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hdrinc.sharepoint.com/teams/DL10419888/Shared Documents/General/400-General_Engineering/Request for Qualifications/Hazardous Materials Assessment_RFQ-RFP/"/>
    </mc:Choice>
  </mc:AlternateContent>
  <xr:revisionPtr revIDLastSave="852" documentId="8_{B842FE59-A0E9-413A-9DE5-4F345444F0BC}" xr6:coauthVersionLast="47" xr6:coauthVersionMax="47" xr10:uidLastSave="{3232B4F8-B8FB-4286-A478-28F8E90D36D9}"/>
  <workbookProtection workbookAlgorithmName="SHA-512" workbookHashValue="PDpKAPhLrS8DwS5Y5A27wJyOGAO25somyZ9Ucy9iSC/wMXp06iZzJ73TQjgtc/RGjiG7VKrHArP4OGEQ2gXyhQ==" workbookSaltValue="cjPVlgdjNjSc3NcsJScfOg==" workbookSpinCount="100000" lockStructure="1"/>
  <bookViews>
    <workbookView xWindow="-120" yWindow="-120" windowWidth="29040" windowHeight="17520" activeTab="1" xr2:uid="{43CF2447-941F-4839-9343-6B809D1F4007}"/>
  </bookViews>
  <sheets>
    <sheet name="Directions" sheetId="5" r:id="rId1"/>
    <sheet name="Fee Schedule" sheetId="2" r:id="rId2"/>
    <sheet name="Est. of Hours" sheetId="1" r:id="rId3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" l="1"/>
  <c r="F33" i="2"/>
  <c r="F34" i="2"/>
  <c r="F35" i="2"/>
  <c r="F36" i="2"/>
  <c r="F37" i="2"/>
  <c r="F38" i="2"/>
  <c r="F39" i="2"/>
  <c r="F40" i="2"/>
  <c r="F41" i="2"/>
  <c r="F42" i="2"/>
  <c r="F43" i="2"/>
  <c r="F44" i="2"/>
  <c r="F31" i="2"/>
  <c r="E18" i="1"/>
  <c r="F30" i="2" s="1"/>
  <c r="E24" i="1"/>
  <c r="E32" i="1"/>
  <c r="F50" i="2" s="1"/>
  <c r="E33" i="1"/>
  <c r="F51" i="2" s="1"/>
  <c r="D51" i="2"/>
  <c r="D50" i="2"/>
  <c r="D30" i="2"/>
  <c r="F64" i="2"/>
  <c r="F53" i="2"/>
  <c r="F52" i="2"/>
  <c r="F45" i="2" l="1"/>
  <c r="E27" i="1" s="1"/>
  <c r="F65" i="2"/>
  <c r="B5" i="1"/>
  <c r="B3" i="1"/>
  <c r="A5" i="2"/>
  <c r="A4" i="2"/>
  <c r="B4" i="1" l="1"/>
  <c r="E36" i="1" l="1"/>
  <c r="E38" i="1" l="1"/>
</calcChain>
</file>

<file path=xl/sharedStrings.xml><?xml version="1.0" encoding="utf-8"?>
<sst xmlns="http://schemas.openxmlformats.org/spreadsheetml/2006/main" count="133" uniqueCount="91">
  <si>
    <t>Directions for Completing Proposal Fee Workbook</t>
  </si>
  <si>
    <t>General Information</t>
  </si>
  <si>
    <t xml:space="preserve">This workbook has been designed to simplify the cost estimating process and to create a standard approach for all interested applicants for the GRC | Hazardous Materials Assessment RFQ/RFP.
Start by opening the tab labeled "Fee Schedule" and following the directions listed below.                          </t>
  </si>
  <si>
    <t>Fee Schedule</t>
  </si>
  <si>
    <t>FOR HEADER:</t>
  </si>
  <si>
    <t xml:space="preserve">●  This worksheet is the source of all header info for the rest of the workbook.  </t>
  </si>
  <si>
    <t>●  Enter Consultant Name, Consultant PM, and Date information at the top of this worksheet. This information will self-populate the remaining sheets.</t>
  </si>
  <si>
    <t>FOR APPLICANTS BLENDED RATE TABLE:</t>
  </si>
  <si>
    <t>●  This worksheet calculates the average hourly rate to be used for the proposal costs and serves as the Staffing Plan.</t>
  </si>
  <si>
    <t>●  Assign project job titles anticipated to work on the project.</t>
  </si>
  <si>
    <t xml:space="preserve">●  Enter average hourly rates used by your company for each job title. </t>
  </si>
  <si>
    <t>For Direct Expenses Tables (Package 1 and Package 2)</t>
  </si>
  <si>
    <t>●  Applicants must enter direct expenses for their proposed approach.</t>
  </si>
  <si>
    <t>●  Applicants should provide their direct expenses for Package 1 and Package 2 separately.</t>
  </si>
  <si>
    <r>
      <t xml:space="preserve">●  Do </t>
    </r>
    <r>
      <rPr>
        <b/>
        <u/>
        <sz val="10"/>
        <rFont val="Arial"/>
        <family val="2"/>
      </rPr>
      <t>NOT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change the text in black - revise the example text in </t>
    </r>
    <r>
      <rPr>
        <sz val="10"/>
        <color rgb="FFFF0000"/>
        <rFont val="Arial"/>
        <family val="2"/>
      </rPr>
      <t>red</t>
    </r>
    <r>
      <rPr>
        <sz val="10"/>
        <rFont val="Arial"/>
        <family val="2"/>
      </rPr>
      <t xml:space="preserve"> for the quantitites and costs per unit estimated by your firm.</t>
    </r>
  </si>
  <si>
    <t>Est. of Hours</t>
  </si>
  <si>
    <r>
      <t xml:space="preserve">●  Do </t>
    </r>
    <r>
      <rPr>
        <b/>
        <u/>
        <sz val="10"/>
        <rFont val="Arial"/>
        <family val="2"/>
      </rPr>
      <t>NOT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change the text in black - revise the example text in </t>
    </r>
    <r>
      <rPr>
        <sz val="10"/>
        <color rgb="FFFF0000"/>
        <rFont val="Arial"/>
        <family val="2"/>
      </rPr>
      <t>red</t>
    </r>
    <r>
      <rPr>
        <sz val="10"/>
        <rFont val="Arial"/>
        <family val="2"/>
      </rPr>
      <t xml:space="preserve"> for the hours per task estimated by your firm.</t>
    </r>
  </si>
  <si>
    <t>●  Costs per sample for asbestos and lead will be added from the Direct Expenses worksheet, and will self-populate the "Estimated Fees".</t>
  </si>
  <si>
    <t xml:space="preserve">Project Name:  </t>
  </si>
  <si>
    <t>Glenwood Resource Center Campus Site Improvement</t>
  </si>
  <si>
    <t xml:space="preserve">Date:  </t>
  </si>
  <si>
    <t xml:space="preserve"> </t>
  </si>
  <si>
    <t>Employee Job Title</t>
  </si>
  <si>
    <t>Hourly Rate</t>
  </si>
  <si>
    <t>Project Manager</t>
  </si>
  <si>
    <t>Package 1 Direct Expenses</t>
  </si>
  <si>
    <t>Item</t>
  </si>
  <si>
    <t>Unit</t>
  </si>
  <si>
    <t>Quantity</t>
  </si>
  <si>
    <t>Cost Per Unit</t>
  </si>
  <si>
    <t>Amount</t>
  </si>
  <si>
    <t>Asbestos Samples</t>
  </si>
  <si>
    <t>Per Sample</t>
  </si>
  <si>
    <t xml:space="preserve">Mileage </t>
  </si>
  <si>
    <t>Per Mile</t>
  </si>
  <si>
    <t>Per Diem</t>
  </si>
  <si>
    <t>Per Day</t>
  </si>
  <si>
    <t>(Insert Others as Needed)</t>
  </si>
  <si>
    <t>Package 1 Subtotal Direct Expenses</t>
  </si>
  <si>
    <t>Package 2 Direct Expenses</t>
  </si>
  <si>
    <t>Lead Paint Chip Samples</t>
  </si>
  <si>
    <t>Package 2 Subtotal Direct Expenses</t>
  </si>
  <si>
    <t xml:space="preserve">Consultant: </t>
  </si>
  <si>
    <t xml:space="preserve">Consultant PM: </t>
  </si>
  <si>
    <t>Scope of Work Task</t>
  </si>
  <si>
    <t>Units</t>
  </si>
  <si>
    <t>Estimated Units</t>
  </si>
  <si>
    <t>Estimated Fees</t>
  </si>
  <si>
    <t>Comments and Assumptions</t>
  </si>
  <si>
    <t>Package 1</t>
  </si>
  <si>
    <t>Task 100 Project Management and Quality Control</t>
  </si>
  <si>
    <t>Task 110 Project Management</t>
  </si>
  <si>
    <t>Hours</t>
  </si>
  <si>
    <t xml:space="preserve">Task 120 Quality Control </t>
  </si>
  <si>
    <t>Task 200 Buildings Recommended for Demolition</t>
  </si>
  <si>
    <t>Task 210 Asbestos Survey</t>
  </si>
  <si>
    <t>Task 211 Visual Assessment and Sampling Plan</t>
  </si>
  <si>
    <t>Task 212 Asbestos Sampling</t>
  </si>
  <si>
    <t>Task 212 Asbestos Sample Analysis</t>
  </si>
  <si>
    <t xml:space="preserve">Samples </t>
  </si>
  <si>
    <t>Task 220 Hazardous Building Materials Inventory</t>
  </si>
  <si>
    <t>Hours for Up to 70 Buildings</t>
  </si>
  <si>
    <t>Task 230 Reporting</t>
  </si>
  <si>
    <t>Hours for Six (6) Reports</t>
  </si>
  <si>
    <t>Task 300 Tunnel System</t>
  </si>
  <si>
    <t>Task 310 Asbestos Survey</t>
  </si>
  <si>
    <t>Task 311 Visual Assessment and Sampling Plan</t>
  </si>
  <si>
    <t>Task 312 Asbestos Sampling</t>
  </si>
  <si>
    <t>Samples</t>
  </si>
  <si>
    <t>Task 320 Hazardous Building Materials Inventory</t>
  </si>
  <si>
    <t>Task 330 Reporting</t>
  </si>
  <si>
    <t>Hours for One (1) Report</t>
  </si>
  <si>
    <t xml:space="preserve">Package 1 Subtotal </t>
  </si>
  <si>
    <t>Package 2</t>
  </si>
  <si>
    <t>Task 400 Project Management and Quality Control</t>
  </si>
  <si>
    <t>Task 410 Project Management</t>
  </si>
  <si>
    <t xml:space="preserve">Task 420 Quality Control </t>
  </si>
  <si>
    <t>Task 500 Asbestos Survey</t>
  </si>
  <si>
    <t>Task 600 Lead Assessment</t>
  </si>
  <si>
    <t>Task 700 Hazardous Building Materials Inventory</t>
  </si>
  <si>
    <t>Hours for Up to 16 Buildings</t>
  </si>
  <si>
    <t>Task 800 Reporting</t>
  </si>
  <si>
    <t xml:space="preserve">Package 2 Subtotal </t>
  </si>
  <si>
    <t>Total Estimated Fees</t>
  </si>
  <si>
    <t xml:space="preserve">  </t>
  </si>
  <si>
    <t>APPLICANT HOURLY RATES TABLE</t>
  </si>
  <si>
    <r>
      <t xml:space="preserve">●  In the Applicant Hourly Rates Table, revise the text in </t>
    </r>
    <r>
      <rPr>
        <sz val="10"/>
        <color rgb="FFFF0000"/>
        <rFont val="Arial"/>
        <family val="2"/>
      </rPr>
      <t>red</t>
    </r>
    <r>
      <rPr>
        <sz val="10"/>
        <rFont val="Arial"/>
        <family val="2"/>
      </rPr>
      <t xml:space="preserve"> to: </t>
    </r>
  </si>
  <si>
    <t>●  Add additional expenses to the available rows for direct expenses not listed, as necerssary.</t>
  </si>
  <si>
    <t>●  Provide the hours and loaded fee estimate proposed to complete the work per each task.</t>
  </si>
  <si>
    <t>●  This sheet will automatically add the estimated fees provided with the corresponding subtotals for direct expenses from the Direct Expenses worksheet, and will self-populate the "Package 1 Subtotal", "Package 2 Subtotal" and the "Total Estimated Fees".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</si>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</sst>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b/>
      <sz val="14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9"/>
      <color rgb="FFFF0000"/>
      <name val="Arial"/>
      <family val="2"/>
    </font>
    <font>
      <sz val="12"/>
      <color rgb="FFFF0000"/>
      <name val="Franklin Gothic Book"/>
      <family val="2"/>
    </font>
    <font>
      <b/>
      <sz val="16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4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9" fillId="6" borderId="0" xfId="0" applyFont="1" applyFill="1"/>
    <xf numFmtId="0" fontId="7" fillId="0" borderId="2" xfId="0" applyFont="1" applyBorder="1" applyAlignment="1">
      <alignment horizontal="right"/>
    </xf>
    <xf numFmtId="15" fontId="7" fillId="0" borderId="2" xfId="0" applyNumberFormat="1" applyFont="1" applyBorder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44" fontId="2" fillId="0" borderId="0" xfId="0" applyNumberFormat="1" applyFont="1"/>
    <xf numFmtId="0" fontId="7" fillId="5" borderId="1" xfId="0" applyFont="1" applyFill="1" applyBorder="1" applyAlignment="1">
      <alignment horizontal="center" vertical="center" wrapText="1"/>
    </xf>
    <xf numFmtId="0" fontId="0" fillId="6" borderId="0" xfId="0" applyFill="1"/>
    <xf numFmtId="0" fontId="13" fillId="6" borderId="12" xfId="0" applyFont="1" applyFill="1" applyBorder="1"/>
    <xf numFmtId="0" fontId="0" fillId="6" borderId="13" xfId="0" applyFill="1" applyBorder="1"/>
    <xf numFmtId="0" fontId="14" fillId="6" borderId="12" xfId="0" applyFont="1" applyFill="1" applyBorder="1"/>
    <xf numFmtId="0" fontId="0" fillId="6" borderId="13" xfId="0" applyFill="1" applyBorder="1" applyAlignment="1">
      <alignment horizontal="left" vertical="top" wrapText="1"/>
    </xf>
    <xf numFmtId="0" fontId="0" fillId="6" borderId="12" xfId="0" applyFill="1" applyBorder="1"/>
    <xf numFmtId="0" fontId="0" fillId="6" borderId="12" xfId="0" applyFill="1" applyBorder="1" applyAlignment="1">
      <alignment horizontal="left" vertical="top"/>
    </xf>
    <xf numFmtId="0" fontId="0" fillId="6" borderId="14" xfId="0" applyFill="1" applyBorder="1"/>
    <xf numFmtId="0" fontId="0" fillId="6" borderId="15" xfId="0" applyFill="1" applyBorder="1"/>
    <xf numFmtId="0" fontId="6" fillId="6" borderId="13" xfId="0" applyFont="1" applyFill="1" applyBorder="1"/>
    <xf numFmtId="0" fontId="7" fillId="0" borderId="0" xfId="0" applyFont="1"/>
    <xf numFmtId="44" fontId="3" fillId="2" borderId="0" xfId="0" applyNumberFormat="1" applyFont="1" applyFill="1"/>
    <xf numFmtId="44" fontId="3" fillId="9" borderId="0" xfId="0" applyNumberFormat="1" applyFont="1" applyFill="1"/>
    <xf numFmtId="0" fontId="7" fillId="7" borderId="0" xfId="0" applyFont="1" applyFill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44" fontId="8" fillId="7" borderId="15" xfId="0" applyNumberFormat="1" applyFont="1" applyFill="1" applyBorder="1"/>
    <xf numFmtId="0" fontId="7" fillId="0" borderId="23" xfId="0" applyFont="1" applyBorder="1" applyAlignment="1">
      <alignment horizontal="right"/>
    </xf>
    <xf numFmtId="0" fontId="7" fillId="0" borderId="26" xfId="0" applyFont="1" applyBorder="1" applyAlignment="1">
      <alignment horizontal="right"/>
    </xf>
    <xf numFmtId="15" fontId="7" fillId="0" borderId="27" xfId="0" applyNumberFormat="1" applyFont="1" applyBorder="1" applyAlignment="1">
      <alignment horizontal="right"/>
    </xf>
    <xf numFmtId="0" fontId="8" fillId="6" borderId="1" xfId="0" applyFont="1" applyFill="1" applyBorder="1" applyAlignment="1">
      <alignment horizontal="center"/>
    </xf>
    <xf numFmtId="3" fontId="8" fillId="6" borderId="1" xfId="0" applyNumberFormat="1" applyFont="1" applyFill="1" applyBorder="1" applyAlignment="1">
      <alignment horizontal="center"/>
    </xf>
    <xf numFmtId="44" fontId="8" fillId="6" borderId="1" xfId="2" applyFont="1" applyFill="1" applyBorder="1" applyAlignment="1">
      <alignment horizontal="center"/>
    </xf>
    <xf numFmtId="0" fontId="6" fillId="6" borderId="13" xfId="0" applyFont="1" applyFill="1" applyBorder="1" applyAlignment="1">
      <alignment wrapText="1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4" fontId="11" fillId="0" borderId="0" xfId="0" applyNumberFormat="1" applyFont="1" applyProtection="1">
      <protection locked="0"/>
    </xf>
    <xf numFmtId="44" fontId="10" fillId="0" borderId="1" xfId="2" applyFont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/>
      <protection locked="0"/>
    </xf>
    <xf numFmtId="0" fontId="10" fillId="6" borderId="1" xfId="0" applyFont="1" applyFill="1" applyBorder="1" applyAlignment="1" applyProtection="1">
      <alignment horizontal="center"/>
      <protection locked="0"/>
    </xf>
    <xf numFmtId="44" fontId="10" fillId="6" borderId="1" xfId="2" applyFont="1" applyFill="1" applyBorder="1" applyAlignment="1" applyProtection="1">
      <alignment horizontal="center"/>
      <protection locked="0"/>
    </xf>
    <xf numFmtId="44" fontId="8" fillId="6" borderId="1" xfId="2" applyFont="1" applyFill="1" applyBorder="1" applyAlignment="1" applyProtection="1">
      <alignment horizontal="center"/>
      <protection locked="0"/>
    </xf>
    <xf numFmtId="44" fontId="8" fillId="6" borderId="1" xfId="2" applyFont="1" applyFill="1" applyBorder="1" applyAlignment="1" applyProtection="1">
      <alignment horizontal="center"/>
    </xf>
    <xf numFmtId="0" fontId="6" fillId="6" borderId="12" xfId="0" applyFont="1" applyFill="1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14" fillId="6" borderId="12" xfId="0" applyFont="1" applyFill="1" applyBorder="1" applyAlignment="1">
      <alignment horizontal="left"/>
    </xf>
    <xf numFmtId="0" fontId="14" fillId="6" borderId="13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2" fillId="8" borderId="17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left" vertical="top" wrapText="1"/>
    </xf>
    <xf numFmtId="0" fontId="0" fillId="6" borderId="13" xfId="0" applyFill="1" applyBorder="1" applyAlignment="1">
      <alignment horizontal="left" vertical="top" wrapText="1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0" fillId="6" borderId="1" xfId="0" applyFont="1" applyFill="1" applyBorder="1" applyAlignment="1" applyProtection="1">
      <alignment horizontal="right"/>
      <protection locked="0"/>
    </xf>
    <xf numFmtId="0" fontId="7" fillId="7" borderId="14" xfId="0" applyFont="1" applyFill="1" applyBorder="1" applyAlignment="1">
      <alignment horizontal="right"/>
    </xf>
    <xf numFmtId="0" fontId="7" fillId="7" borderId="21" xfId="0" applyFont="1" applyFill="1" applyBorder="1" applyAlignment="1">
      <alignment horizontal="right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right"/>
    </xf>
    <xf numFmtId="0" fontId="8" fillId="6" borderId="1" xfId="0" applyFont="1" applyFill="1" applyBorder="1" applyAlignment="1" applyProtection="1">
      <alignment horizontal="right"/>
      <protection locked="0"/>
    </xf>
    <xf numFmtId="0" fontId="5" fillId="0" borderId="1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5" borderId="1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8" fillId="0" borderId="24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28" xfId="0" applyFont="1" applyBorder="1" applyAlignment="1" applyProtection="1">
      <alignment horizontal="left"/>
      <protection locked="0"/>
    </xf>
    <xf numFmtId="0" fontId="8" fillId="0" borderId="21" xfId="0" applyFont="1" applyBorder="1" applyAlignment="1" applyProtection="1">
      <alignment horizontal="left"/>
      <protection locked="0"/>
    </xf>
    <xf numFmtId="0" fontId="8" fillId="0" borderId="15" xfId="0" applyFont="1" applyBorder="1" applyAlignment="1" applyProtection="1">
      <alignment horizontal="left"/>
      <protection locked="0"/>
    </xf>
    <xf numFmtId="0" fontId="8" fillId="0" borderId="18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13" xfId="0" applyFont="1" applyBorder="1" applyAlignment="1" applyProtection="1">
      <alignment horizontal="left"/>
      <protection locked="0"/>
    </xf>
    <xf numFmtId="0" fontId="8" fillId="6" borderId="29" xfId="0" applyFont="1" applyFill="1" applyBorder="1" applyAlignment="1" applyProtection="1">
      <alignment horizontal="center"/>
      <protection locked="0"/>
    </xf>
    <xf numFmtId="0" fontId="8" fillId="6" borderId="9" xfId="0" applyFont="1" applyFill="1" applyBorder="1" applyAlignment="1" applyProtection="1">
      <alignment horizontal="center"/>
      <protection locked="0"/>
    </xf>
    <xf numFmtId="0" fontId="7" fillId="5" borderId="22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38" fontId="10" fillId="0" borderId="22" xfId="0" applyNumberFormat="1" applyFont="1" applyBorder="1" applyAlignment="1" applyProtection="1">
      <alignment horizontal="right" vertical="center"/>
      <protection locked="0"/>
    </xf>
    <xf numFmtId="38" fontId="10" fillId="0" borderId="9" xfId="0" applyNumberFormat="1" applyFont="1" applyBorder="1" applyAlignment="1" applyProtection="1">
      <alignment horizontal="right" vertical="center"/>
      <protection locked="0"/>
    </xf>
    <xf numFmtId="0" fontId="3" fillId="9" borderId="0" xfId="0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2" fillId="4" borderId="0" xfId="0" applyFont="1" applyFill="1" applyAlignment="1">
      <alignment horizontal="left"/>
    </xf>
    <xf numFmtId="0" fontId="2" fillId="0" borderId="0" xfId="0" applyFont="1" applyAlignment="1">
      <alignment horizontal="left" indent="2"/>
    </xf>
  </cellXfs>
  <cellStyles count="3">
    <cellStyle name="Comma" xfId="1" builtinId="3"/>
    <cellStyle name="Currency" xfId="2" builtinId="4"/>
    <cellStyle name="Normal" xfId="0" builtinId="0"/>
  </cellStyles>
  <dxfs count="4">
    <dxf>
      <font>
        <color rgb="FF9C0006"/>
      </font>
      <fill>
        <patternFill>
          <bgColor theme="5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color rgb="FF9C0006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HDR_2024-Branding">
      <a:dk1>
        <a:sysClr val="windowText" lastClr="000000"/>
      </a:dk1>
      <a:lt1>
        <a:sysClr val="window" lastClr="FFFFFF"/>
      </a:lt1>
      <a:dk2>
        <a:srgbClr val="54585A"/>
      </a:dk2>
      <a:lt2>
        <a:sysClr val="window" lastClr="FFFFFF"/>
      </a:lt2>
      <a:accent1>
        <a:srgbClr val="377F99"/>
      </a:accent1>
      <a:accent2>
        <a:srgbClr val="C8102E"/>
      </a:accent2>
      <a:accent3>
        <a:srgbClr val="CE0058"/>
      </a:accent3>
      <a:accent4>
        <a:srgbClr val="FF8200"/>
      </a:accent4>
      <a:accent5>
        <a:srgbClr val="FFC600"/>
      </a:accent5>
      <a:accent6>
        <a:srgbClr val="4A7729"/>
      </a:accent6>
      <a:hlink>
        <a:srgbClr val="01426A"/>
      </a:hlink>
      <a:folHlink>
        <a:srgbClr val="772583"/>
      </a:folHlink>
    </a:clrScheme>
    <a:fontScheme name="Office">
      <a:majorFont>
        <a:latin typeface="Arial" panose="02110004020202020204"/>
        <a:ea typeface="Simhei"/>
        <a:cs typeface="Atrissi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rial" panose="02110004020202020204"/>
        <a:ea typeface="Simhei"/>
        <a:cs typeface="Atrissi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CC73D-68B5-41D3-A997-6968D0EDB80D}">
  <sheetPr>
    <tabColor theme="8"/>
  </sheetPr>
  <dimension ref="A1:B36"/>
  <sheetViews>
    <sheetView workbookViewId="0">
      <selection activeCell="D16" sqref="D16"/>
    </sheetView>
  </sheetViews>
  <sheetFormatPr defaultRowHeight="14.25" x14ac:dyDescent="0.2"/>
  <cols>
    <col min="1" max="1" width="11.25" style="18" customWidth="1"/>
    <col min="2" max="2" width="111.375" style="18" bestFit="1" customWidth="1"/>
    <col min="3" max="16384" width="9" style="18"/>
  </cols>
  <sheetData>
    <row r="1" spans="1:2" ht="20.25" x14ac:dyDescent="0.3">
      <c r="A1" s="54" t="s">
        <v>0</v>
      </c>
      <c r="B1" s="55"/>
    </row>
    <row r="2" spans="1:2" ht="20.25" x14ac:dyDescent="0.3">
      <c r="A2" s="19"/>
      <c r="B2" s="20"/>
    </row>
    <row r="3" spans="1:2" ht="15.75" x14ac:dyDescent="0.25">
      <c r="A3" s="52" t="s">
        <v>1</v>
      </c>
      <c r="B3" s="53"/>
    </row>
    <row r="4" spans="1:2" ht="20.25" x14ac:dyDescent="0.3">
      <c r="A4" s="19"/>
      <c r="B4" s="20"/>
    </row>
    <row r="5" spans="1:2" ht="60.75" customHeight="1" x14ac:dyDescent="0.2">
      <c r="A5" s="56" t="s">
        <v>2</v>
      </c>
      <c r="B5" s="57"/>
    </row>
    <row r="6" spans="1:2" ht="15.75" x14ac:dyDescent="0.25">
      <c r="A6" s="52" t="s">
        <v>3</v>
      </c>
      <c r="B6" s="53"/>
    </row>
    <row r="7" spans="1:2" x14ac:dyDescent="0.2">
      <c r="A7" s="23"/>
      <c r="B7" s="20"/>
    </row>
    <row r="8" spans="1:2" x14ac:dyDescent="0.2">
      <c r="A8" s="50" t="s">
        <v>4</v>
      </c>
      <c r="B8" s="51"/>
    </row>
    <row r="9" spans="1:2" x14ac:dyDescent="0.2">
      <c r="A9" s="23"/>
      <c r="B9" s="27" t="s">
        <v>5</v>
      </c>
    </row>
    <row r="10" spans="1:2" x14ac:dyDescent="0.2">
      <c r="A10" s="23"/>
      <c r="B10" s="27" t="s">
        <v>6</v>
      </c>
    </row>
    <row r="11" spans="1:2" x14ac:dyDescent="0.2">
      <c r="A11" s="23"/>
      <c r="B11" s="27"/>
    </row>
    <row r="12" spans="1:2" x14ac:dyDescent="0.2">
      <c r="A12" s="50" t="s">
        <v>7</v>
      </c>
      <c r="B12" s="51"/>
    </row>
    <row r="13" spans="1:2" x14ac:dyDescent="0.2">
      <c r="A13" s="23"/>
      <c r="B13" s="27" t="s">
        <v>8</v>
      </c>
    </row>
    <row r="14" spans="1:2" x14ac:dyDescent="0.2">
      <c r="A14" s="23"/>
      <c r="B14" s="27" t="s">
        <v>86</v>
      </c>
    </row>
    <row r="15" spans="1:2" x14ac:dyDescent="0.2">
      <c r="A15" s="23"/>
      <c r="B15" s="27" t="s">
        <v>9</v>
      </c>
    </row>
    <row r="16" spans="1:2" x14ac:dyDescent="0.2">
      <c r="A16" s="23"/>
      <c r="B16" s="27" t="s">
        <v>10</v>
      </c>
    </row>
    <row r="17" spans="1:2" x14ac:dyDescent="0.2">
      <c r="A17" s="23"/>
      <c r="B17" s="27"/>
    </row>
    <row r="18" spans="1:2" x14ac:dyDescent="0.2">
      <c r="A18" s="50" t="s">
        <v>11</v>
      </c>
      <c r="B18" s="51"/>
    </row>
    <row r="19" spans="1:2" ht="15.75" x14ac:dyDescent="0.25">
      <c r="A19" s="21"/>
      <c r="B19" s="27" t="s">
        <v>12</v>
      </c>
    </row>
    <row r="20" spans="1:2" ht="15.75" x14ac:dyDescent="0.25">
      <c r="A20" s="21"/>
      <c r="B20" s="27" t="s">
        <v>13</v>
      </c>
    </row>
    <row r="21" spans="1:2" ht="15.75" x14ac:dyDescent="0.25">
      <c r="A21" s="21"/>
      <c r="B21" s="27" t="s">
        <v>14</v>
      </c>
    </row>
    <row r="22" spans="1:2" ht="15.75" x14ac:dyDescent="0.25">
      <c r="A22" s="21"/>
      <c r="B22" s="27" t="s">
        <v>87</v>
      </c>
    </row>
    <row r="23" spans="1:2" ht="12.75" customHeight="1" x14ac:dyDescent="0.2">
      <c r="A23" s="24"/>
      <c r="B23" s="22"/>
    </row>
    <row r="24" spans="1:2" ht="15.75" x14ac:dyDescent="0.25">
      <c r="A24" s="52" t="s">
        <v>15</v>
      </c>
      <c r="B24" s="53"/>
    </row>
    <row r="25" spans="1:2" ht="15.75" x14ac:dyDescent="0.25">
      <c r="A25" s="21"/>
      <c r="B25" s="27" t="s">
        <v>16</v>
      </c>
    </row>
    <row r="26" spans="1:2" x14ac:dyDescent="0.2">
      <c r="A26" s="23"/>
      <c r="B26" s="27" t="s">
        <v>88</v>
      </c>
    </row>
    <row r="27" spans="1:2" x14ac:dyDescent="0.2">
      <c r="A27" s="23"/>
      <c r="B27" s="27" t="s">
        <v>17</v>
      </c>
    </row>
    <row r="28" spans="1:2" ht="25.5" x14ac:dyDescent="0.2">
      <c r="A28" s="23"/>
      <c r="B28" s="40" t="s">
        <v>89</v>
      </c>
    </row>
    <row r="29" spans="1:2" ht="15" thickBot="1" x14ac:dyDescent="0.25">
      <c r="A29" s="25"/>
      <c r="B29" s="26"/>
    </row>
    <row r="36" spans="2:2" x14ac:dyDescent="0.2">
      <c r="B36" s="18" t="s">
        <v>21</v>
      </c>
    </row>
  </sheetData>
  <sheetProtection algorithmName="SHA-512" hashValue="gNOfHhs3BVh+cum3a0zTQN/T43hj3oN4K2SX+A+ky2M+VhU9biQPuTjowRvDNIymqdSQZ9ye87Es7/ka2tJeWg==" saltValue="BiG+pQ6YKR6Tw2ShnWHe5A==" spinCount="100000" sheet="1" objects="1" scenarios="1" selectLockedCells="1"/>
  <mergeCells count="8">
    <mergeCell ref="A12:B12"/>
    <mergeCell ref="A18:B18"/>
    <mergeCell ref="A24:B24"/>
    <mergeCell ref="A3:B3"/>
    <mergeCell ref="A1:B1"/>
    <mergeCell ref="A5:B5"/>
    <mergeCell ref="A6:B6"/>
    <mergeCell ref="A8: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65F96-76E8-4773-9DAC-BC8CF2C4D3B2}">
  <dimension ref="A1:I102"/>
  <sheetViews>
    <sheetView tabSelected="1" workbookViewId="0">
      <selection activeCell="A31" sqref="A31:B31"/>
    </sheetView>
  </sheetViews>
  <sheetFormatPr defaultColWidth="13.375" defaultRowHeight="15" x14ac:dyDescent="0.2"/>
  <cols>
    <col min="1" max="4" width="13.375" style="11"/>
  </cols>
  <sheetData>
    <row r="1" spans="1:9" ht="18" x14ac:dyDescent="0.2">
      <c r="A1" s="73" t="s">
        <v>3</v>
      </c>
      <c r="B1" s="74"/>
      <c r="C1" s="74"/>
      <c r="D1" s="74"/>
      <c r="E1" s="74"/>
      <c r="F1" s="74"/>
    </row>
    <row r="2" spans="1:9" thickBot="1" x14ac:dyDescent="0.25">
      <c r="A2" s="71"/>
      <c r="B2" s="72"/>
      <c r="C2" s="72"/>
      <c r="D2" s="72"/>
      <c r="E2" s="72"/>
      <c r="F2" s="72"/>
    </row>
    <row r="3" spans="1:9" ht="14.25" x14ac:dyDescent="0.2">
      <c r="A3" s="34" t="s">
        <v>18</v>
      </c>
      <c r="B3" s="75" t="s">
        <v>19</v>
      </c>
      <c r="C3" s="76"/>
      <c r="D3" s="76"/>
      <c r="E3" s="76"/>
      <c r="F3" s="77"/>
    </row>
    <row r="4" spans="1:9" ht="15" customHeight="1" x14ac:dyDescent="0.2">
      <c r="A4" s="35" t="str">
        <f>IF(F1="y", "SubConsultant:","Consultant: ")</f>
        <v xml:space="preserve">Consultant: </v>
      </c>
      <c r="B4" s="81"/>
      <c r="C4" s="82"/>
      <c r="D4" s="82"/>
      <c r="E4" s="82"/>
      <c r="F4" s="83"/>
    </row>
    <row r="5" spans="1:9" ht="14.25" x14ac:dyDescent="0.2">
      <c r="A5" s="35" t="str">
        <f>IF(F1="y", "Sub PM:","Consultant PM: ")</f>
        <v xml:space="preserve">Consultant PM: </v>
      </c>
      <c r="B5" s="81"/>
      <c r="C5" s="82"/>
      <c r="D5" s="82"/>
      <c r="E5" s="82"/>
      <c r="F5" s="83"/>
    </row>
    <row r="6" spans="1:9" thickBot="1" x14ac:dyDescent="0.25">
      <c r="A6" s="36" t="s">
        <v>20</v>
      </c>
      <c r="B6" s="78"/>
      <c r="C6" s="79"/>
      <c r="D6" s="79"/>
      <c r="E6" s="79"/>
      <c r="F6" s="80"/>
    </row>
    <row r="7" spans="1:9" x14ac:dyDescent="0.2">
      <c r="E7" s="11"/>
      <c r="F7" s="11"/>
    </row>
    <row r="8" spans="1:9" ht="15.75" thickBot="1" x14ac:dyDescent="0.25">
      <c r="E8" s="11"/>
      <c r="F8" s="11"/>
      <c r="I8" t="s">
        <v>21</v>
      </c>
    </row>
    <row r="9" spans="1:9" x14ac:dyDescent="0.2">
      <c r="A9" s="58" t="s">
        <v>85</v>
      </c>
      <c r="B9" s="59"/>
      <c r="C9" s="60"/>
      <c r="E9" s="11"/>
      <c r="F9" s="11"/>
    </row>
    <row r="10" spans="1:9" x14ac:dyDescent="0.2">
      <c r="A10" s="86" t="s">
        <v>22</v>
      </c>
      <c r="B10" s="87"/>
      <c r="C10" s="17" t="s">
        <v>23</v>
      </c>
      <c r="E10" s="11"/>
      <c r="F10" s="11"/>
    </row>
    <row r="11" spans="1:9" ht="13.5" customHeight="1" x14ac:dyDescent="0.2">
      <c r="A11" s="88" t="s">
        <v>24</v>
      </c>
      <c r="B11" s="89"/>
      <c r="C11" s="44">
        <v>0</v>
      </c>
      <c r="E11" s="11"/>
      <c r="F11" s="11"/>
    </row>
    <row r="12" spans="1:9" ht="13.5" customHeight="1" x14ac:dyDescent="0.2">
      <c r="A12" s="88" t="s">
        <v>90</v>
      </c>
      <c r="B12" s="89"/>
      <c r="C12" s="44">
        <v>0</v>
      </c>
      <c r="E12" s="11"/>
      <c r="F12" s="11"/>
    </row>
    <row r="13" spans="1:9" ht="13.5" customHeight="1" x14ac:dyDescent="0.2">
      <c r="A13" s="88" t="s">
        <v>90</v>
      </c>
      <c r="B13" s="89"/>
      <c r="C13" s="44">
        <v>0</v>
      </c>
      <c r="E13" s="11"/>
      <c r="F13" s="11"/>
    </row>
    <row r="14" spans="1:9" ht="13.5" customHeight="1" x14ac:dyDescent="0.2">
      <c r="A14" s="88" t="s">
        <v>90</v>
      </c>
      <c r="B14" s="89"/>
      <c r="C14" s="44">
        <v>0</v>
      </c>
      <c r="E14" s="11"/>
      <c r="F14" s="11"/>
    </row>
    <row r="15" spans="1:9" ht="13.5" customHeight="1" x14ac:dyDescent="0.2">
      <c r="A15" s="88" t="s">
        <v>90</v>
      </c>
      <c r="B15" s="89"/>
      <c r="C15" s="44">
        <v>0</v>
      </c>
      <c r="E15" s="11"/>
      <c r="F15" s="11"/>
    </row>
    <row r="16" spans="1:9" ht="13.5" customHeight="1" x14ac:dyDescent="0.2">
      <c r="A16" s="88" t="s">
        <v>90</v>
      </c>
      <c r="B16" s="89"/>
      <c r="C16" s="44">
        <v>0</v>
      </c>
      <c r="E16" s="11"/>
      <c r="F16" s="11"/>
    </row>
    <row r="17" spans="1:8" ht="13.5" customHeight="1" x14ac:dyDescent="0.2">
      <c r="A17" s="88" t="s">
        <v>90</v>
      </c>
      <c r="B17" s="89"/>
      <c r="C17" s="44">
        <v>0</v>
      </c>
      <c r="E17" s="11"/>
      <c r="F17" s="11"/>
    </row>
    <row r="18" spans="1:8" x14ac:dyDescent="0.2">
      <c r="A18" s="88" t="s">
        <v>90</v>
      </c>
      <c r="B18" s="89"/>
      <c r="C18" s="44">
        <v>0</v>
      </c>
      <c r="E18" s="11"/>
      <c r="F18" s="11"/>
    </row>
    <row r="19" spans="1:8" x14ac:dyDescent="0.2">
      <c r="A19" s="88" t="s">
        <v>90</v>
      </c>
      <c r="B19" s="89"/>
      <c r="C19" s="44">
        <v>0</v>
      </c>
      <c r="E19" s="11"/>
      <c r="F19" s="11"/>
    </row>
    <row r="20" spans="1:8" x14ac:dyDescent="0.2">
      <c r="A20" s="88" t="s">
        <v>90</v>
      </c>
      <c r="B20" s="89"/>
      <c r="C20" s="44">
        <v>0</v>
      </c>
      <c r="E20" s="11"/>
      <c r="F20" s="11"/>
      <c r="H20" t="s">
        <v>21</v>
      </c>
    </row>
    <row r="21" spans="1:8" x14ac:dyDescent="0.2">
      <c r="A21" s="88" t="s">
        <v>90</v>
      </c>
      <c r="B21" s="89"/>
      <c r="C21" s="44">
        <v>0</v>
      </c>
      <c r="E21" s="11"/>
      <c r="F21" s="11"/>
    </row>
    <row r="22" spans="1:8" x14ac:dyDescent="0.2">
      <c r="A22" s="88" t="s">
        <v>90</v>
      </c>
      <c r="B22" s="89"/>
      <c r="C22" s="44">
        <v>0</v>
      </c>
      <c r="E22" s="11"/>
      <c r="F22" s="11"/>
    </row>
    <row r="23" spans="1:8" x14ac:dyDescent="0.2">
      <c r="A23" s="88" t="s">
        <v>90</v>
      </c>
      <c r="B23" s="89"/>
      <c r="C23" s="44">
        <v>0</v>
      </c>
      <c r="E23" s="11"/>
      <c r="F23" s="11"/>
    </row>
    <row r="24" spans="1:8" x14ac:dyDescent="0.2">
      <c r="A24" s="88" t="s">
        <v>90</v>
      </c>
      <c r="B24" s="89"/>
      <c r="C24" s="44">
        <v>0</v>
      </c>
      <c r="E24" s="11"/>
      <c r="F24" s="11"/>
    </row>
    <row r="25" spans="1:8" x14ac:dyDescent="0.2">
      <c r="A25" s="88" t="s">
        <v>90</v>
      </c>
      <c r="B25" s="89"/>
      <c r="C25" s="44">
        <v>0</v>
      </c>
      <c r="E25" s="11"/>
      <c r="F25" s="11"/>
    </row>
    <row r="26" spans="1:8" x14ac:dyDescent="0.2">
      <c r="E26" s="11"/>
      <c r="F26" s="11"/>
    </row>
    <row r="27" spans="1:8" ht="15.75" thickBot="1" x14ac:dyDescent="0.25">
      <c r="E27" s="11"/>
      <c r="F27" s="11"/>
    </row>
    <row r="28" spans="1:8" ht="18" x14ac:dyDescent="0.2">
      <c r="A28" s="64" t="s">
        <v>25</v>
      </c>
      <c r="B28" s="65"/>
      <c r="C28" s="65"/>
      <c r="D28" s="65"/>
      <c r="E28" s="65"/>
      <c r="F28" s="66"/>
    </row>
    <row r="29" spans="1:8" ht="14.25" x14ac:dyDescent="0.2">
      <c r="A29" s="67" t="s">
        <v>26</v>
      </c>
      <c r="B29" s="68"/>
      <c r="C29" s="31" t="s">
        <v>27</v>
      </c>
      <c r="D29" s="31" t="s">
        <v>28</v>
      </c>
      <c r="E29" s="31" t="s">
        <v>29</v>
      </c>
      <c r="F29" s="32" t="s">
        <v>30</v>
      </c>
    </row>
    <row r="30" spans="1:8" ht="14.25" x14ac:dyDescent="0.2">
      <c r="A30" s="69" t="s">
        <v>31</v>
      </c>
      <c r="B30" s="69"/>
      <c r="C30" s="37" t="s">
        <v>32</v>
      </c>
      <c r="D30" s="38">
        <f>'Est. of Hours'!D18+'Est. of Hours'!D24</f>
        <v>4707</v>
      </c>
      <c r="E30" s="47">
        <v>0</v>
      </c>
      <c r="F30" s="49">
        <f>'Est. of Hours'!E18+'Est. of Hours'!E24</f>
        <v>0</v>
      </c>
    </row>
    <row r="31" spans="1:8" ht="14.25" x14ac:dyDescent="0.2">
      <c r="A31" s="70" t="s">
        <v>33</v>
      </c>
      <c r="B31" s="70"/>
      <c r="C31" s="45" t="s">
        <v>34</v>
      </c>
      <c r="D31" s="46">
        <v>0</v>
      </c>
      <c r="E31" s="47">
        <v>0</v>
      </c>
      <c r="F31" s="49">
        <f>D31*E31</f>
        <v>0</v>
      </c>
    </row>
    <row r="32" spans="1:8" ht="14.25" x14ac:dyDescent="0.2">
      <c r="A32" s="70" t="s">
        <v>35</v>
      </c>
      <c r="B32" s="70"/>
      <c r="C32" s="45" t="s">
        <v>36</v>
      </c>
      <c r="D32" s="46">
        <v>0</v>
      </c>
      <c r="E32" s="47">
        <v>0</v>
      </c>
      <c r="F32" s="49">
        <f t="shared" ref="F32:F44" si="0">D32*E32</f>
        <v>0</v>
      </c>
    </row>
    <row r="33" spans="1:6" ht="14.25" x14ac:dyDescent="0.2">
      <c r="A33" s="70"/>
      <c r="B33" s="70"/>
      <c r="C33" s="45"/>
      <c r="D33" s="46"/>
      <c r="E33" s="47"/>
      <c r="F33" s="49">
        <f t="shared" si="0"/>
        <v>0</v>
      </c>
    </row>
    <row r="34" spans="1:6" ht="14.25" x14ac:dyDescent="0.2">
      <c r="A34" s="70"/>
      <c r="B34" s="70"/>
      <c r="C34" s="45"/>
      <c r="D34" s="46"/>
      <c r="E34" s="47"/>
      <c r="F34" s="49">
        <f t="shared" si="0"/>
        <v>0</v>
      </c>
    </row>
    <row r="35" spans="1:6" ht="14.25" x14ac:dyDescent="0.2">
      <c r="A35" s="70"/>
      <c r="B35" s="70"/>
      <c r="C35" s="45"/>
      <c r="D35" s="46"/>
      <c r="E35" s="47"/>
      <c r="F35" s="49">
        <f t="shared" si="0"/>
        <v>0</v>
      </c>
    </row>
    <row r="36" spans="1:6" ht="14.25" x14ac:dyDescent="0.2">
      <c r="A36" s="70"/>
      <c r="B36" s="70"/>
      <c r="C36" s="45"/>
      <c r="D36" s="46"/>
      <c r="E36" s="47"/>
      <c r="F36" s="49">
        <f t="shared" si="0"/>
        <v>0</v>
      </c>
    </row>
    <row r="37" spans="1:6" ht="14.25" x14ac:dyDescent="0.2">
      <c r="A37" s="70"/>
      <c r="B37" s="70"/>
      <c r="C37" s="45"/>
      <c r="D37" s="46"/>
      <c r="E37" s="47"/>
      <c r="F37" s="49">
        <f t="shared" si="0"/>
        <v>0</v>
      </c>
    </row>
    <row r="38" spans="1:6" ht="14.25" x14ac:dyDescent="0.2">
      <c r="A38" s="70"/>
      <c r="B38" s="70"/>
      <c r="C38" s="45"/>
      <c r="D38" s="46"/>
      <c r="E38" s="47"/>
      <c r="F38" s="49">
        <f t="shared" si="0"/>
        <v>0</v>
      </c>
    </row>
    <row r="39" spans="1:6" ht="14.25" x14ac:dyDescent="0.2">
      <c r="A39" s="70"/>
      <c r="B39" s="70"/>
      <c r="C39" s="45"/>
      <c r="D39" s="46"/>
      <c r="E39" s="47"/>
      <c r="F39" s="49">
        <f t="shared" si="0"/>
        <v>0</v>
      </c>
    </row>
    <row r="40" spans="1:6" ht="14.25" x14ac:dyDescent="0.2">
      <c r="A40" s="70"/>
      <c r="B40" s="70"/>
      <c r="C40" s="45"/>
      <c r="D40" s="46"/>
      <c r="E40" s="47"/>
      <c r="F40" s="49">
        <f t="shared" si="0"/>
        <v>0</v>
      </c>
    </row>
    <row r="41" spans="1:6" ht="14.25" x14ac:dyDescent="0.2">
      <c r="A41" s="84"/>
      <c r="B41" s="85"/>
      <c r="C41" s="45"/>
      <c r="D41" s="46"/>
      <c r="E41" s="47"/>
      <c r="F41" s="49">
        <f t="shared" si="0"/>
        <v>0</v>
      </c>
    </row>
    <row r="42" spans="1:6" ht="14.25" x14ac:dyDescent="0.2">
      <c r="A42" s="70"/>
      <c r="B42" s="70"/>
      <c r="C42" s="45"/>
      <c r="D42" s="46"/>
      <c r="E42" s="47"/>
      <c r="F42" s="49">
        <f t="shared" si="0"/>
        <v>0</v>
      </c>
    </row>
    <row r="43" spans="1:6" ht="14.25" x14ac:dyDescent="0.2">
      <c r="A43" s="70"/>
      <c r="B43" s="70"/>
      <c r="C43" s="45"/>
      <c r="D43" s="46"/>
      <c r="E43" s="47"/>
      <c r="F43" s="49">
        <f t="shared" si="0"/>
        <v>0</v>
      </c>
    </row>
    <row r="44" spans="1:6" ht="14.25" x14ac:dyDescent="0.2">
      <c r="A44" s="61" t="s">
        <v>37</v>
      </c>
      <c r="B44" s="61"/>
      <c r="C44" s="45"/>
      <c r="D44" s="45"/>
      <c r="E44" s="48"/>
      <c r="F44" s="49">
        <f t="shared" si="0"/>
        <v>0</v>
      </c>
    </row>
    <row r="45" spans="1:6" thickBot="1" x14ac:dyDescent="0.25">
      <c r="A45" s="62" t="s">
        <v>38</v>
      </c>
      <c r="B45" s="63"/>
      <c r="C45" s="63"/>
      <c r="D45" s="63"/>
      <c r="E45" s="63"/>
      <c r="F45" s="33">
        <f>SUM(F30:F44)</f>
        <v>0</v>
      </c>
    </row>
    <row r="46" spans="1:6" x14ac:dyDescent="0.2">
      <c r="E46" s="11"/>
      <c r="F46" s="11"/>
    </row>
    <row r="47" spans="1:6" ht="15.75" thickBot="1" x14ac:dyDescent="0.25">
      <c r="E47" s="11"/>
      <c r="F47" s="11"/>
    </row>
    <row r="48" spans="1:6" ht="18" x14ac:dyDescent="0.2">
      <c r="A48" s="64" t="s">
        <v>39</v>
      </c>
      <c r="B48" s="65"/>
      <c r="C48" s="65"/>
      <c r="D48" s="65"/>
      <c r="E48" s="65"/>
      <c r="F48" s="66"/>
    </row>
    <row r="49" spans="1:6" ht="14.25" x14ac:dyDescent="0.2">
      <c r="A49" s="67" t="s">
        <v>26</v>
      </c>
      <c r="B49" s="68"/>
      <c r="C49" s="31" t="s">
        <v>27</v>
      </c>
      <c r="D49" s="31" t="s">
        <v>28</v>
      </c>
      <c r="E49" s="31" t="s">
        <v>29</v>
      </c>
      <c r="F49" s="32" t="s">
        <v>30</v>
      </c>
    </row>
    <row r="50" spans="1:6" ht="14.25" x14ac:dyDescent="0.2">
      <c r="A50" s="69" t="s">
        <v>31</v>
      </c>
      <c r="B50" s="69"/>
      <c r="C50" s="37" t="s">
        <v>32</v>
      </c>
      <c r="D50" s="38">
        <f>'Est. of Hours'!D32</f>
        <v>2700</v>
      </c>
      <c r="E50" s="47">
        <v>0</v>
      </c>
      <c r="F50" s="39">
        <f>'Est. of Hours'!E32</f>
        <v>0</v>
      </c>
    </row>
    <row r="51" spans="1:6" ht="14.25" x14ac:dyDescent="0.2">
      <c r="A51" s="69" t="s">
        <v>40</v>
      </c>
      <c r="B51" s="69"/>
      <c r="C51" s="37" t="s">
        <v>32</v>
      </c>
      <c r="D51" s="37">
        <f>'Est. of Hours'!D33</f>
        <v>250</v>
      </c>
      <c r="E51" s="47">
        <v>0</v>
      </c>
      <c r="F51" s="39">
        <f>'Est. of Hours'!E33</f>
        <v>0</v>
      </c>
    </row>
    <row r="52" spans="1:6" ht="14.25" x14ac:dyDescent="0.2">
      <c r="A52" s="70" t="s">
        <v>33</v>
      </c>
      <c r="B52" s="70"/>
      <c r="C52" s="45" t="s">
        <v>34</v>
      </c>
      <c r="D52" s="46">
        <v>0</v>
      </c>
      <c r="E52" s="47">
        <v>0</v>
      </c>
      <c r="F52" s="39">
        <f>D52*E52</f>
        <v>0</v>
      </c>
    </row>
    <row r="53" spans="1:6" ht="14.25" x14ac:dyDescent="0.2">
      <c r="A53" s="70" t="s">
        <v>35</v>
      </c>
      <c r="B53" s="70"/>
      <c r="C53" s="45" t="s">
        <v>36</v>
      </c>
      <c r="D53" s="46">
        <v>0</v>
      </c>
      <c r="E53" s="47">
        <v>0</v>
      </c>
      <c r="F53" s="39">
        <f t="shared" ref="F53" si="1">D53*E53</f>
        <v>0</v>
      </c>
    </row>
    <row r="54" spans="1:6" ht="14.25" x14ac:dyDescent="0.2">
      <c r="A54" s="70"/>
      <c r="B54" s="70"/>
      <c r="C54" s="45"/>
      <c r="D54" s="46"/>
      <c r="E54" s="47"/>
      <c r="F54" s="39"/>
    </row>
    <row r="55" spans="1:6" ht="14.25" x14ac:dyDescent="0.2">
      <c r="A55" s="70"/>
      <c r="B55" s="70"/>
      <c r="C55" s="45"/>
      <c r="D55" s="46"/>
      <c r="E55" s="47"/>
      <c r="F55" s="39"/>
    </row>
    <row r="56" spans="1:6" ht="14.25" x14ac:dyDescent="0.2">
      <c r="A56" s="70"/>
      <c r="B56" s="70"/>
      <c r="C56" s="45"/>
      <c r="D56" s="46"/>
      <c r="E56" s="47"/>
      <c r="F56" s="39"/>
    </row>
    <row r="57" spans="1:6" ht="14.25" x14ac:dyDescent="0.2">
      <c r="A57" s="70"/>
      <c r="B57" s="70"/>
      <c r="C57" s="45"/>
      <c r="D57" s="46"/>
      <c r="E57" s="47"/>
      <c r="F57" s="39"/>
    </row>
    <row r="58" spans="1:6" ht="14.25" x14ac:dyDescent="0.2">
      <c r="A58" s="70"/>
      <c r="B58" s="70"/>
      <c r="C58" s="45"/>
      <c r="D58" s="46"/>
      <c r="E58" s="47"/>
      <c r="F58" s="39"/>
    </row>
    <row r="59" spans="1:6" ht="14.25" x14ac:dyDescent="0.2">
      <c r="A59" s="70"/>
      <c r="B59" s="70"/>
      <c r="C59" s="45"/>
      <c r="D59" s="46"/>
      <c r="E59" s="47"/>
      <c r="F59" s="39"/>
    </row>
    <row r="60" spans="1:6" ht="14.25" x14ac:dyDescent="0.2">
      <c r="A60" s="70"/>
      <c r="B60" s="70"/>
      <c r="C60" s="45"/>
      <c r="D60" s="46"/>
      <c r="E60" s="47"/>
      <c r="F60" s="39"/>
    </row>
    <row r="61" spans="1:6" ht="14.25" x14ac:dyDescent="0.2">
      <c r="A61" s="70"/>
      <c r="B61" s="70"/>
      <c r="C61" s="45"/>
      <c r="D61" s="46"/>
      <c r="E61" s="47"/>
      <c r="F61" s="39"/>
    </row>
    <row r="62" spans="1:6" ht="14.25" x14ac:dyDescent="0.2">
      <c r="A62" s="70"/>
      <c r="B62" s="70"/>
      <c r="C62" s="45"/>
      <c r="D62" s="46"/>
      <c r="E62" s="47"/>
      <c r="F62" s="39"/>
    </row>
    <row r="63" spans="1:6" ht="14.25" x14ac:dyDescent="0.2">
      <c r="A63" s="70"/>
      <c r="B63" s="70"/>
      <c r="C63" s="45"/>
      <c r="D63" s="46"/>
      <c r="E63" s="47"/>
      <c r="F63" s="39"/>
    </row>
    <row r="64" spans="1:6" ht="14.25" x14ac:dyDescent="0.2">
      <c r="A64" s="61" t="s">
        <v>37</v>
      </c>
      <c r="B64" s="61"/>
      <c r="C64" s="45"/>
      <c r="D64" s="45"/>
      <c r="E64" s="48"/>
      <c r="F64" s="39">
        <f>D64*E64</f>
        <v>0</v>
      </c>
    </row>
    <row r="65" spans="1:6" thickBot="1" x14ac:dyDescent="0.25">
      <c r="A65" s="62" t="s">
        <v>41</v>
      </c>
      <c r="B65" s="63"/>
      <c r="C65" s="63"/>
      <c r="D65" s="63"/>
      <c r="E65" s="63"/>
      <c r="F65" s="33">
        <f>SUM(F50:F64)</f>
        <v>0</v>
      </c>
    </row>
    <row r="66" spans="1:6" x14ac:dyDescent="0.2">
      <c r="E66" s="11"/>
      <c r="F66" s="11"/>
    </row>
    <row r="67" spans="1:6" x14ac:dyDescent="0.2">
      <c r="E67" s="11"/>
      <c r="F67" s="11"/>
    </row>
    <row r="68" spans="1:6" x14ac:dyDescent="0.2">
      <c r="E68" s="11"/>
      <c r="F68" s="11"/>
    </row>
    <row r="69" spans="1:6" x14ac:dyDescent="0.2">
      <c r="E69" s="11"/>
      <c r="F69" s="11"/>
    </row>
    <row r="70" spans="1:6" x14ac:dyDescent="0.2">
      <c r="E70" s="11"/>
      <c r="F70" s="11"/>
    </row>
    <row r="71" spans="1:6" x14ac:dyDescent="0.2">
      <c r="E71" s="11"/>
      <c r="F71" s="11"/>
    </row>
    <row r="72" spans="1:6" x14ac:dyDescent="0.2">
      <c r="E72" s="11"/>
      <c r="F72" s="11"/>
    </row>
    <row r="73" spans="1:6" x14ac:dyDescent="0.2">
      <c r="E73" s="11"/>
      <c r="F73" s="11"/>
    </row>
    <row r="74" spans="1:6" x14ac:dyDescent="0.2">
      <c r="E74" s="11"/>
      <c r="F74" s="11"/>
    </row>
    <row r="75" spans="1:6" x14ac:dyDescent="0.2">
      <c r="E75" s="11"/>
      <c r="F75" s="11"/>
    </row>
    <row r="76" spans="1:6" x14ac:dyDescent="0.2">
      <c r="E76" s="11"/>
      <c r="F76" s="11"/>
    </row>
    <row r="77" spans="1:6" x14ac:dyDescent="0.2">
      <c r="E77" s="11"/>
      <c r="F77" s="11"/>
    </row>
    <row r="78" spans="1:6" x14ac:dyDescent="0.2">
      <c r="E78" s="11"/>
      <c r="F78" s="11"/>
    </row>
    <row r="79" spans="1:6" x14ac:dyDescent="0.2">
      <c r="E79" s="11"/>
      <c r="F79" s="11"/>
    </row>
    <row r="80" spans="1:6" x14ac:dyDescent="0.2">
      <c r="E80" s="11"/>
      <c r="F80" s="11"/>
    </row>
    <row r="81" spans="5:6" x14ac:dyDescent="0.2">
      <c r="E81" s="11"/>
      <c r="F81" s="11"/>
    </row>
    <row r="82" spans="5:6" x14ac:dyDescent="0.2">
      <c r="E82" s="11"/>
      <c r="F82" s="11"/>
    </row>
    <row r="83" spans="5:6" x14ac:dyDescent="0.2">
      <c r="E83" s="11"/>
      <c r="F83" s="11"/>
    </row>
    <row r="84" spans="5:6" x14ac:dyDescent="0.2">
      <c r="E84" s="11"/>
      <c r="F84" s="11"/>
    </row>
    <row r="85" spans="5:6" x14ac:dyDescent="0.2">
      <c r="E85" s="11"/>
      <c r="F85" s="11"/>
    </row>
    <row r="86" spans="5:6" x14ac:dyDescent="0.2">
      <c r="E86" s="11"/>
      <c r="F86" s="11"/>
    </row>
    <row r="87" spans="5:6" x14ac:dyDescent="0.2">
      <c r="E87" s="11"/>
      <c r="F87" s="11"/>
    </row>
    <row r="88" spans="5:6" x14ac:dyDescent="0.2">
      <c r="E88" s="11"/>
      <c r="F88" s="11"/>
    </row>
    <row r="89" spans="5:6" x14ac:dyDescent="0.2">
      <c r="E89" s="11"/>
      <c r="F89" s="11"/>
    </row>
    <row r="90" spans="5:6" x14ac:dyDescent="0.2">
      <c r="E90" s="11"/>
      <c r="F90" s="11"/>
    </row>
    <row r="91" spans="5:6" x14ac:dyDescent="0.2">
      <c r="E91" s="11"/>
      <c r="F91" s="11"/>
    </row>
    <row r="92" spans="5:6" x14ac:dyDescent="0.2">
      <c r="E92" s="11"/>
      <c r="F92" s="11"/>
    </row>
    <row r="93" spans="5:6" x14ac:dyDescent="0.2">
      <c r="E93" s="11"/>
      <c r="F93" s="11"/>
    </row>
    <row r="94" spans="5:6" x14ac:dyDescent="0.2">
      <c r="E94" s="11"/>
      <c r="F94" s="11"/>
    </row>
    <row r="95" spans="5:6" x14ac:dyDescent="0.2">
      <c r="E95" s="11"/>
      <c r="F95" s="11"/>
    </row>
    <row r="96" spans="5:6" x14ac:dyDescent="0.2">
      <c r="E96" s="11"/>
      <c r="F96" s="11"/>
    </row>
    <row r="97" spans="5:6" x14ac:dyDescent="0.2">
      <c r="E97" s="11"/>
      <c r="F97" s="11"/>
    </row>
    <row r="98" spans="5:6" x14ac:dyDescent="0.2">
      <c r="E98" s="11"/>
      <c r="F98" s="11"/>
    </row>
    <row r="99" spans="5:6" x14ac:dyDescent="0.2">
      <c r="E99" s="11"/>
      <c r="F99" s="11"/>
    </row>
    <row r="100" spans="5:6" x14ac:dyDescent="0.2">
      <c r="E100" s="11"/>
      <c r="F100" s="11"/>
    </row>
    <row r="101" spans="5:6" x14ac:dyDescent="0.2">
      <c r="E101" s="11"/>
      <c r="F101" s="11"/>
    </row>
    <row r="102" spans="5:6" x14ac:dyDescent="0.2">
      <c r="E102" s="11"/>
      <c r="F102" s="11"/>
    </row>
  </sheetData>
  <sheetProtection algorithmName="SHA-512" hashValue="fV//FJSwRlZZ/0M+iLTN6nxHf8viIJhcfcZzpV5CGAXr+pJ/7FrLZjuaeWytVQwW7hGGDjdRo1sG3E4khE5D7Q==" saltValue="8DCtgMhvXZJabj1Szd8rUQ==" spinCount="100000" sheet="1" objects="1" scenarios="1" selectLockedCells="1"/>
  <mergeCells count="59">
    <mergeCell ref="A25:B25"/>
    <mergeCell ref="A17:B17"/>
    <mergeCell ref="A16:B16"/>
    <mergeCell ref="A13:B13"/>
    <mergeCell ref="A12:B12"/>
    <mergeCell ref="A10:B10"/>
    <mergeCell ref="A11:B11"/>
    <mergeCell ref="A24:B24"/>
    <mergeCell ref="A23:B23"/>
    <mergeCell ref="A22:B22"/>
    <mergeCell ref="A18:B18"/>
    <mergeCell ref="A19:B19"/>
    <mergeCell ref="A20:B20"/>
    <mergeCell ref="A21:B21"/>
    <mergeCell ref="A15:B15"/>
    <mergeCell ref="A14:B14"/>
    <mergeCell ref="A53:B53"/>
    <mergeCell ref="A42:B42"/>
    <mergeCell ref="A43:B43"/>
    <mergeCell ref="A44:B44"/>
    <mergeCell ref="A45:E45"/>
    <mergeCell ref="A56:B56"/>
    <mergeCell ref="A57:B57"/>
    <mergeCell ref="A58:B58"/>
    <mergeCell ref="A30:B30"/>
    <mergeCell ref="A41:B41"/>
    <mergeCell ref="A35:B35"/>
    <mergeCell ref="A31:B31"/>
    <mergeCell ref="A32:B32"/>
    <mergeCell ref="A33:B33"/>
    <mergeCell ref="A34:B34"/>
    <mergeCell ref="A55:B55"/>
    <mergeCell ref="A36:B36"/>
    <mergeCell ref="A37:B37"/>
    <mergeCell ref="A38:B38"/>
    <mergeCell ref="A39:B39"/>
    <mergeCell ref="A40:B40"/>
    <mergeCell ref="A2:F2"/>
    <mergeCell ref="A1:F1"/>
    <mergeCell ref="B3:F3"/>
    <mergeCell ref="B6:F6"/>
    <mergeCell ref="B5:F5"/>
    <mergeCell ref="B4:F4"/>
    <mergeCell ref="A9:C9"/>
    <mergeCell ref="A64:B64"/>
    <mergeCell ref="A65:E65"/>
    <mergeCell ref="A48:F48"/>
    <mergeCell ref="A49:B49"/>
    <mergeCell ref="A50:B50"/>
    <mergeCell ref="A51:B51"/>
    <mergeCell ref="A52:B52"/>
    <mergeCell ref="A62:B62"/>
    <mergeCell ref="A63:B63"/>
    <mergeCell ref="A28:F28"/>
    <mergeCell ref="A29:B29"/>
    <mergeCell ref="A59:B59"/>
    <mergeCell ref="A60:B60"/>
    <mergeCell ref="A61:B61"/>
    <mergeCell ref="A54:B54"/>
  </mergeCells>
  <conditionalFormatting sqref="A2">
    <cfRule type="containsText" dxfId="3" priority="28" operator="containsText" text="s u b">
      <formula>NOT(ISERROR(SEARCH("s u b",A2)))</formula>
    </cfRule>
  </conditionalFormatting>
  <conditionalFormatting sqref="B3:B6">
    <cfRule type="containsBlanks" dxfId="2" priority="3">
      <formula>LEN(TRIM(B3))=0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5B7A8-249C-4F7D-B0C9-162020E659E1}">
  <dimension ref="A1:F41"/>
  <sheetViews>
    <sheetView zoomScaleNormal="100" workbookViewId="0">
      <selection activeCell="D12" sqref="D12"/>
    </sheetView>
  </sheetViews>
  <sheetFormatPr defaultRowHeight="16.5" x14ac:dyDescent="0.3"/>
  <cols>
    <col min="1" max="1" width="13.25" style="1" bestFit="1" customWidth="1"/>
    <col min="2" max="2" width="53.875" style="1" customWidth="1"/>
    <col min="3" max="3" width="25.375" style="1" bestFit="1" customWidth="1"/>
    <col min="4" max="4" width="25.375" style="1" customWidth="1"/>
    <col min="5" max="5" width="18.25" style="1" customWidth="1"/>
    <col min="6" max="6" width="50.125" style="1" customWidth="1"/>
    <col min="7" max="16384" width="9" style="1"/>
  </cols>
  <sheetData>
    <row r="1" spans="1:6" customFormat="1" ht="14.25" x14ac:dyDescent="0.2">
      <c r="B1" s="94"/>
      <c r="C1" s="94"/>
      <c r="D1" s="94"/>
      <c r="E1" s="94"/>
    </row>
    <row r="2" spans="1:6" customFormat="1" x14ac:dyDescent="0.3">
      <c r="A2" s="12" t="s">
        <v>18</v>
      </c>
      <c r="B2" s="95" t="s">
        <v>19</v>
      </c>
      <c r="C2" s="96"/>
      <c r="D2" s="97"/>
      <c r="E2" s="1"/>
    </row>
    <row r="3" spans="1:6" customFormat="1" ht="15" customHeight="1" x14ac:dyDescent="0.3">
      <c r="A3" s="12" t="s">
        <v>42</v>
      </c>
      <c r="B3" s="95">
        <f>'Fee Schedule'!B4</f>
        <v>0</v>
      </c>
      <c r="C3" s="96"/>
      <c r="D3" s="96"/>
      <c r="E3" s="1"/>
    </row>
    <row r="4" spans="1:6" customFormat="1" x14ac:dyDescent="0.3">
      <c r="A4" s="12" t="s">
        <v>43</v>
      </c>
      <c r="B4" s="95">
        <f>'Fee Schedule'!B5</f>
        <v>0</v>
      </c>
      <c r="C4" s="96"/>
      <c r="D4" s="96"/>
      <c r="E4" s="1"/>
    </row>
    <row r="5" spans="1:6" customFormat="1" x14ac:dyDescent="0.3">
      <c r="A5" s="13" t="s">
        <v>20</v>
      </c>
      <c r="B5" s="95">
        <f>'Fee Schedule'!B6</f>
        <v>0</v>
      </c>
      <c r="C5" s="96"/>
      <c r="D5" s="96"/>
      <c r="E5" s="1"/>
    </row>
    <row r="6" spans="1:6" customFormat="1" ht="15" thickBot="1" x14ac:dyDescent="0.25">
      <c r="B6" s="14"/>
      <c r="C6" s="15"/>
      <c r="D6" s="15"/>
      <c r="E6" s="15"/>
    </row>
    <row r="9" spans="1:6" x14ac:dyDescent="0.3">
      <c r="B9" s="6" t="s">
        <v>44</v>
      </c>
      <c r="C9" s="6" t="s">
        <v>45</v>
      </c>
      <c r="D9" s="6" t="s">
        <v>46</v>
      </c>
      <c r="E9" s="6" t="s">
        <v>47</v>
      </c>
      <c r="F9" s="6" t="s">
        <v>48</v>
      </c>
    </row>
    <row r="10" spans="1:6" x14ac:dyDescent="0.3">
      <c r="B10" s="91" t="s">
        <v>49</v>
      </c>
      <c r="C10" s="91"/>
      <c r="D10" s="91"/>
      <c r="E10" s="91"/>
    </row>
    <row r="11" spans="1:6" x14ac:dyDescent="0.3">
      <c r="B11" s="98" t="s">
        <v>50</v>
      </c>
      <c r="C11" s="98"/>
      <c r="D11" s="98"/>
      <c r="E11" s="98"/>
    </row>
    <row r="12" spans="1:6" x14ac:dyDescent="0.3">
      <c r="B12" s="2" t="s">
        <v>51</v>
      </c>
      <c r="C12" s="4" t="s">
        <v>52</v>
      </c>
      <c r="D12" s="41">
        <v>0</v>
      </c>
      <c r="E12" s="43">
        <v>0</v>
      </c>
    </row>
    <row r="13" spans="1:6" x14ac:dyDescent="0.3">
      <c r="B13" s="2" t="s">
        <v>53</v>
      </c>
      <c r="C13" s="4" t="s">
        <v>52</v>
      </c>
      <c r="D13" s="41">
        <v>0</v>
      </c>
      <c r="E13" s="43">
        <v>0</v>
      </c>
    </row>
    <row r="14" spans="1:6" x14ac:dyDescent="0.3">
      <c r="B14" s="98" t="s">
        <v>54</v>
      </c>
      <c r="C14" s="98"/>
      <c r="D14" s="98"/>
      <c r="E14" s="98"/>
    </row>
    <row r="15" spans="1:6" x14ac:dyDescent="0.3">
      <c r="B15" s="99" t="s">
        <v>55</v>
      </c>
      <c r="C15" s="99"/>
      <c r="D15" s="99"/>
      <c r="E15" s="99"/>
    </row>
    <row r="16" spans="1:6" x14ac:dyDescent="0.3">
      <c r="B16" s="3" t="s">
        <v>56</v>
      </c>
      <c r="C16" s="7" t="s">
        <v>52</v>
      </c>
      <c r="D16" s="42">
        <v>0</v>
      </c>
      <c r="E16" s="43">
        <v>0</v>
      </c>
    </row>
    <row r="17" spans="2:6" x14ac:dyDescent="0.3">
      <c r="B17" s="3" t="s">
        <v>57</v>
      </c>
      <c r="C17" s="7" t="s">
        <v>52</v>
      </c>
      <c r="D17" s="42">
        <v>0</v>
      </c>
      <c r="E17" s="43">
        <v>0</v>
      </c>
    </row>
    <row r="18" spans="2:6" x14ac:dyDescent="0.3">
      <c r="B18" s="3" t="s">
        <v>58</v>
      </c>
      <c r="C18" s="8" t="s">
        <v>59</v>
      </c>
      <c r="D18" s="9">
        <v>4700</v>
      </c>
      <c r="E18" s="16">
        <f>D18*'Fee Schedule'!E30</f>
        <v>0</v>
      </c>
    </row>
    <row r="19" spans="2:6" x14ac:dyDescent="0.3">
      <c r="B19" s="2" t="s">
        <v>60</v>
      </c>
      <c r="C19" s="7" t="s">
        <v>61</v>
      </c>
      <c r="D19" s="42">
        <v>0</v>
      </c>
      <c r="E19" s="43">
        <v>0</v>
      </c>
    </row>
    <row r="20" spans="2:6" x14ac:dyDescent="0.3">
      <c r="B20" s="2" t="s">
        <v>62</v>
      </c>
      <c r="C20" s="7" t="s">
        <v>63</v>
      </c>
      <c r="D20" s="42">
        <v>0</v>
      </c>
      <c r="E20" s="43">
        <v>0</v>
      </c>
    </row>
    <row r="21" spans="2:6" x14ac:dyDescent="0.3">
      <c r="B21" s="98" t="s">
        <v>64</v>
      </c>
      <c r="C21" s="98"/>
      <c r="D21" s="98"/>
      <c r="E21" s="98"/>
    </row>
    <row r="22" spans="2:6" x14ac:dyDescent="0.3">
      <c r="B22" s="99" t="s">
        <v>65</v>
      </c>
      <c r="C22" s="99"/>
      <c r="D22" s="99"/>
      <c r="E22" s="99"/>
    </row>
    <row r="23" spans="2:6" x14ac:dyDescent="0.3">
      <c r="B23" s="3" t="s">
        <v>66</v>
      </c>
      <c r="C23" s="7" t="s">
        <v>52</v>
      </c>
      <c r="D23" s="42">
        <v>0</v>
      </c>
      <c r="E23" s="43">
        <v>0</v>
      </c>
    </row>
    <row r="24" spans="2:6" x14ac:dyDescent="0.3">
      <c r="B24" s="3" t="s">
        <v>67</v>
      </c>
      <c r="C24" s="7" t="s">
        <v>68</v>
      </c>
      <c r="D24" s="7">
        <v>7</v>
      </c>
      <c r="E24" s="16">
        <f>D24*'Fee Schedule'!E30</f>
        <v>0</v>
      </c>
    </row>
    <row r="25" spans="2:6" x14ac:dyDescent="0.3">
      <c r="B25" s="2" t="s">
        <v>69</v>
      </c>
      <c r="C25" s="7" t="s">
        <v>52</v>
      </c>
      <c r="D25" s="42">
        <v>0</v>
      </c>
      <c r="E25" s="43">
        <v>0</v>
      </c>
    </row>
    <row r="26" spans="2:6" x14ac:dyDescent="0.3">
      <c r="B26" s="2" t="s">
        <v>70</v>
      </c>
      <c r="C26" s="7" t="s">
        <v>71</v>
      </c>
      <c r="D26" s="42">
        <v>0</v>
      </c>
      <c r="E26" s="43">
        <v>0</v>
      </c>
    </row>
    <row r="27" spans="2:6" x14ac:dyDescent="0.3">
      <c r="B27" s="90" t="s">
        <v>72</v>
      </c>
      <c r="C27" s="90"/>
      <c r="D27" s="90"/>
      <c r="E27" s="30">
        <f>E12+E13+E16+E17+E19+E20+E23+E25+E26+'Fee Schedule'!F45</f>
        <v>0</v>
      </c>
      <c r="F27" s="28"/>
    </row>
    <row r="28" spans="2:6" x14ac:dyDescent="0.3">
      <c r="B28" s="91" t="s">
        <v>73</v>
      </c>
      <c r="C28" s="91"/>
      <c r="D28" s="91"/>
      <c r="E28" s="91"/>
    </row>
    <row r="29" spans="2:6" x14ac:dyDescent="0.3">
      <c r="B29" s="92" t="s">
        <v>74</v>
      </c>
      <c r="C29" s="92"/>
      <c r="D29" s="92"/>
      <c r="E29" s="92"/>
    </row>
    <row r="30" spans="2:6" x14ac:dyDescent="0.3">
      <c r="B30" s="2" t="s">
        <v>75</v>
      </c>
      <c r="C30" s="4" t="s">
        <v>52</v>
      </c>
      <c r="D30" s="41">
        <v>0</v>
      </c>
      <c r="E30" s="43">
        <v>0</v>
      </c>
    </row>
    <row r="31" spans="2:6" x14ac:dyDescent="0.3">
      <c r="B31" s="2" t="s">
        <v>76</v>
      </c>
      <c r="C31" s="4" t="s">
        <v>52</v>
      </c>
      <c r="D31" s="41">
        <v>0</v>
      </c>
      <c r="E31" s="43">
        <v>0</v>
      </c>
    </row>
    <row r="32" spans="2:6" x14ac:dyDescent="0.3">
      <c r="B32" s="5" t="s">
        <v>77</v>
      </c>
      <c r="C32" s="4" t="s">
        <v>68</v>
      </c>
      <c r="D32" s="10">
        <v>2700</v>
      </c>
      <c r="E32" s="16">
        <f>D32*'Fee Schedule'!E50</f>
        <v>0</v>
      </c>
    </row>
    <row r="33" spans="2:5" x14ac:dyDescent="0.3">
      <c r="B33" s="5" t="s">
        <v>78</v>
      </c>
      <c r="C33" s="4" t="s">
        <v>68</v>
      </c>
      <c r="D33" s="4">
        <v>250</v>
      </c>
      <c r="E33" s="16">
        <f>D33*'Fee Schedule'!E51</f>
        <v>0</v>
      </c>
    </row>
    <row r="34" spans="2:5" x14ac:dyDescent="0.3">
      <c r="B34" s="5" t="s">
        <v>79</v>
      </c>
      <c r="C34" s="4" t="s">
        <v>80</v>
      </c>
      <c r="D34" s="41">
        <v>0</v>
      </c>
      <c r="E34" s="43">
        <v>0</v>
      </c>
    </row>
    <row r="35" spans="2:5" x14ac:dyDescent="0.3">
      <c r="B35" s="5" t="s">
        <v>81</v>
      </c>
      <c r="C35" s="7" t="s">
        <v>71</v>
      </c>
      <c r="D35" s="42">
        <v>0</v>
      </c>
      <c r="E35" s="43">
        <v>0</v>
      </c>
    </row>
    <row r="36" spans="2:5" x14ac:dyDescent="0.3">
      <c r="B36" s="90" t="s">
        <v>82</v>
      </c>
      <c r="C36" s="90"/>
      <c r="D36" s="90"/>
      <c r="E36" s="30">
        <f>E30+E31+E34+E35+'Fee Schedule'!F65</f>
        <v>0</v>
      </c>
    </row>
    <row r="38" spans="2:5" x14ac:dyDescent="0.3">
      <c r="B38" s="93" t="s">
        <v>83</v>
      </c>
      <c r="C38" s="93"/>
      <c r="D38" s="93"/>
      <c r="E38" s="29">
        <f>E27+E36</f>
        <v>0</v>
      </c>
    </row>
    <row r="41" spans="2:5" x14ac:dyDescent="0.3">
      <c r="E41" s="1" t="s">
        <v>84</v>
      </c>
    </row>
  </sheetData>
  <sheetProtection algorithmName="SHA-512" hashValue="3hY/osLs5/Ghak+nsSRLefxdCpfbgExiJQeFuJ6XfyQ7kxVqxMEqQfHpEZBwIDx5LnpAyHW1F7/JN3oNwG2DrA==" saltValue="44bSw0CDCauK9ITLGy9ptQ==" spinCount="100000" sheet="1" objects="1" scenarios="1" selectLockedCells="1"/>
  <mergeCells count="16">
    <mergeCell ref="B36:D36"/>
    <mergeCell ref="B28:E28"/>
    <mergeCell ref="B29:E29"/>
    <mergeCell ref="B38:D38"/>
    <mergeCell ref="B1:E1"/>
    <mergeCell ref="B2:D2"/>
    <mergeCell ref="B3:D3"/>
    <mergeCell ref="B4:D4"/>
    <mergeCell ref="B5:D5"/>
    <mergeCell ref="B21:E21"/>
    <mergeCell ref="B15:E15"/>
    <mergeCell ref="B22:E22"/>
    <mergeCell ref="B10:E10"/>
    <mergeCell ref="B11:E11"/>
    <mergeCell ref="B14:E14"/>
    <mergeCell ref="B27:D27"/>
  </mergeCells>
  <conditionalFormatting sqref="B2:B5">
    <cfRule type="containsBlanks" dxfId="1" priority="2">
      <formula>LEN(TRIM(B2))=0</formula>
    </cfRule>
  </conditionalFormatting>
  <conditionalFormatting sqref="B1:E1">
    <cfRule type="containsText" dxfId="0" priority="1" operator="containsText" text="s u b">
      <formula>NOT(ISERROR(SEARCH("s u b",B1)))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069e36-60c2-4692-9466-adf5a2abbf98">
      <Terms xmlns="http://schemas.microsoft.com/office/infopath/2007/PartnerControls"/>
    </lcf76f155ced4ddcb4097134ff3c332f>
    <TaxCatchAll xmlns="44a279b5-6c3d-49cc-b183-b553b89d379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41F8D5E6744C4A824F303E67B42FBD" ma:contentTypeVersion="10" ma:contentTypeDescription="Create a new document." ma:contentTypeScope="" ma:versionID="a3ca924914f815775a3ca62ee6fd2896">
  <xsd:schema xmlns:xsd="http://www.w3.org/2001/XMLSchema" xmlns:xs="http://www.w3.org/2001/XMLSchema" xmlns:p="http://schemas.microsoft.com/office/2006/metadata/properties" xmlns:ns2="b2069e36-60c2-4692-9466-adf5a2abbf98" xmlns:ns3="44a279b5-6c3d-49cc-b183-b553b89d3791" targetNamespace="http://schemas.microsoft.com/office/2006/metadata/properties" ma:root="true" ma:fieldsID="d3857e271e7d3320d7bcf45e68492196" ns2:_="" ns3:_="">
    <xsd:import namespace="b2069e36-60c2-4692-9466-adf5a2abbf98"/>
    <xsd:import namespace="44a279b5-6c3d-49cc-b183-b553b89d37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69e36-60c2-4692-9466-adf5a2abbf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099e0b-e00c-469a-8e3e-581119cc87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279b5-6c3d-49cc-b183-b553b89d379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85df0d-f1de-44fe-8b23-bc3b5ab0f244}" ma:internalName="TaxCatchAll" ma:showField="CatchAllData" ma:web="44a279b5-6c3d-49cc-b183-b553b89d37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7370E6-D140-40E6-8941-D1FAAF2BCF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7144F5-6E7B-4696-BF35-E2434DAD1761}">
  <ds:schemaRefs>
    <ds:schemaRef ds:uri="http://schemas.microsoft.com/office/2006/metadata/properties"/>
    <ds:schemaRef ds:uri="http://schemas.microsoft.com/office/infopath/2007/PartnerControls"/>
    <ds:schemaRef ds:uri="b2069e36-60c2-4692-9466-adf5a2abbf98"/>
    <ds:schemaRef ds:uri="44a279b5-6c3d-49cc-b183-b553b89d3791"/>
  </ds:schemaRefs>
</ds:datastoreItem>
</file>

<file path=customXml/itemProps3.xml><?xml version="1.0" encoding="utf-8"?>
<ds:datastoreItem xmlns:ds="http://schemas.openxmlformats.org/officeDocument/2006/customXml" ds:itemID="{A8260806-A4B9-4F41-9819-9BED478108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069e36-60c2-4692-9466-adf5a2abbf98"/>
    <ds:schemaRef ds:uri="44a279b5-6c3d-49cc-b183-b553b89d37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Directions</vt:lpstr>
      <vt:lpstr>Fee Schedule</vt:lpstr>
      <vt:lpstr>Est. of Hours</vt:lpstr>
    </vt:vector>
  </TitlesOfParts>
  <Manager/>
  <Company>HDR,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Melito, Samantha</dc:creator>
  <cp:keywords/>
  <dc:description/>
  <cp:lastModifiedBy>Pohlmann, Mark</cp:lastModifiedBy>
  <cp:revision/>
  <dcterms:created xsi:type="dcterms:W3CDTF">2025-10-29T18:40:39Z</dcterms:created>
  <dcterms:modified xsi:type="dcterms:W3CDTF">2025-11-05T03:06:23Z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0x0101007641F8D5E6744C4A824F303E67B42FBD</vt:lpwstr>
  </property>
</Properties>
</file>