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ata_server\sales reports\1 BIDS IN PROCESS or SENT\2020\State of Washington - No. 06719-01 (6-1-2020)\00 AWARD\0 06719-01 MASTER CONTRACT AMENDMENT 4\"/>
    </mc:Choice>
  </mc:AlternateContent>
  <xr:revisionPtr revIDLastSave="0" documentId="13_ncr:1_{ADB68924-5E9C-431C-A503-520CBAAA49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ndard Base Price" sheetId="8" r:id="rId1"/>
    <sheet name="30 ft" sheetId="1" r:id="rId2"/>
    <sheet name="35ft" sheetId="4" r:id="rId3"/>
    <sheet name="40ft" sheetId="5" r:id="rId4"/>
    <sheet name="45ft" sheetId="6" r:id="rId5"/>
    <sheet name="60ft" sheetId="7" r:id="rId6"/>
    <sheet name="Warranty" sheetId="9" r:id="rId7"/>
  </sheets>
  <definedNames>
    <definedName name="_xlnm._FilterDatabase" localSheetId="1" hidden="1">'30 ft'!$A$3:$I$3</definedName>
    <definedName name="_xlnm._FilterDatabase" localSheetId="2" hidden="1">'35ft'!$A$3:$I$16</definedName>
    <definedName name="_xlnm._FilterDatabase" localSheetId="3" hidden="1">'40ft'!$A$3:$I$21</definedName>
    <definedName name="_xlnm._FilterDatabase" localSheetId="4" hidden="1">'45ft'!$A$3:$I$18</definedName>
    <definedName name="_xlnm._FilterDatabase" localSheetId="5" hidden="1">'60ft'!$A$3:$I$19</definedName>
    <definedName name="_xlnm.Print_Area" localSheetId="1">'30 ft'!$A$1:$L$1003</definedName>
    <definedName name="_xlnm.Print_Area" localSheetId="2">'35ft'!$A$1:$L$1025</definedName>
    <definedName name="_xlnm.Print_Area" localSheetId="3">'40ft'!$A$1:$L$1017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6" i="5" l="1"/>
  <c r="G139" i="5"/>
  <c r="G713" i="4"/>
  <c r="G139" i="4"/>
  <c r="D13" i="8" l="1"/>
  <c r="E13" i="8" s="1"/>
  <c r="E14" i="8"/>
  <c r="E20" i="8"/>
  <c r="E21" i="8"/>
  <c r="E22" i="8"/>
  <c r="E23" i="8"/>
  <c r="E24" i="8"/>
  <c r="E25" i="8"/>
  <c r="E26" i="8"/>
  <c r="E27" i="8"/>
  <c r="E28" i="8"/>
  <c r="E29" i="8"/>
  <c r="E30" i="8"/>
  <c r="E31" i="8"/>
  <c r="I139" i="5"/>
  <c r="I1003" i="1"/>
  <c r="L4" i="8"/>
  <c r="N4" i="8" s="1"/>
  <c r="L5" i="8"/>
  <c r="N5" i="8" s="1"/>
  <c r="L6" i="8"/>
  <c r="N6" i="8" s="1"/>
  <c r="L7" i="8"/>
  <c r="N7" i="8" s="1"/>
  <c r="L8" i="8"/>
  <c r="N8" i="8" s="1"/>
  <c r="L9" i="8"/>
  <c r="N9" i="8" s="1"/>
  <c r="L10" i="8"/>
  <c r="N10" i="8" s="1"/>
  <c r="L11" i="8"/>
  <c r="N11" i="8" s="1"/>
  <c r="L12" i="8"/>
  <c r="N12" i="8" s="1"/>
  <c r="L13" i="8"/>
  <c r="N13" i="8" s="1"/>
  <c r="L14" i="8"/>
  <c r="N14" i="8" s="1"/>
  <c r="L15" i="8"/>
  <c r="N15" i="8" s="1"/>
  <c r="L16" i="8"/>
  <c r="N16" i="8" s="1"/>
  <c r="L17" i="8"/>
  <c r="N17" i="8" s="1"/>
  <c r="L18" i="8"/>
  <c r="N18" i="8" s="1"/>
  <c r="L19" i="8"/>
  <c r="N19" i="8" s="1"/>
  <c r="L3" i="8"/>
  <c r="N3" i="8" s="1"/>
  <c r="D19" i="8"/>
  <c r="E19" i="8" s="1"/>
  <c r="H139" i="5"/>
  <c r="H706" i="5"/>
  <c r="H139" i="4"/>
  <c r="H713" i="4"/>
  <c r="H113" i="1"/>
  <c r="H114" i="1"/>
  <c r="H115" i="1"/>
  <c r="K4" i="1"/>
  <c r="K5" i="1"/>
  <c r="I706" i="5" l="1"/>
  <c r="I713" i="4"/>
  <c r="I139" i="4"/>
  <c r="E5" i="8"/>
  <c r="E6" i="8"/>
  <c r="E7" i="8"/>
  <c r="E8" i="8"/>
  <c r="G132" i="5"/>
  <c r="H132" i="5" s="1"/>
  <c r="G133" i="5"/>
  <c r="H133" i="5" s="1"/>
  <c r="G134" i="5"/>
  <c r="H134" i="5" s="1"/>
  <c r="G135" i="5"/>
  <c r="H135" i="5" s="1"/>
  <c r="G136" i="5"/>
  <c r="H136" i="5" s="1"/>
  <c r="G137" i="5"/>
  <c r="H137" i="5" s="1"/>
  <c r="G138" i="5"/>
  <c r="H138" i="5" s="1"/>
  <c r="G140" i="5"/>
  <c r="H140" i="5" s="1"/>
  <c r="G141" i="5"/>
  <c r="H141" i="5" s="1"/>
  <c r="G142" i="5"/>
  <c r="H142" i="5" s="1"/>
  <c r="G143" i="5"/>
  <c r="H143" i="5" s="1"/>
  <c r="G144" i="5"/>
  <c r="H144" i="5" s="1"/>
  <c r="G145" i="5"/>
  <c r="H145" i="5" s="1"/>
  <c r="G146" i="5"/>
  <c r="H146" i="5" s="1"/>
  <c r="G147" i="5"/>
  <c r="H147" i="5" s="1"/>
  <c r="G148" i="5"/>
  <c r="H148" i="5" s="1"/>
  <c r="G149" i="5"/>
  <c r="H149" i="5" s="1"/>
  <c r="G150" i="5"/>
  <c r="H150" i="5" s="1"/>
  <c r="G151" i="5"/>
  <c r="H151" i="5" s="1"/>
  <c r="G152" i="5"/>
  <c r="H152" i="5" s="1"/>
  <c r="G153" i="5"/>
  <c r="H153" i="5" s="1"/>
  <c r="G154" i="5"/>
  <c r="H154" i="5" s="1"/>
  <c r="G155" i="5"/>
  <c r="H155" i="5" s="1"/>
  <c r="G156" i="5"/>
  <c r="H156" i="5" s="1"/>
  <c r="G157" i="5"/>
  <c r="H157" i="5" s="1"/>
  <c r="G158" i="5"/>
  <c r="H158" i="5" s="1"/>
  <c r="G159" i="5"/>
  <c r="H159" i="5" s="1"/>
  <c r="G160" i="5"/>
  <c r="H160" i="5" s="1"/>
  <c r="G161" i="5"/>
  <c r="H161" i="5" s="1"/>
  <c r="G162" i="5"/>
  <c r="H162" i="5" s="1"/>
  <c r="G163" i="5"/>
  <c r="H163" i="5" s="1"/>
  <c r="G164" i="5"/>
  <c r="H164" i="5" s="1"/>
  <c r="G165" i="5"/>
  <c r="H165" i="5" s="1"/>
  <c r="G166" i="5"/>
  <c r="H166" i="5" s="1"/>
  <c r="G167" i="5"/>
  <c r="H167" i="5" s="1"/>
  <c r="G168" i="5"/>
  <c r="H168" i="5" s="1"/>
  <c r="G169" i="5"/>
  <c r="H169" i="5" s="1"/>
  <c r="G170" i="5"/>
  <c r="H170" i="5" s="1"/>
  <c r="G171" i="5"/>
  <c r="H171" i="5" s="1"/>
  <c r="G172" i="5"/>
  <c r="H172" i="5" s="1"/>
  <c r="G173" i="5"/>
  <c r="H173" i="5" s="1"/>
  <c r="G174" i="5"/>
  <c r="H174" i="5" s="1"/>
  <c r="G175" i="5"/>
  <c r="H175" i="5" s="1"/>
  <c r="G176" i="5"/>
  <c r="H176" i="5" s="1"/>
  <c r="G177" i="5"/>
  <c r="H177" i="5" s="1"/>
  <c r="G178" i="5"/>
  <c r="H178" i="5" s="1"/>
  <c r="G179" i="5"/>
  <c r="H179" i="5" s="1"/>
  <c r="G180" i="5"/>
  <c r="H180" i="5" s="1"/>
  <c r="G181" i="5"/>
  <c r="H181" i="5" s="1"/>
  <c r="G182" i="5"/>
  <c r="H182" i="5" s="1"/>
  <c r="G183" i="5"/>
  <c r="H183" i="5" s="1"/>
  <c r="G184" i="5"/>
  <c r="H184" i="5" s="1"/>
  <c r="G185" i="5"/>
  <c r="H185" i="5" s="1"/>
  <c r="G186" i="5"/>
  <c r="H186" i="5" s="1"/>
  <c r="G187" i="5"/>
  <c r="H187" i="5" s="1"/>
  <c r="G188" i="5"/>
  <c r="H188" i="5" s="1"/>
  <c r="G189" i="5"/>
  <c r="H189" i="5" s="1"/>
  <c r="G190" i="5"/>
  <c r="H190" i="5" s="1"/>
  <c r="G191" i="5"/>
  <c r="H191" i="5" s="1"/>
  <c r="G192" i="5"/>
  <c r="H192" i="5" s="1"/>
  <c r="G193" i="5"/>
  <c r="H193" i="5" s="1"/>
  <c r="G194" i="5"/>
  <c r="H194" i="5" s="1"/>
  <c r="G195" i="5"/>
  <c r="H195" i="5" s="1"/>
  <c r="G196" i="5"/>
  <c r="H196" i="5" s="1"/>
  <c r="G197" i="5"/>
  <c r="H197" i="5" s="1"/>
  <c r="G198" i="5"/>
  <c r="H198" i="5" s="1"/>
  <c r="G199" i="5"/>
  <c r="H199" i="5" s="1"/>
  <c r="G200" i="5"/>
  <c r="H200" i="5" s="1"/>
  <c r="G201" i="5"/>
  <c r="H201" i="5" s="1"/>
  <c r="G202" i="5"/>
  <c r="H202" i="5" s="1"/>
  <c r="G203" i="5"/>
  <c r="H203" i="5" s="1"/>
  <c r="G204" i="5"/>
  <c r="H204" i="5" s="1"/>
  <c r="G205" i="5"/>
  <c r="H205" i="5" s="1"/>
  <c r="G206" i="5"/>
  <c r="H206" i="5" s="1"/>
  <c r="G207" i="5"/>
  <c r="H207" i="5" s="1"/>
  <c r="G208" i="5"/>
  <c r="H208" i="5" s="1"/>
  <c r="G209" i="5"/>
  <c r="H209" i="5" s="1"/>
  <c r="G210" i="5"/>
  <c r="H210" i="5" s="1"/>
  <c r="G211" i="5"/>
  <c r="H211" i="5" s="1"/>
  <c r="G212" i="5"/>
  <c r="H212" i="5" s="1"/>
  <c r="G213" i="5"/>
  <c r="H213" i="5" s="1"/>
  <c r="G214" i="5"/>
  <c r="H214" i="5" s="1"/>
  <c r="G215" i="5"/>
  <c r="H215" i="5" s="1"/>
  <c r="G216" i="5"/>
  <c r="H216" i="5" s="1"/>
  <c r="G217" i="5"/>
  <c r="H217" i="5" s="1"/>
  <c r="G218" i="5"/>
  <c r="H218" i="5" s="1"/>
  <c r="G219" i="5"/>
  <c r="H219" i="5" s="1"/>
  <c r="G220" i="5"/>
  <c r="H220" i="5" s="1"/>
  <c r="G221" i="5"/>
  <c r="H221" i="5" s="1"/>
  <c r="G222" i="5"/>
  <c r="H222" i="5" s="1"/>
  <c r="G223" i="5"/>
  <c r="H223" i="5" s="1"/>
  <c r="G224" i="5"/>
  <c r="H224" i="5" s="1"/>
  <c r="G225" i="5"/>
  <c r="H225" i="5" s="1"/>
  <c r="G226" i="5"/>
  <c r="H226" i="5" s="1"/>
  <c r="G227" i="5"/>
  <c r="H227" i="5" s="1"/>
  <c r="G228" i="5"/>
  <c r="H228" i="5" s="1"/>
  <c r="G229" i="5"/>
  <c r="H229" i="5" s="1"/>
  <c r="G230" i="5"/>
  <c r="H230" i="5" s="1"/>
  <c r="G231" i="5"/>
  <c r="H231" i="5" s="1"/>
  <c r="G232" i="5"/>
  <c r="H232" i="5" s="1"/>
  <c r="G233" i="5"/>
  <c r="H233" i="5" s="1"/>
  <c r="G234" i="5"/>
  <c r="H234" i="5" s="1"/>
  <c r="G235" i="5"/>
  <c r="H235" i="5" s="1"/>
  <c r="G236" i="5"/>
  <c r="H236" i="5" s="1"/>
  <c r="G237" i="5"/>
  <c r="H237" i="5" s="1"/>
  <c r="G238" i="5"/>
  <c r="H238" i="5" s="1"/>
  <c r="G239" i="5"/>
  <c r="H239" i="5" s="1"/>
  <c r="G240" i="5"/>
  <c r="H240" i="5" s="1"/>
  <c r="G241" i="5"/>
  <c r="H241" i="5" s="1"/>
  <c r="G242" i="5"/>
  <c r="H242" i="5" s="1"/>
  <c r="G243" i="5"/>
  <c r="H243" i="5" s="1"/>
  <c r="G244" i="5"/>
  <c r="H244" i="5" s="1"/>
  <c r="G245" i="5"/>
  <c r="H245" i="5" s="1"/>
  <c r="G246" i="5"/>
  <c r="H246" i="5" s="1"/>
  <c r="G247" i="5"/>
  <c r="H247" i="5" s="1"/>
  <c r="G248" i="5"/>
  <c r="H248" i="5" s="1"/>
  <c r="G249" i="5"/>
  <c r="H249" i="5" s="1"/>
  <c r="G250" i="5"/>
  <c r="H250" i="5" s="1"/>
  <c r="G251" i="5"/>
  <c r="H251" i="5" s="1"/>
  <c r="G252" i="5"/>
  <c r="H252" i="5" s="1"/>
  <c r="G253" i="5"/>
  <c r="H253" i="5" s="1"/>
  <c r="G254" i="5"/>
  <c r="H254" i="5" s="1"/>
  <c r="G255" i="5"/>
  <c r="H255" i="5" s="1"/>
  <c r="G256" i="5"/>
  <c r="H256" i="5" s="1"/>
  <c r="G257" i="5"/>
  <c r="H257" i="5" s="1"/>
  <c r="G258" i="5"/>
  <c r="H258" i="5" s="1"/>
  <c r="G259" i="5"/>
  <c r="H259" i="5" s="1"/>
  <c r="G260" i="5"/>
  <c r="H260" i="5" s="1"/>
  <c r="G261" i="5"/>
  <c r="H261" i="5" s="1"/>
  <c r="G262" i="5"/>
  <c r="H262" i="5" s="1"/>
  <c r="G263" i="5"/>
  <c r="H263" i="5" s="1"/>
  <c r="G264" i="5"/>
  <c r="H264" i="5" s="1"/>
  <c r="G265" i="5"/>
  <c r="H265" i="5" s="1"/>
  <c r="G266" i="5"/>
  <c r="H266" i="5" s="1"/>
  <c r="G267" i="5"/>
  <c r="H267" i="5" s="1"/>
  <c r="G268" i="5"/>
  <c r="H268" i="5" s="1"/>
  <c r="G269" i="5"/>
  <c r="H269" i="5" s="1"/>
  <c r="G270" i="5"/>
  <c r="H270" i="5" s="1"/>
  <c r="G271" i="5"/>
  <c r="H271" i="5" s="1"/>
  <c r="G272" i="5"/>
  <c r="H272" i="5" s="1"/>
  <c r="G273" i="5"/>
  <c r="H273" i="5" s="1"/>
  <c r="G274" i="5"/>
  <c r="H274" i="5" s="1"/>
  <c r="G275" i="5"/>
  <c r="H275" i="5" s="1"/>
  <c r="G276" i="5"/>
  <c r="H276" i="5" s="1"/>
  <c r="G277" i="5"/>
  <c r="H277" i="5" s="1"/>
  <c r="G278" i="5"/>
  <c r="H278" i="5" s="1"/>
  <c r="G279" i="5"/>
  <c r="H279" i="5" s="1"/>
  <c r="G280" i="5"/>
  <c r="H280" i="5" s="1"/>
  <c r="G281" i="5"/>
  <c r="H281" i="5" s="1"/>
  <c r="G282" i="5"/>
  <c r="H282" i="5" s="1"/>
  <c r="G283" i="5"/>
  <c r="H283" i="5" s="1"/>
  <c r="G284" i="5"/>
  <c r="H284" i="5" s="1"/>
  <c r="G285" i="5"/>
  <c r="H285" i="5" s="1"/>
  <c r="G286" i="5"/>
  <c r="H286" i="5" s="1"/>
  <c r="G287" i="5"/>
  <c r="H287" i="5" s="1"/>
  <c r="G288" i="5"/>
  <c r="H288" i="5" s="1"/>
  <c r="G289" i="5"/>
  <c r="H289" i="5" s="1"/>
  <c r="G290" i="5"/>
  <c r="H290" i="5" s="1"/>
  <c r="G291" i="5"/>
  <c r="H291" i="5" s="1"/>
  <c r="G292" i="5"/>
  <c r="H292" i="5" s="1"/>
  <c r="G293" i="5"/>
  <c r="H293" i="5" s="1"/>
  <c r="G294" i="5"/>
  <c r="H294" i="5" s="1"/>
  <c r="G295" i="5"/>
  <c r="H295" i="5" s="1"/>
  <c r="G296" i="5"/>
  <c r="H296" i="5" s="1"/>
  <c r="G297" i="5"/>
  <c r="H297" i="5" s="1"/>
  <c r="G298" i="5"/>
  <c r="H298" i="5" s="1"/>
  <c r="G299" i="5"/>
  <c r="H299" i="5" s="1"/>
  <c r="G300" i="5"/>
  <c r="H300" i="5" s="1"/>
  <c r="G301" i="5"/>
  <c r="H301" i="5" s="1"/>
  <c r="G302" i="5"/>
  <c r="H302" i="5" s="1"/>
  <c r="G303" i="5"/>
  <c r="H303" i="5" s="1"/>
  <c r="G304" i="5"/>
  <c r="H304" i="5" s="1"/>
  <c r="G305" i="5"/>
  <c r="H305" i="5" s="1"/>
  <c r="G306" i="5"/>
  <c r="H306" i="5" s="1"/>
  <c r="G307" i="5"/>
  <c r="H307" i="5" s="1"/>
  <c r="G308" i="5"/>
  <c r="H308" i="5" s="1"/>
  <c r="G309" i="5"/>
  <c r="H309" i="5" s="1"/>
  <c r="G310" i="5"/>
  <c r="H310" i="5" s="1"/>
  <c r="G311" i="5"/>
  <c r="H311" i="5" s="1"/>
  <c r="G312" i="5"/>
  <c r="H312" i="5" s="1"/>
  <c r="G313" i="5"/>
  <c r="H313" i="5" s="1"/>
  <c r="G314" i="5"/>
  <c r="H314" i="5" s="1"/>
  <c r="G315" i="5"/>
  <c r="H315" i="5" s="1"/>
  <c r="G316" i="5"/>
  <c r="H316" i="5" s="1"/>
  <c r="G317" i="5"/>
  <c r="H317" i="5" s="1"/>
  <c r="G318" i="5"/>
  <c r="H318" i="5" s="1"/>
  <c r="G319" i="5"/>
  <c r="H319" i="5" s="1"/>
  <c r="G320" i="5"/>
  <c r="H320" i="5" s="1"/>
  <c r="G321" i="5"/>
  <c r="H321" i="5" s="1"/>
  <c r="G322" i="5"/>
  <c r="H322" i="5" s="1"/>
  <c r="G323" i="5"/>
  <c r="H323" i="5" s="1"/>
  <c r="G324" i="5"/>
  <c r="H324" i="5" s="1"/>
  <c r="G325" i="5"/>
  <c r="H325" i="5" s="1"/>
  <c r="G326" i="5"/>
  <c r="H326" i="5" s="1"/>
  <c r="G327" i="5"/>
  <c r="H327" i="5" s="1"/>
  <c r="G328" i="5"/>
  <c r="H328" i="5" s="1"/>
  <c r="G329" i="5"/>
  <c r="H329" i="5" s="1"/>
  <c r="G330" i="5"/>
  <c r="H330" i="5" s="1"/>
  <c r="G331" i="5"/>
  <c r="H331" i="5" s="1"/>
  <c r="G332" i="5"/>
  <c r="H332" i="5" s="1"/>
  <c r="G333" i="5"/>
  <c r="H333" i="5" s="1"/>
  <c r="G334" i="5"/>
  <c r="H334" i="5" s="1"/>
  <c r="G335" i="5"/>
  <c r="H335" i="5" s="1"/>
  <c r="G336" i="5"/>
  <c r="H336" i="5" s="1"/>
  <c r="G337" i="5"/>
  <c r="H337" i="5" s="1"/>
  <c r="G338" i="5"/>
  <c r="H338" i="5" s="1"/>
  <c r="G339" i="5"/>
  <c r="H339" i="5" s="1"/>
  <c r="G340" i="5"/>
  <c r="H340" i="5" s="1"/>
  <c r="G341" i="5"/>
  <c r="H341" i="5" s="1"/>
  <c r="G342" i="5"/>
  <c r="H342" i="5" s="1"/>
  <c r="G343" i="5"/>
  <c r="H343" i="5" s="1"/>
  <c r="G344" i="5"/>
  <c r="H344" i="5" s="1"/>
  <c r="G345" i="5"/>
  <c r="H345" i="5" s="1"/>
  <c r="G346" i="5"/>
  <c r="H346" i="5" s="1"/>
  <c r="G347" i="5"/>
  <c r="H347" i="5" s="1"/>
  <c r="G348" i="5"/>
  <c r="H348" i="5" s="1"/>
  <c r="G349" i="5"/>
  <c r="H349" i="5" s="1"/>
  <c r="G350" i="5"/>
  <c r="H350" i="5" s="1"/>
  <c r="G351" i="5"/>
  <c r="H351" i="5" s="1"/>
  <c r="G352" i="5"/>
  <c r="H352" i="5" s="1"/>
  <c r="G353" i="5"/>
  <c r="H353" i="5" s="1"/>
  <c r="G354" i="5"/>
  <c r="H354" i="5" s="1"/>
  <c r="G355" i="5"/>
  <c r="H355" i="5" s="1"/>
  <c r="G356" i="5"/>
  <c r="H356" i="5" s="1"/>
  <c r="G357" i="5"/>
  <c r="H357" i="5" s="1"/>
  <c r="G358" i="5"/>
  <c r="H358" i="5" s="1"/>
  <c r="G359" i="5"/>
  <c r="H359" i="5" s="1"/>
  <c r="G360" i="5"/>
  <c r="H360" i="5" s="1"/>
  <c r="G361" i="5"/>
  <c r="H361" i="5" s="1"/>
  <c r="G362" i="5"/>
  <c r="H362" i="5" s="1"/>
  <c r="G363" i="5"/>
  <c r="H363" i="5" s="1"/>
  <c r="G364" i="5"/>
  <c r="H364" i="5" s="1"/>
  <c r="G365" i="5"/>
  <c r="H365" i="5" s="1"/>
  <c r="G366" i="5"/>
  <c r="H366" i="5" s="1"/>
  <c r="G367" i="5"/>
  <c r="H367" i="5" s="1"/>
  <c r="G368" i="5"/>
  <c r="H368" i="5" s="1"/>
  <c r="G369" i="5"/>
  <c r="H369" i="5" s="1"/>
  <c r="G370" i="5"/>
  <c r="H370" i="5" s="1"/>
  <c r="G371" i="5"/>
  <c r="H371" i="5" s="1"/>
  <c r="G372" i="5"/>
  <c r="H372" i="5" s="1"/>
  <c r="G373" i="5"/>
  <c r="H373" i="5" s="1"/>
  <c r="G374" i="5"/>
  <c r="H374" i="5" s="1"/>
  <c r="G375" i="5"/>
  <c r="H375" i="5" s="1"/>
  <c r="G376" i="5"/>
  <c r="H376" i="5" s="1"/>
  <c r="G377" i="5"/>
  <c r="H377" i="5" s="1"/>
  <c r="G378" i="5"/>
  <c r="H378" i="5" s="1"/>
  <c r="G379" i="5"/>
  <c r="H379" i="5" s="1"/>
  <c r="G380" i="5"/>
  <c r="H380" i="5" s="1"/>
  <c r="G381" i="5"/>
  <c r="H381" i="5" s="1"/>
  <c r="G382" i="5"/>
  <c r="H382" i="5" s="1"/>
  <c r="G383" i="5"/>
  <c r="H383" i="5" s="1"/>
  <c r="G384" i="5"/>
  <c r="H384" i="5" s="1"/>
  <c r="G385" i="5"/>
  <c r="H385" i="5" s="1"/>
  <c r="G386" i="5"/>
  <c r="H386" i="5" s="1"/>
  <c r="G387" i="5"/>
  <c r="H387" i="5" s="1"/>
  <c r="G388" i="5"/>
  <c r="H388" i="5" s="1"/>
  <c r="G389" i="5"/>
  <c r="H389" i="5" s="1"/>
  <c r="G390" i="5"/>
  <c r="H390" i="5" s="1"/>
  <c r="G391" i="5"/>
  <c r="H391" i="5" s="1"/>
  <c r="G392" i="5"/>
  <c r="H392" i="5" s="1"/>
  <c r="G393" i="5"/>
  <c r="H393" i="5" s="1"/>
  <c r="G394" i="5"/>
  <c r="H394" i="5" s="1"/>
  <c r="G395" i="5"/>
  <c r="H395" i="5" s="1"/>
  <c r="G396" i="5"/>
  <c r="H396" i="5" s="1"/>
  <c r="G397" i="5"/>
  <c r="H397" i="5" s="1"/>
  <c r="G398" i="5"/>
  <c r="H398" i="5" s="1"/>
  <c r="G399" i="5"/>
  <c r="H399" i="5" s="1"/>
  <c r="G400" i="5"/>
  <c r="H400" i="5" s="1"/>
  <c r="G401" i="5"/>
  <c r="H401" i="5" s="1"/>
  <c r="G402" i="5"/>
  <c r="H402" i="5" s="1"/>
  <c r="G403" i="5"/>
  <c r="H403" i="5" s="1"/>
  <c r="G404" i="5"/>
  <c r="H404" i="5" s="1"/>
  <c r="G405" i="5"/>
  <c r="H405" i="5" s="1"/>
  <c r="G406" i="5"/>
  <c r="H406" i="5" s="1"/>
  <c r="G407" i="5"/>
  <c r="H407" i="5" s="1"/>
  <c r="G408" i="5"/>
  <c r="H408" i="5" s="1"/>
  <c r="G409" i="5"/>
  <c r="H409" i="5" s="1"/>
  <c r="G410" i="5"/>
  <c r="H410" i="5" s="1"/>
  <c r="G411" i="5"/>
  <c r="H411" i="5" s="1"/>
  <c r="G412" i="5"/>
  <c r="H412" i="5" s="1"/>
  <c r="G413" i="5"/>
  <c r="H413" i="5" s="1"/>
  <c r="G414" i="5"/>
  <c r="H414" i="5" s="1"/>
  <c r="G415" i="5"/>
  <c r="H415" i="5" s="1"/>
  <c r="G416" i="5"/>
  <c r="H416" i="5" s="1"/>
  <c r="G417" i="5"/>
  <c r="H417" i="5" s="1"/>
  <c r="G418" i="5"/>
  <c r="H418" i="5" s="1"/>
  <c r="G419" i="5"/>
  <c r="H419" i="5" s="1"/>
  <c r="G420" i="5"/>
  <c r="H420" i="5" s="1"/>
  <c r="G421" i="5"/>
  <c r="H421" i="5" s="1"/>
  <c r="G422" i="5"/>
  <c r="H422" i="5" s="1"/>
  <c r="G423" i="5"/>
  <c r="H423" i="5" s="1"/>
  <c r="G424" i="5"/>
  <c r="H424" i="5" s="1"/>
  <c r="G425" i="5"/>
  <c r="H425" i="5" s="1"/>
  <c r="G426" i="5"/>
  <c r="H426" i="5" s="1"/>
  <c r="G427" i="5"/>
  <c r="H427" i="5" s="1"/>
  <c r="G428" i="5"/>
  <c r="H428" i="5" s="1"/>
  <c r="G429" i="5"/>
  <c r="H429" i="5" s="1"/>
  <c r="G430" i="5"/>
  <c r="H430" i="5" s="1"/>
  <c r="G431" i="5"/>
  <c r="H431" i="5" s="1"/>
  <c r="G432" i="5"/>
  <c r="H432" i="5" s="1"/>
  <c r="G433" i="5"/>
  <c r="H433" i="5" s="1"/>
  <c r="G434" i="5"/>
  <c r="H434" i="5" s="1"/>
  <c r="G435" i="5"/>
  <c r="H435" i="5" s="1"/>
  <c r="G436" i="5"/>
  <c r="H436" i="5" s="1"/>
  <c r="G437" i="5"/>
  <c r="H437" i="5" s="1"/>
  <c r="G438" i="5"/>
  <c r="H438" i="5" s="1"/>
  <c r="G439" i="5"/>
  <c r="H439" i="5" s="1"/>
  <c r="G440" i="5"/>
  <c r="H440" i="5" s="1"/>
  <c r="G441" i="5"/>
  <c r="H441" i="5" s="1"/>
  <c r="G442" i="5"/>
  <c r="H442" i="5" s="1"/>
  <c r="G443" i="5"/>
  <c r="H443" i="5" s="1"/>
  <c r="G444" i="5"/>
  <c r="H444" i="5" s="1"/>
  <c r="G445" i="5"/>
  <c r="H445" i="5" s="1"/>
  <c r="G446" i="5"/>
  <c r="H446" i="5" s="1"/>
  <c r="G447" i="5"/>
  <c r="H447" i="5" s="1"/>
  <c r="G448" i="5"/>
  <c r="H448" i="5" s="1"/>
  <c r="G449" i="5"/>
  <c r="H449" i="5" s="1"/>
  <c r="G450" i="5"/>
  <c r="H450" i="5" s="1"/>
  <c r="G451" i="5"/>
  <c r="H451" i="5" s="1"/>
  <c r="G452" i="5"/>
  <c r="H452" i="5" s="1"/>
  <c r="G453" i="5"/>
  <c r="H453" i="5" s="1"/>
  <c r="G454" i="5"/>
  <c r="H454" i="5" s="1"/>
  <c r="G455" i="5"/>
  <c r="H455" i="5" s="1"/>
  <c r="G456" i="5"/>
  <c r="H456" i="5" s="1"/>
  <c r="G457" i="5"/>
  <c r="H457" i="5" s="1"/>
  <c r="G458" i="5"/>
  <c r="H458" i="5" s="1"/>
  <c r="G459" i="5"/>
  <c r="H459" i="5" s="1"/>
  <c r="G460" i="5"/>
  <c r="H460" i="5" s="1"/>
  <c r="G461" i="5"/>
  <c r="H461" i="5" s="1"/>
  <c r="G462" i="5"/>
  <c r="H462" i="5" s="1"/>
  <c r="G463" i="5"/>
  <c r="H463" i="5" s="1"/>
  <c r="G464" i="5"/>
  <c r="H464" i="5" s="1"/>
  <c r="G465" i="5"/>
  <c r="H465" i="5" s="1"/>
  <c r="G466" i="5"/>
  <c r="H466" i="5" s="1"/>
  <c r="G467" i="5"/>
  <c r="H467" i="5" s="1"/>
  <c r="G468" i="5"/>
  <c r="H468" i="5" s="1"/>
  <c r="G469" i="5"/>
  <c r="H469" i="5" s="1"/>
  <c r="G470" i="5"/>
  <c r="H470" i="5" s="1"/>
  <c r="G471" i="5"/>
  <c r="H471" i="5" s="1"/>
  <c r="G472" i="5"/>
  <c r="H472" i="5" s="1"/>
  <c r="G473" i="5"/>
  <c r="H473" i="5" s="1"/>
  <c r="G474" i="5"/>
  <c r="H474" i="5" s="1"/>
  <c r="G475" i="5"/>
  <c r="H475" i="5" s="1"/>
  <c r="G476" i="5"/>
  <c r="H476" i="5" s="1"/>
  <c r="G477" i="5"/>
  <c r="H477" i="5" s="1"/>
  <c r="G478" i="5"/>
  <c r="H478" i="5" s="1"/>
  <c r="G479" i="5"/>
  <c r="H479" i="5" s="1"/>
  <c r="G480" i="5"/>
  <c r="H480" i="5" s="1"/>
  <c r="G481" i="5"/>
  <c r="H481" i="5" s="1"/>
  <c r="G482" i="5"/>
  <c r="H482" i="5" s="1"/>
  <c r="G483" i="5"/>
  <c r="H483" i="5" s="1"/>
  <c r="G484" i="5"/>
  <c r="H484" i="5" s="1"/>
  <c r="G485" i="5"/>
  <c r="H485" i="5" s="1"/>
  <c r="G486" i="5"/>
  <c r="H486" i="5" s="1"/>
  <c r="G487" i="5"/>
  <c r="H487" i="5" s="1"/>
  <c r="G488" i="5"/>
  <c r="H488" i="5" s="1"/>
  <c r="G489" i="5"/>
  <c r="H489" i="5" s="1"/>
  <c r="G490" i="5"/>
  <c r="H490" i="5" s="1"/>
  <c r="G491" i="5"/>
  <c r="H491" i="5" s="1"/>
  <c r="G492" i="5"/>
  <c r="H492" i="5" s="1"/>
  <c r="G493" i="5"/>
  <c r="H493" i="5" s="1"/>
  <c r="G494" i="5"/>
  <c r="H494" i="5" s="1"/>
  <c r="G495" i="5"/>
  <c r="H495" i="5" s="1"/>
  <c r="G496" i="5"/>
  <c r="H496" i="5" s="1"/>
  <c r="G497" i="5"/>
  <c r="H497" i="5" s="1"/>
  <c r="G498" i="5"/>
  <c r="H498" i="5" s="1"/>
  <c r="G499" i="5"/>
  <c r="H499" i="5" s="1"/>
  <c r="G500" i="5"/>
  <c r="H500" i="5" s="1"/>
  <c r="G501" i="5"/>
  <c r="H501" i="5" s="1"/>
  <c r="G502" i="5"/>
  <c r="H502" i="5" s="1"/>
  <c r="G503" i="5"/>
  <c r="H503" i="5" s="1"/>
  <c r="G504" i="5"/>
  <c r="H504" i="5" s="1"/>
  <c r="G505" i="5"/>
  <c r="H505" i="5" s="1"/>
  <c r="G506" i="5"/>
  <c r="H506" i="5" s="1"/>
  <c r="G507" i="5"/>
  <c r="H507" i="5" s="1"/>
  <c r="G508" i="5"/>
  <c r="H508" i="5" s="1"/>
  <c r="G509" i="5"/>
  <c r="H509" i="5" s="1"/>
  <c r="G510" i="5"/>
  <c r="H510" i="5" s="1"/>
  <c r="G511" i="5"/>
  <c r="H511" i="5" s="1"/>
  <c r="G512" i="5"/>
  <c r="H512" i="5" s="1"/>
  <c r="G513" i="5"/>
  <c r="H513" i="5" s="1"/>
  <c r="G514" i="5"/>
  <c r="H514" i="5" s="1"/>
  <c r="G515" i="5"/>
  <c r="H515" i="5" s="1"/>
  <c r="G516" i="5"/>
  <c r="H516" i="5" s="1"/>
  <c r="G517" i="5"/>
  <c r="H517" i="5" s="1"/>
  <c r="G518" i="5"/>
  <c r="H518" i="5" s="1"/>
  <c r="G519" i="5"/>
  <c r="H519" i="5" s="1"/>
  <c r="G520" i="5"/>
  <c r="H520" i="5" s="1"/>
  <c r="G521" i="5"/>
  <c r="H521" i="5" s="1"/>
  <c r="G522" i="5"/>
  <c r="H522" i="5" s="1"/>
  <c r="G523" i="5"/>
  <c r="H523" i="5" s="1"/>
  <c r="G524" i="5"/>
  <c r="H524" i="5" s="1"/>
  <c r="G525" i="5"/>
  <c r="H525" i="5" s="1"/>
  <c r="G526" i="5"/>
  <c r="H526" i="5" s="1"/>
  <c r="G527" i="5"/>
  <c r="H527" i="5" s="1"/>
  <c r="G528" i="5"/>
  <c r="H528" i="5" s="1"/>
  <c r="G529" i="5"/>
  <c r="H529" i="5" s="1"/>
  <c r="G530" i="5"/>
  <c r="H530" i="5" s="1"/>
  <c r="G531" i="5"/>
  <c r="H531" i="5" s="1"/>
  <c r="G532" i="5"/>
  <c r="H532" i="5" s="1"/>
  <c r="G533" i="5"/>
  <c r="H533" i="5" s="1"/>
  <c r="G534" i="5"/>
  <c r="H534" i="5" s="1"/>
  <c r="G535" i="5"/>
  <c r="H535" i="5" s="1"/>
  <c r="G536" i="5"/>
  <c r="H536" i="5" s="1"/>
  <c r="G537" i="5"/>
  <c r="H537" i="5" s="1"/>
  <c r="G538" i="5"/>
  <c r="H538" i="5" s="1"/>
  <c r="G539" i="5"/>
  <c r="H539" i="5" s="1"/>
  <c r="G540" i="5"/>
  <c r="H540" i="5" s="1"/>
  <c r="G541" i="5"/>
  <c r="H541" i="5" s="1"/>
  <c r="G542" i="5"/>
  <c r="H542" i="5" s="1"/>
  <c r="G543" i="5"/>
  <c r="H543" i="5" s="1"/>
  <c r="G544" i="5"/>
  <c r="H544" i="5" s="1"/>
  <c r="G545" i="5"/>
  <c r="H545" i="5" s="1"/>
  <c r="G546" i="5"/>
  <c r="H546" i="5" s="1"/>
  <c r="G547" i="5"/>
  <c r="H547" i="5" s="1"/>
  <c r="G548" i="5"/>
  <c r="H548" i="5" s="1"/>
  <c r="G549" i="5"/>
  <c r="H549" i="5" s="1"/>
  <c r="G550" i="5"/>
  <c r="H550" i="5" s="1"/>
  <c r="G551" i="5"/>
  <c r="H551" i="5" s="1"/>
  <c r="G552" i="5"/>
  <c r="H552" i="5" s="1"/>
  <c r="G553" i="5"/>
  <c r="H553" i="5" s="1"/>
  <c r="G554" i="5"/>
  <c r="H554" i="5" s="1"/>
  <c r="G555" i="5"/>
  <c r="H555" i="5" s="1"/>
  <c r="G556" i="5"/>
  <c r="H556" i="5" s="1"/>
  <c r="G557" i="5"/>
  <c r="H557" i="5" s="1"/>
  <c r="G558" i="5"/>
  <c r="H558" i="5" s="1"/>
  <c r="G559" i="5"/>
  <c r="H559" i="5" s="1"/>
  <c r="G560" i="5"/>
  <c r="H560" i="5" s="1"/>
  <c r="G561" i="5"/>
  <c r="H561" i="5" s="1"/>
  <c r="G562" i="5"/>
  <c r="H562" i="5" s="1"/>
  <c r="G563" i="5"/>
  <c r="H563" i="5" s="1"/>
  <c r="G564" i="5"/>
  <c r="H564" i="5" s="1"/>
  <c r="G565" i="5"/>
  <c r="H565" i="5" s="1"/>
  <c r="G566" i="5"/>
  <c r="H566" i="5" s="1"/>
  <c r="G567" i="5"/>
  <c r="H567" i="5" s="1"/>
  <c r="G568" i="5"/>
  <c r="H568" i="5" s="1"/>
  <c r="G569" i="5"/>
  <c r="H569" i="5" s="1"/>
  <c r="G570" i="5"/>
  <c r="H570" i="5" s="1"/>
  <c r="G571" i="5"/>
  <c r="H571" i="5" s="1"/>
  <c r="G572" i="5"/>
  <c r="H572" i="5" s="1"/>
  <c r="G573" i="5"/>
  <c r="H573" i="5" s="1"/>
  <c r="G574" i="5"/>
  <c r="H574" i="5" s="1"/>
  <c r="G575" i="5"/>
  <c r="H575" i="5" s="1"/>
  <c r="G576" i="5"/>
  <c r="H576" i="5" s="1"/>
  <c r="G577" i="5"/>
  <c r="H577" i="5" s="1"/>
  <c r="G578" i="5"/>
  <c r="H578" i="5" s="1"/>
  <c r="G579" i="5"/>
  <c r="H579" i="5" s="1"/>
  <c r="G580" i="5"/>
  <c r="H580" i="5" s="1"/>
  <c r="G581" i="5"/>
  <c r="H581" i="5" s="1"/>
  <c r="G582" i="5"/>
  <c r="H582" i="5" s="1"/>
  <c r="G583" i="5"/>
  <c r="H583" i="5" s="1"/>
  <c r="G584" i="5"/>
  <c r="H584" i="5" s="1"/>
  <c r="G585" i="5"/>
  <c r="H585" i="5" s="1"/>
  <c r="G586" i="5"/>
  <c r="H586" i="5" s="1"/>
  <c r="G587" i="5"/>
  <c r="H587" i="5" s="1"/>
  <c r="G588" i="5"/>
  <c r="H588" i="5" s="1"/>
  <c r="G589" i="5"/>
  <c r="H589" i="5" s="1"/>
  <c r="G590" i="5"/>
  <c r="H590" i="5" s="1"/>
  <c r="G591" i="5"/>
  <c r="H591" i="5" s="1"/>
  <c r="G592" i="5"/>
  <c r="H592" i="5" s="1"/>
  <c r="G593" i="5"/>
  <c r="H593" i="5" s="1"/>
  <c r="G594" i="5"/>
  <c r="H594" i="5" s="1"/>
  <c r="G595" i="5"/>
  <c r="H595" i="5" s="1"/>
  <c r="G596" i="5"/>
  <c r="H596" i="5" s="1"/>
  <c r="G597" i="5"/>
  <c r="H597" i="5" s="1"/>
  <c r="G598" i="5"/>
  <c r="H598" i="5" s="1"/>
  <c r="G599" i="5"/>
  <c r="H599" i="5" s="1"/>
  <c r="G600" i="5"/>
  <c r="H600" i="5" s="1"/>
  <c r="G601" i="5"/>
  <c r="H601" i="5" s="1"/>
  <c r="G602" i="5"/>
  <c r="H602" i="5" s="1"/>
  <c r="G603" i="5"/>
  <c r="H603" i="5" s="1"/>
  <c r="G604" i="5"/>
  <c r="H604" i="5" s="1"/>
  <c r="G605" i="5"/>
  <c r="H605" i="5" s="1"/>
  <c r="G606" i="5"/>
  <c r="H606" i="5" s="1"/>
  <c r="G607" i="5"/>
  <c r="H607" i="5" s="1"/>
  <c r="G608" i="5"/>
  <c r="H608" i="5" s="1"/>
  <c r="G609" i="5"/>
  <c r="H609" i="5" s="1"/>
  <c r="G610" i="5"/>
  <c r="H610" i="5" s="1"/>
  <c r="G611" i="5"/>
  <c r="H611" i="5" s="1"/>
  <c r="G612" i="5"/>
  <c r="H612" i="5" s="1"/>
  <c r="G613" i="5"/>
  <c r="H613" i="5" s="1"/>
  <c r="G614" i="5"/>
  <c r="H614" i="5" s="1"/>
  <c r="G615" i="5"/>
  <c r="H615" i="5" s="1"/>
  <c r="G616" i="5"/>
  <c r="H616" i="5" s="1"/>
  <c r="G617" i="5"/>
  <c r="H617" i="5" s="1"/>
  <c r="G618" i="5"/>
  <c r="H618" i="5" s="1"/>
  <c r="G619" i="5"/>
  <c r="H619" i="5" s="1"/>
  <c r="G620" i="5"/>
  <c r="H620" i="5" s="1"/>
  <c r="G621" i="5"/>
  <c r="H621" i="5" s="1"/>
  <c r="G622" i="5"/>
  <c r="H622" i="5" s="1"/>
  <c r="G623" i="5"/>
  <c r="H623" i="5" s="1"/>
  <c r="G624" i="5"/>
  <c r="H624" i="5" s="1"/>
  <c r="G625" i="5"/>
  <c r="H625" i="5" s="1"/>
  <c r="G626" i="5"/>
  <c r="H626" i="5" s="1"/>
  <c r="G627" i="5"/>
  <c r="H627" i="5" s="1"/>
  <c r="G628" i="5"/>
  <c r="H628" i="5" s="1"/>
  <c r="G629" i="5"/>
  <c r="H629" i="5" s="1"/>
  <c r="G630" i="5"/>
  <c r="H630" i="5" s="1"/>
  <c r="G631" i="5"/>
  <c r="H631" i="5" s="1"/>
  <c r="G632" i="5"/>
  <c r="H632" i="5" s="1"/>
  <c r="G633" i="5"/>
  <c r="H633" i="5" s="1"/>
  <c r="G634" i="5"/>
  <c r="H634" i="5" s="1"/>
  <c r="G635" i="5"/>
  <c r="H635" i="5" s="1"/>
  <c r="G636" i="5"/>
  <c r="H636" i="5" s="1"/>
  <c r="G637" i="5"/>
  <c r="H637" i="5" s="1"/>
  <c r="G638" i="5"/>
  <c r="H638" i="5" s="1"/>
  <c r="G639" i="5"/>
  <c r="H639" i="5" s="1"/>
  <c r="G640" i="5"/>
  <c r="H640" i="5" s="1"/>
  <c r="G641" i="5"/>
  <c r="H641" i="5" s="1"/>
  <c r="G642" i="5"/>
  <c r="H642" i="5" s="1"/>
  <c r="G643" i="5"/>
  <c r="H643" i="5" s="1"/>
  <c r="G644" i="5"/>
  <c r="H644" i="5" s="1"/>
  <c r="G645" i="5"/>
  <c r="H645" i="5" s="1"/>
  <c r="G646" i="5"/>
  <c r="H646" i="5" s="1"/>
  <c r="G647" i="5"/>
  <c r="H647" i="5" s="1"/>
  <c r="G648" i="5"/>
  <c r="H648" i="5" s="1"/>
  <c r="G649" i="5"/>
  <c r="H649" i="5" s="1"/>
  <c r="G650" i="5"/>
  <c r="H650" i="5" s="1"/>
  <c r="G651" i="5"/>
  <c r="H651" i="5" s="1"/>
  <c r="G652" i="5"/>
  <c r="H652" i="5" s="1"/>
  <c r="G653" i="5"/>
  <c r="H653" i="5" s="1"/>
  <c r="G654" i="5"/>
  <c r="H654" i="5" s="1"/>
  <c r="G655" i="5"/>
  <c r="H655" i="5" s="1"/>
  <c r="G656" i="5"/>
  <c r="H656" i="5" s="1"/>
  <c r="G657" i="5"/>
  <c r="H657" i="5" s="1"/>
  <c r="G658" i="5"/>
  <c r="H658" i="5" s="1"/>
  <c r="G659" i="5"/>
  <c r="H659" i="5" s="1"/>
  <c r="G660" i="5"/>
  <c r="H660" i="5" s="1"/>
  <c r="G661" i="5"/>
  <c r="H661" i="5" s="1"/>
  <c r="G662" i="5"/>
  <c r="H662" i="5" s="1"/>
  <c r="G663" i="5"/>
  <c r="H663" i="5" s="1"/>
  <c r="G664" i="5"/>
  <c r="H664" i="5" s="1"/>
  <c r="G665" i="5"/>
  <c r="H665" i="5" s="1"/>
  <c r="G666" i="5"/>
  <c r="H666" i="5" s="1"/>
  <c r="G667" i="5"/>
  <c r="H667" i="5" s="1"/>
  <c r="G668" i="5"/>
  <c r="H668" i="5" s="1"/>
  <c r="G669" i="5"/>
  <c r="H669" i="5" s="1"/>
  <c r="G670" i="5"/>
  <c r="H670" i="5" s="1"/>
  <c r="G671" i="5"/>
  <c r="H671" i="5" s="1"/>
  <c r="G672" i="5"/>
  <c r="H672" i="5" s="1"/>
  <c r="G673" i="5"/>
  <c r="H673" i="5" s="1"/>
  <c r="G674" i="5"/>
  <c r="H674" i="5" s="1"/>
  <c r="G675" i="5"/>
  <c r="H675" i="5" s="1"/>
  <c r="G676" i="5"/>
  <c r="H676" i="5" s="1"/>
  <c r="G677" i="5"/>
  <c r="H677" i="5" s="1"/>
  <c r="G678" i="5"/>
  <c r="H678" i="5" s="1"/>
  <c r="G679" i="5"/>
  <c r="H679" i="5" s="1"/>
  <c r="G680" i="5"/>
  <c r="H680" i="5" s="1"/>
  <c r="G681" i="5"/>
  <c r="H681" i="5" s="1"/>
  <c r="G682" i="5"/>
  <c r="H682" i="5" s="1"/>
  <c r="G683" i="5"/>
  <c r="H683" i="5" s="1"/>
  <c r="G684" i="5"/>
  <c r="H684" i="5" s="1"/>
  <c r="G685" i="5"/>
  <c r="H685" i="5" s="1"/>
  <c r="G686" i="5"/>
  <c r="H686" i="5" s="1"/>
  <c r="G687" i="5"/>
  <c r="H687" i="5" s="1"/>
  <c r="G688" i="5"/>
  <c r="H688" i="5" s="1"/>
  <c r="G689" i="5"/>
  <c r="H689" i="5" s="1"/>
  <c r="G690" i="5"/>
  <c r="H690" i="5" s="1"/>
  <c r="G691" i="5"/>
  <c r="H691" i="5" s="1"/>
  <c r="G692" i="5"/>
  <c r="H692" i="5" s="1"/>
  <c r="G693" i="5"/>
  <c r="H693" i="5" s="1"/>
  <c r="G694" i="5"/>
  <c r="H694" i="5" s="1"/>
  <c r="G695" i="5"/>
  <c r="H695" i="5" s="1"/>
  <c r="G696" i="5"/>
  <c r="H696" i="5" s="1"/>
  <c r="G697" i="5"/>
  <c r="H697" i="5" s="1"/>
  <c r="G698" i="5"/>
  <c r="H698" i="5" s="1"/>
  <c r="G699" i="5"/>
  <c r="H699" i="5" s="1"/>
  <c r="G700" i="5"/>
  <c r="H700" i="5" s="1"/>
  <c r="G701" i="5"/>
  <c r="H701" i="5" s="1"/>
  <c r="G702" i="5"/>
  <c r="H702" i="5" s="1"/>
  <c r="G703" i="5"/>
  <c r="H703" i="5" s="1"/>
  <c r="G704" i="5"/>
  <c r="H704" i="5" s="1"/>
  <c r="G705" i="5"/>
  <c r="H705" i="5" s="1"/>
  <c r="G707" i="5"/>
  <c r="H707" i="5" s="1"/>
  <c r="G708" i="5"/>
  <c r="H708" i="5" s="1"/>
  <c r="G709" i="5"/>
  <c r="H709" i="5" s="1"/>
  <c r="G710" i="5"/>
  <c r="H710" i="5" s="1"/>
  <c r="G711" i="5"/>
  <c r="H711" i="5" s="1"/>
  <c r="G712" i="5"/>
  <c r="H712" i="5" s="1"/>
  <c r="G713" i="5"/>
  <c r="H713" i="5" s="1"/>
  <c r="G714" i="5"/>
  <c r="H714" i="5" s="1"/>
  <c r="G715" i="5"/>
  <c r="H715" i="5" s="1"/>
  <c r="G716" i="5"/>
  <c r="H716" i="5" s="1"/>
  <c r="G717" i="5"/>
  <c r="H717" i="5" s="1"/>
  <c r="G718" i="5"/>
  <c r="H718" i="5" s="1"/>
  <c r="G719" i="5"/>
  <c r="H719" i="5" s="1"/>
  <c r="G720" i="5"/>
  <c r="H720" i="5" s="1"/>
  <c r="G721" i="5"/>
  <c r="H721" i="5" s="1"/>
  <c r="G722" i="5"/>
  <c r="H722" i="5" s="1"/>
  <c r="G723" i="5"/>
  <c r="H723" i="5" s="1"/>
  <c r="G724" i="5"/>
  <c r="H724" i="5" s="1"/>
  <c r="G725" i="5"/>
  <c r="H725" i="5" s="1"/>
  <c r="G726" i="5"/>
  <c r="H726" i="5" s="1"/>
  <c r="G727" i="5"/>
  <c r="H727" i="5" s="1"/>
  <c r="G728" i="5"/>
  <c r="H728" i="5" s="1"/>
  <c r="G729" i="5"/>
  <c r="H729" i="5" s="1"/>
  <c r="G730" i="5"/>
  <c r="H730" i="5" s="1"/>
  <c r="G731" i="5"/>
  <c r="H731" i="5" s="1"/>
  <c r="G732" i="5"/>
  <c r="H732" i="5" s="1"/>
  <c r="G733" i="5"/>
  <c r="H733" i="5" s="1"/>
  <c r="G734" i="5"/>
  <c r="H734" i="5" s="1"/>
  <c r="G735" i="5"/>
  <c r="H735" i="5" s="1"/>
  <c r="G736" i="5"/>
  <c r="H736" i="5" s="1"/>
  <c r="G737" i="5"/>
  <c r="H737" i="5" s="1"/>
  <c r="G738" i="5"/>
  <c r="H738" i="5" s="1"/>
  <c r="G739" i="5"/>
  <c r="H739" i="5" s="1"/>
  <c r="G740" i="5"/>
  <c r="H740" i="5" s="1"/>
  <c r="G741" i="5"/>
  <c r="H741" i="5" s="1"/>
  <c r="G742" i="5"/>
  <c r="H742" i="5" s="1"/>
  <c r="G743" i="5"/>
  <c r="H743" i="5" s="1"/>
  <c r="G744" i="5"/>
  <c r="H744" i="5" s="1"/>
  <c r="G745" i="5"/>
  <c r="H745" i="5" s="1"/>
  <c r="G746" i="5"/>
  <c r="H746" i="5" s="1"/>
  <c r="G747" i="5"/>
  <c r="H747" i="5" s="1"/>
  <c r="G748" i="5"/>
  <c r="H748" i="5" s="1"/>
  <c r="G749" i="5"/>
  <c r="H749" i="5" s="1"/>
  <c r="G750" i="5"/>
  <c r="H750" i="5" s="1"/>
  <c r="G751" i="5"/>
  <c r="H751" i="5" s="1"/>
  <c r="G752" i="5"/>
  <c r="H752" i="5" s="1"/>
  <c r="G753" i="5"/>
  <c r="H753" i="5" s="1"/>
  <c r="G754" i="5"/>
  <c r="H754" i="5" s="1"/>
  <c r="G755" i="5"/>
  <c r="H755" i="5" s="1"/>
  <c r="G756" i="5"/>
  <c r="H756" i="5" s="1"/>
  <c r="G757" i="5"/>
  <c r="H757" i="5" s="1"/>
  <c r="G758" i="5"/>
  <c r="H758" i="5" s="1"/>
  <c r="G759" i="5"/>
  <c r="H759" i="5" s="1"/>
  <c r="G760" i="5"/>
  <c r="H760" i="5" s="1"/>
  <c r="G761" i="5"/>
  <c r="H761" i="5" s="1"/>
  <c r="G762" i="5"/>
  <c r="H762" i="5" s="1"/>
  <c r="G763" i="5"/>
  <c r="H763" i="5" s="1"/>
  <c r="G764" i="5"/>
  <c r="H764" i="5" s="1"/>
  <c r="G765" i="5"/>
  <c r="H765" i="5" s="1"/>
  <c r="G766" i="5"/>
  <c r="H766" i="5" s="1"/>
  <c r="G767" i="5"/>
  <c r="H767" i="5" s="1"/>
  <c r="G768" i="5"/>
  <c r="H768" i="5" s="1"/>
  <c r="G769" i="5"/>
  <c r="H769" i="5" s="1"/>
  <c r="G770" i="5"/>
  <c r="H770" i="5" s="1"/>
  <c r="G771" i="5"/>
  <c r="H771" i="5" s="1"/>
  <c r="G772" i="5"/>
  <c r="H772" i="5" s="1"/>
  <c r="G773" i="5"/>
  <c r="H773" i="5" s="1"/>
  <c r="G774" i="5"/>
  <c r="H774" i="5" s="1"/>
  <c r="G775" i="5"/>
  <c r="H775" i="5" s="1"/>
  <c r="G776" i="5"/>
  <c r="H776" i="5" s="1"/>
  <c r="G777" i="5"/>
  <c r="H777" i="5" s="1"/>
  <c r="G778" i="5"/>
  <c r="H778" i="5" s="1"/>
  <c r="G779" i="5"/>
  <c r="H779" i="5" s="1"/>
  <c r="G780" i="5"/>
  <c r="H780" i="5" s="1"/>
  <c r="G781" i="5"/>
  <c r="H781" i="5" s="1"/>
  <c r="G782" i="5"/>
  <c r="H782" i="5" s="1"/>
  <c r="G783" i="5"/>
  <c r="H783" i="5" s="1"/>
  <c r="G784" i="5"/>
  <c r="H784" i="5" s="1"/>
  <c r="G785" i="5"/>
  <c r="H785" i="5" s="1"/>
  <c r="G786" i="5"/>
  <c r="H786" i="5" s="1"/>
  <c r="G787" i="5"/>
  <c r="H787" i="5" s="1"/>
  <c r="G788" i="5"/>
  <c r="H788" i="5" s="1"/>
  <c r="G789" i="5"/>
  <c r="H789" i="5" s="1"/>
  <c r="G790" i="5"/>
  <c r="H790" i="5" s="1"/>
  <c r="G791" i="5"/>
  <c r="H791" i="5" s="1"/>
  <c r="G792" i="5"/>
  <c r="H792" i="5" s="1"/>
  <c r="G793" i="5"/>
  <c r="H793" i="5" s="1"/>
  <c r="G794" i="5"/>
  <c r="H794" i="5" s="1"/>
  <c r="G795" i="5"/>
  <c r="H795" i="5" s="1"/>
  <c r="G796" i="5"/>
  <c r="H796" i="5" s="1"/>
  <c r="G797" i="5"/>
  <c r="H797" i="5" s="1"/>
  <c r="G798" i="5"/>
  <c r="H798" i="5" s="1"/>
  <c r="G799" i="5"/>
  <c r="H799" i="5" s="1"/>
  <c r="G800" i="5"/>
  <c r="H800" i="5" s="1"/>
  <c r="G801" i="5"/>
  <c r="H801" i="5" s="1"/>
  <c r="G802" i="5"/>
  <c r="H802" i="5" s="1"/>
  <c r="G803" i="5"/>
  <c r="H803" i="5" s="1"/>
  <c r="G804" i="5"/>
  <c r="H804" i="5" s="1"/>
  <c r="G805" i="5"/>
  <c r="H805" i="5" s="1"/>
  <c r="G806" i="5"/>
  <c r="H806" i="5" s="1"/>
  <c r="G807" i="5"/>
  <c r="H807" i="5" s="1"/>
  <c r="G808" i="5"/>
  <c r="H808" i="5" s="1"/>
  <c r="G809" i="5"/>
  <c r="H809" i="5" s="1"/>
  <c r="G810" i="5"/>
  <c r="H810" i="5" s="1"/>
  <c r="G811" i="5"/>
  <c r="H811" i="5" s="1"/>
  <c r="G812" i="5"/>
  <c r="H812" i="5" s="1"/>
  <c r="G813" i="5"/>
  <c r="H813" i="5" s="1"/>
  <c r="G814" i="5"/>
  <c r="H814" i="5" s="1"/>
  <c r="G815" i="5"/>
  <c r="H815" i="5" s="1"/>
  <c r="G816" i="5"/>
  <c r="H816" i="5" s="1"/>
  <c r="G817" i="5"/>
  <c r="H817" i="5" s="1"/>
  <c r="G818" i="5"/>
  <c r="H818" i="5" s="1"/>
  <c r="G819" i="5"/>
  <c r="H819" i="5" s="1"/>
  <c r="G820" i="5"/>
  <c r="H820" i="5" s="1"/>
  <c r="G821" i="5"/>
  <c r="H821" i="5" s="1"/>
  <c r="G822" i="5"/>
  <c r="H822" i="5" s="1"/>
  <c r="G823" i="5"/>
  <c r="H823" i="5" s="1"/>
  <c r="G824" i="5"/>
  <c r="H824" i="5" s="1"/>
  <c r="G825" i="5"/>
  <c r="H825" i="5" s="1"/>
  <c r="G826" i="5"/>
  <c r="H826" i="5" s="1"/>
  <c r="G827" i="5"/>
  <c r="H827" i="5" s="1"/>
  <c r="G828" i="5"/>
  <c r="H828" i="5" s="1"/>
  <c r="G829" i="5"/>
  <c r="H829" i="5" s="1"/>
  <c r="G830" i="5"/>
  <c r="H830" i="5" s="1"/>
  <c r="G831" i="5"/>
  <c r="H831" i="5" s="1"/>
  <c r="G832" i="5"/>
  <c r="H832" i="5" s="1"/>
  <c r="G833" i="5"/>
  <c r="H833" i="5" s="1"/>
  <c r="G834" i="5"/>
  <c r="H834" i="5" s="1"/>
  <c r="G835" i="5"/>
  <c r="H835" i="5" s="1"/>
  <c r="G836" i="5"/>
  <c r="H836" i="5" s="1"/>
  <c r="G837" i="5"/>
  <c r="H837" i="5" s="1"/>
  <c r="G838" i="5"/>
  <c r="H838" i="5" s="1"/>
  <c r="G839" i="5"/>
  <c r="H839" i="5" s="1"/>
  <c r="G840" i="5"/>
  <c r="H840" i="5" s="1"/>
  <c r="G841" i="5"/>
  <c r="H841" i="5" s="1"/>
  <c r="G842" i="5"/>
  <c r="H842" i="5" s="1"/>
  <c r="G843" i="5"/>
  <c r="H843" i="5" s="1"/>
  <c r="G844" i="5"/>
  <c r="H844" i="5" s="1"/>
  <c r="G845" i="5"/>
  <c r="H845" i="5" s="1"/>
  <c r="G846" i="5"/>
  <c r="H846" i="5" s="1"/>
  <c r="G847" i="5"/>
  <c r="H847" i="5" s="1"/>
  <c r="G848" i="5"/>
  <c r="H848" i="5" s="1"/>
  <c r="G849" i="5"/>
  <c r="H849" i="5" s="1"/>
  <c r="G850" i="5"/>
  <c r="H850" i="5" s="1"/>
  <c r="G851" i="5"/>
  <c r="H851" i="5" s="1"/>
  <c r="G852" i="5"/>
  <c r="H852" i="5" s="1"/>
  <c r="G853" i="5"/>
  <c r="H853" i="5" s="1"/>
  <c r="G854" i="5"/>
  <c r="H854" i="5" s="1"/>
  <c r="G855" i="5"/>
  <c r="H855" i="5" s="1"/>
  <c r="G856" i="5"/>
  <c r="H856" i="5" s="1"/>
  <c r="G857" i="5"/>
  <c r="H857" i="5" s="1"/>
  <c r="G858" i="5"/>
  <c r="H858" i="5" s="1"/>
  <c r="G859" i="5"/>
  <c r="H859" i="5" s="1"/>
  <c r="G860" i="5"/>
  <c r="H860" i="5" s="1"/>
  <c r="G861" i="5"/>
  <c r="H861" i="5" s="1"/>
  <c r="G862" i="5"/>
  <c r="H862" i="5" s="1"/>
  <c r="G863" i="5"/>
  <c r="H863" i="5" s="1"/>
  <c r="G864" i="5"/>
  <c r="H864" i="5" s="1"/>
  <c r="G865" i="5"/>
  <c r="H865" i="5" s="1"/>
  <c r="G866" i="5"/>
  <c r="H866" i="5" s="1"/>
  <c r="G867" i="5"/>
  <c r="H867" i="5" s="1"/>
  <c r="G868" i="5"/>
  <c r="H868" i="5" s="1"/>
  <c r="G869" i="5"/>
  <c r="H869" i="5" s="1"/>
  <c r="G870" i="5"/>
  <c r="H870" i="5" s="1"/>
  <c r="G871" i="5"/>
  <c r="H871" i="5" s="1"/>
  <c r="G872" i="5"/>
  <c r="H872" i="5" s="1"/>
  <c r="G873" i="5"/>
  <c r="H873" i="5" s="1"/>
  <c r="G874" i="5"/>
  <c r="H874" i="5" s="1"/>
  <c r="G875" i="5"/>
  <c r="H875" i="5" s="1"/>
  <c r="G876" i="5"/>
  <c r="H876" i="5" s="1"/>
  <c r="G877" i="5"/>
  <c r="H877" i="5" s="1"/>
  <c r="G878" i="5"/>
  <c r="H878" i="5" s="1"/>
  <c r="G879" i="5"/>
  <c r="H879" i="5" s="1"/>
  <c r="G880" i="5"/>
  <c r="H880" i="5" s="1"/>
  <c r="G881" i="5"/>
  <c r="H881" i="5" s="1"/>
  <c r="G882" i="5"/>
  <c r="H882" i="5" s="1"/>
  <c r="G883" i="5"/>
  <c r="H883" i="5" s="1"/>
  <c r="G884" i="5"/>
  <c r="H884" i="5" s="1"/>
  <c r="G885" i="5"/>
  <c r="H885" i="5" s="1"/>
  <c r="G886" i="5"/>
  <c r="H886" i="5" s="1"/>
  <c r="G887" i="5"/>
  <c r="H887" i="5" s="1"/>
  <c r="G888" i="5"/>
  <c r="H888" i="5" s="1"/>
  <c r="G889" i="5"/>
  <c r="H889" i="5" s="1"/>
  <c r="G890" i="5"/>
  <c r="H890" i="5" s="1"/>
  <c r="G891" i="5"/>
  <c r="H891" i="5" s="1"/>
  <c r="G892" i="5"/>
  <c r="H892" i="5" s="1"/>
  <c r="G893" i="5"/>
  <c r="H893" i="5" s="1"/>
  <c r="G894" i="5"/>
  <c r="H894" i="5" s="1"/>
  <c r="G895" i="5"/>
  <c r="H895" i="5" s="1"/>
  <c r="G896" i="5"/>
  <c r="H896" i="5" s="1"/>
  <c r="G897" i="5"/>
  <c r="H897" i="5" s="1"/>
  <c r="G898" i="5"/>
  <c r="H898" i="5" s="1"/>
  <c r="G899" i="5"/>
  <c r="H899" i="5" s="1"/>
  <c r="G900" i="5"/>
  <c r="H900" i="5" s="1"/>
  <c r="G901" i="5"/>
  <c r="H901" i="5" s="1"/>
  <c r="G902" i="5"/>
  <c r="H902" i="5" s="1"/>
  <c r="G903" i="5"/>
  <c r="H903" i="5" s="1"/>
  <c r="G904" i="5"/>
  <c r="H904" i="5" s="1"/>
  <c r="G905" i="5"/>
  <c r="H905" i="5" s="1"/>
  <c r="G906" i="5"/>
  <c r="H906" i="5" s="1"/>
  <c r="G907" i="5"/>
  <c r="H907" i="5" s="1"/>
  <c r="G908" i="5"/>
  <c r="H908" i="5" s="1"/>
  <c r="G909" i="5"/>
  <c r="H909" i="5" s="1"/>
  <c r="G910" i="5"/>
  <c r="H910" i="5" s="1"/>
  <c r="G911" i="5"/>
  <c r="H911" i="5" s="1"/>
  <c r="G912" i="5"/>
  <c r="H912" i="5" s="1"/>
  <c r="G913" i="5"/>
  <c r="H913" i="5" s="1"/>
  <c r="G914" i="5"/>
  <c r="H914" i="5" s="1"/>
  <c r="G915" i="5"/>
  <c r="H915" i="5" s="1"/>
  <c r="G916" i="5"/>
  <c r="H916" i="5" s="1"/>
  <c r="G917" i="5"/>
  <c r="H917" i="5" s="1"/>
  <c r="G918" i="5"/>
  <c r="H918" i="5" s="1"/>
  <c r="G919" i="5"/>
  <c r="H919" i="5" s="1"/>
  <c r="G920" i="5"/>
  <c r="H920" i="5" s="1"/>
  <c r="G921" i="5"/>
  <c r="H921" i="5" s="1"/>
  <c r="G922" i="5"/>
  <c r="H922" i="5" s="1"/>
  <c r="G923" i="5"/>
  <c r="H923" i="5" s="1"/>
  <c r="G924" i="5"/>
  <c r="H924" i="5" s="1"/>
  <c r="G925" i="5"/>
  <c r="H925" i="5" s="1"/>
  <c r="G926" i="5"/>
  <c r="H926" i="5" s="1"/>
  <c r="G927" i="5"/>
  <c r="H927" i="5" s="1"/>
  <c r="G928" i="5"/>
  <c r="H928" i="5" s="1"/>
  <c r="G929" i="5"/>
  <c r="H929" i="5" s="1"/>
  <c r="G930" i="5"/>
  <c r="H930" i="5" s="1"/>
  <c r="G931" i="5"/>
  <c r="H931" i="5" s="1"/>
  <c r="G932" i="5"/>
  <c r="H932" i="5" s="1"/>
  <c r="G933" i="5"/>
  <c r="H933" i="5" s="1"/>
  <c r="G934" i="5"/>
  <c r="H934" i="5" s="1"/>
  <c r="G935" i="5"/>
  <c r="H935" i="5" s="1"/>
  <c r="G936" i="5"/>
  <c r="H936" i="5" s="1"/>
  <c r="G937" i="5"/>
  <c r="H937" i="5" s="1"/>
  <c r="G938" i="5"/>
  <c r="H938" i="5" s="1"/>
  <c r="G939" i="5"/>
  <c r="H939" i="5" s="1"/>
  <c r="G941" i="5"/>
  <c r="H941" i="5" s="1"/>
  <c r="G942" i="5"/>
  <c r="H942" i="5" s="1"/>
  <c r="G946" i="5"/>
  <c r="H946" i="5" s="1"/>
  <c r="G949" i="5"/>
  <c r="H949" i="5" s="1"/>
  <c r="G950" i="5"/>
  <c r="H950" i="5" s="1"/>
  <c r="G952" i="5"/>
  <c r="H952" i="5" s="1"/>
  <c r="G953" i="5"/>
  <c r="H953" i="5" s="1"/>
  <c r="G954" i="5"/>
  <c r="H954" i="5" s="1"/>
  <c r="G955" i="5"/>
  <c r="H955" i="5" s="1"/>
  <c r="G956" i="5"/>
  <c r="H956" i="5" s="1"/>
  <c r="G957" i="5"/>
  <c r="H957" i="5" s="1"/>
  <c r="G958" i="5"/>
  <c r="H958" i="5" s="1"/>
  <c r="G959" i="5"/>
  <c r="H959" i="5" s="1"/>
  <c r="G960" i="5"/>
  <c r="H960" i="5" s="1"/>
  <c r="G961" i="5"/>
  <c r="H961" i="5" s="1"/>
  <c r="G962" i="5"/>
  <c r="H962" i="5" s="1"/>
  <c r="G963" i="5"/>
  <c r="H963" i="5" s="1"/>
  <c r="G964" i="5"/>
  <c r="H964" i="5" s="1"/>
  <c r="G965" i="5"/>
  <c r="H965" i="5" s="1"/>
  <c r="G966" i="5"/>
  <c r="H966" i="5" s="1"/>
  <c r="G967" i="5"/>
  <c r="H967" i="5" s="1"/>
  <c r="G968" i="5"/>
  <c r="H968" i="5" s="1"/>
  <c r="G969" i="5"/>
  <c r="H969" i="5" s="1"/>
  <c r="G970" i="5"/>
  <c r="H970" i="5" s="1"/>
  <c r="G971" i="5"/>
  <c r="H971" i="5" s="1"/>
  <c r="G972" i="5"/>
  <c r="H972" i="5" s="1"/>
  <c r="G973" i="5"/>
  <c r="H973" i="5" s="1"/>
  <c r="G974" i="5"/>
  <c r="H974" i="5" s="1"/>
  <c r="G975" i="5"/>
  <c r="H975" i="5" s="1"/>
  <c r="G976" i="5"/>
  <c r="H976" i="5" s="1"/>
  <c r="G977" i="5"/>
  <c r="H977" i="5" s="1"/>
  <c r="G978" i="5"/>
  <c r="H978" i="5" s="1"/>
  <c r="G979" i="5"/>
  <c r="H979" i="5" s="1"/>
  <c r="G980" i="5"/>
  <c r="H980" i="5" s="1"/>
  <c r="G981" i="5"/>
  <c r="H981" i="5" s="1"/>
  <c r="G982" i="5"/>
  <c r="H982" i="5" s="1"/>
  <c r="G983" i="5"/>
  <c r="H983" i="5" s="1"/>
  <c r="G984" i="5"/>
  <c r="H984" i="5" s="1"/>
  <c r="G985" i="5"/>
  <c r="H985" i="5" s="1"/>
  <c r="G986" i="5"/>
  <c r="H986" i="5" s="1"/>
  <c r="G987" i="5"/>
  <c r="H987" i="5" s="1"/>
  <c r="G988" i="5"/>
  <c r="H988" i="5" s="1"/>
  <c r="G989" i="5"/>
  <c r="H989" i="5" s="1"/>
  <c r="G990" i="5"/>
  <c r="H990" i="5" s="1"/>
  <c r="G991" i="5"/>
  <c r="H991" i="5" s="1"/>
  <c r="G992" i="5"/>
  <c r="H992" i="5" s="1"/>
  <c r="G993" i="5"/>
  <c r="H993" i="5" s="1"/>
  <c r="G994" i="5"/>
  <c r="H994" i="5" s="1"/>
  <c r="G995" i="5"/>
  <c r="H995" i="5" s="1"/>
  <c r="G996" i="5"/>
  <c r="H996" i="5" s="1"/>
  <c r="G997" i="5"/>
  <c r="H997" i="5" s="1"/>
  <c r="G998" i="5"/>
  <c r="H998" i="5" s="1"/>
  <c r="G999" i="5"/>
  <c r="H999" i="5" s="1"/>
  <c r="G1000" i="5"/>
  <c r="H1000" i="5" s="1"/>
  <c r="G1001" i="5"/>
  <c r="H1001" i="5" s="1"/>
  <c r="G1002" i="5"/>
  <c r="H1002" i="5" s="1"/>
  <c r="G1003" i="5"/>
  <c r="H1003" i="5" s="1"/>
  <c r="G1004" i="5"/>
  <c r="H1004" i="5" s="1"/>
  <c r="G1005" i="5"/>
  <c r="H1005" i="5" s="1"/>
  <c r="G1006" i="5"/>
  <c r="H1006" i="5" s="1"/>
  <c r="G1007" i="5"/>
  <c r="H1007" i="5" s="1"/>
  <c r="G1008" i="5"/>
  <c r="H1008" i="5" s="1"/>
  <c r="G1009" i="5"/>
  <c r="H1009" i="5" s="1"/>
  <c r="G1010" i="5"/>
  <c r="H1010" i="5" s="1"/>
  <c r="G1011" i="5"/>
  <c r="H1011" i="5" s="1"/>
  <c r="G1012" i="5"/>
  <c r="H1012" i="5" s="1"/>
  <c r="G1013" i="5"/>
  <c r="H1013" i="5" s="1"/>
  <c r="G1014" i="5"/>
  <c r="H1014" i="5" s="1"/>
  <c r="G1015" i="5"/>
  <c r="H1015" i="5" s="1"/>
  <c r="G1016" i="5"/>
  <c r="H1016" i="5" s="1"/>
  <c r="G1017" i="5"/>
  <c r="H1017" i="5" s="1"/>
  <c r="G131" i="5"/>
  <c r="H131" i="5" s="1"/>
  <c r="G130" i="5"/>
  <c r="H130" i="5" s="1"/>
  <c r="J8" i="5"/>
  <c r="K8" i="5" s="1"/>
  <c r="L8" i="5" s="1"/>
  <c r="J9" i="5"/>
  <c r="K9" i="5" s="1"/>
  <c r="L9" i="5" s="1"/>
  <c r="J10" i="5"/>
  <c r="K10" i="5" s="1"/>
  <c r="L10" i="5" s="1"/>
  <c r="J11" i="5"/>
  <c r="K11" i="5" s="1"/>
  <c r="L11" i="5" s="1"/>
  <c r="J12" i="5"/>
  <c r="K12" i="5" s="1"/>
  <c r="L12" i="5" s="1"/>
  <c r="J13" i="5"/>
  <c r="K13" i="5" s="1"/>
  <c r="L13" i="5" s="1"/>
  <c r="J14" i="5"/>
  <c r="K14" i="5" s="1"/>
  <c r="L14" i="5" s="1"/>
  <c r="J15" i="5"/>
  <c r="K15" i="5" s="1"/>
  <c r="L15" i="5" s="1"/>
  <c r="J16" i="5"/>
  <c r="K16" i="5" s="1"/>
  <c r="L16" i="5" s="1"/>
  <c r="J17" i="5"/>
  <c r="K17" i="5" s="1"/>
  <c r="L17" i="5" s="1"/>
  <c r="J18" i="5"/>
  <c r="K18" i="5" s="1"/>
  <c r="L18" i="5" s="1"/>
  <c r="J19" i="5"/>
  <c r="K19" i="5" s="1"/>
  <c r="L19" i="5" s="1"/>
  <c r="J20" i="5"/>
  <c r="K20" i="5" s="1"/>
  <c r="L20" i="5" s="1"/>
  <c r="J21" i="5"/>
  <c r="K21" i="5" s="1"/>
  <c r="L21" i="5" s="1"/>
  <c r="J22" i="5"/>
  <c r="K22" i="5" s="1"/>
  <c r="L22" i="5" s="1"/>
  <c r="J23" i="5"/>
  <c r="K23" i="5" s="1"/>
  <c r="L23" i="5" s="1"/>
  <c r="J24" i="5"/>
  <c r="K24" i="5" s="1"/>
  <c r="L24" i="5" s="1"/>
  <c r="J25" i="5"/>
  <c r="K25" i="5" s="1"/>
  <c r="L25" i="5" s="1"/>
  <c r="J26" i="5"/>
  <c r="K26" i="5" s="1"/>
  <c r="L26" i="5" s="1"/>
  <c r="J27" i="5"/>
  <c r="K27" i="5" s="1"/>
  <c r="L27" i="5" s="1"/>
  <c r="J28" i="5"/>
  <c r="K28" i="5" s="1"/>
  <c r="L28" i="5" s="1"/>
  <c r="J29" i="5"/>
  <c r="K29" i="5" s="1"/>
  <c r="L29" i="5" s="1"/>
  <c r="J30" i="5"/>
  <c r="K30" i="5" s="1"/>
  <c r="L30" i="5" s="1"/>
  <c r="J31" i="5"/>
  <c r="K31" i="5" s="1"/>
  <c r="L31" i="5" s="1"/>
  <c r="J32" i="5"/>
  <c r="K32" i="5" s="1"/>
  <c r="L32" i="5" s="1"/>
  <c r="J33" i="5"/>
  <c r="K33" i="5" s="1"/>
  <c r="L33" i="5" s="1"/>
  <c r="J34" i="5"/>
  <c r="K34" i="5" s="1"/>
  <c r="L34" i="5" s="1"/>
  <c r="J35" i="5"/>
  <c r="K35" i="5" s="1"/>
  <c r="L35" i="5" s="1"/>
  <c r="J36" i="5"/>
  <c r="K36" i="5" s="1"/>
  <c r="L36" i="5" s="1"/>
  <c r="J37" i="5"/>
  <c r="K37" i="5" s="1"/>
  <c r="L37" i="5" s="1"/>
  <c r="J38" i="5"/>
  <c r="K38" i="5" s="1"/>
  <c r="L38" i="5" s="1"/>
  <c r="J39" i="5"/>
  <c r="K39" i="5" s="1"/>
  <c r="L39" i="5" s="1"/>
  <c r="J40" i="5"/>
  <c r="K40" i="5" s="1"/>
  <c r="L40" i="5" s="1"/>
  <c r="J41" i="5"/>
  <c r="K41" i="5" s="1"/>
  <c r="L41" i="5" s="1"/>
  <c r="J42" i="5"/>
  <c r="K42" i="5" s="1"/>
  <c r="L42" i="5" s="1"/>
  <c r="J43" i="5"/>
  <c r="K43" i="5" s="1"/>
  <c r="L43" i="5" s="1"/>
  <c r="J44" i="5"/>
  <c r="K44" i="5" s="1"/>
  <c r="L44" i="5" s="1"/>
  <c r="J45" i="5"/>
  <c r="K45" i="5" s="1"/>
  <c r="L45" i="5" s="1"/>
  <c r="J46" i="5"/>
  <c r="K46" i="5" s="1"/>
  <c r="L46" i="5" s="1"/>
  <c r="J47" i="5"/>
  <c r="K47" i="5" s="1"/>
  <c r="L47" i="5" s="1"/>
  <c r="J48" i="5"/>
  <c r="K48" i="5" s="1"/>
  <c r="L48" i="5" s="1"/>
  <c r="J49" i="5"/>
  <c r="K49" i="5" s="1"/>
  <c r="L49" i="5" s="1"/>
  <c r="J50" i="5"/>
  <c r="K50" i="5" s="1"/>
  <c r="L50" i="5" s="1"/>
  <c r="J51" i="5"/>
  <c r="K51" i="5" s="1"/>
  <c r="L51" i="5" s="1"/>
  <c r="J52" i="5"/>
  <c r="K52" i="5" s="1"/>
  <c r="L52" i="5" s="1"/>
  <c r="J53" i="5"/>
  <c r="K53" i="5" s="1"/>
  <c r="L53" i="5" s="1"/>
  <c r="J54" i="5"/>
  <c r="K54" i="5" s="1"/>
  <c r="L54" i="5" s="1"/>
  <c r="J55" i="5"/>
  <c r="K55" i="5" s="1"/>
  <c r="L55" i="5" s="1"/>
  <c r="J56" i="5"/>
  <c r="K56" i="5" s="1"/>
  <c r="L56" i="5" s="1"/>
  <c r="J57" i="5"/>
  <c r="K57" i="5" s="1"/>
  <c r="L57" i="5" s="1"/>
  <c r="J58" i="5"/>
  <c r="K58" i="5" s="1"/>
  <c r="L58" i="5" s="1"/>
  <c r="J59" i="5"/>
  <c r="K59" i="5" s="1"/>
  <c r="L59" i="5" s="1"/>
  <c r="J60" i="5"/>
  <c r="K60" i="5" s="1"/>
  <c r="L60" i="5" s="1"/>
  <c r="J61" i="5"/>
  <c r="K61" i="5" s="1"/>
  <c r="L61" i="5" s="1"/>
  <c r="J62" i="5"/>
  <c r="K62" i="5" s="1"/>
  <c r="L62" i="5" s="1"/>
  <c r="J63" i="5"/>
  <c r="K63" i="5" s="1"/>
  <c r="L63" i="5" s="1"/>
  <c r="J64" i="5"/>
  <c r="K64" i="5" s="1"/>
  <c r="L64" i="5" s="1"/>
  <c r="J65" i="5"/>
  <c r="K65" i="5" s="1"/>
  <c r="L65" i="5" s="1"/>
  <c r="J66" i="5"/>
  <c r="K66" i="5" s="1"/>
  <c r="L66" i="5" s="1"/>
  <c r="J67" i="5"/>
  <c r="K67" i="5" s="1"/>
  <c r="L67" i="5" s="1"/>
  <c r="J68" i="5"/>
  <c r="K68" i="5" s="1"/>
  <c r="L68" i="5" s="1"/>
  <c r="J69" i="5"/>
  <c r="K69" i="5" s="1"/>
  <c r="L69" i="5" s="1"/>
  <c r="J70" i="5"/>
  <c r="K70" i="5" s="1"/>
  <c r="L70" i="5" s="1"/>
  <c r="J71" i="5"/>
  <c r="K71" i="5" s="1"/>
  <c r="L71" i="5" s="1"/>
  <c r="J72" i="5"/>
  <c r="K72" i="5" s="1"/>
  <c r="L72" i="5" s="1"/>
  <c r="J73" i="5"/>
  <c r="K73" i="5" s="1"/>
  <c r="L73" i="5" s="1"/>
  <c r="J74" i="5"/>
  <c r="K74" i="5" s="1"/>
  <c r="L74" i="5" s="1"/>
  <c r="J75" i="5"/>
  <c r="K75" i="5" s="1"/>
  <c r="L75" i="5" s="1"/>
  <c r="J76" i="5"/>
  <c r="K76" i="5" s="1"/>
  <c r="L76" i="5" s="1"/>
  <c r="J77" i="5"/>
  <c r="K77" i="5" s="1"/>
  <c r="L77" i="5" s="1"/>
  <c r="J78" i="5"/>
  <c r="K78" i="5" s="1"/>
  <c r="L78" i="5" s="1"/>
  <c r="J79" i="5"/>
  <c r="K79" i="5" s="1"/>
  <c r="L79" i="5" s="1"/>
  <c r="J80" i="5"/>
  <c r="K80" i="5" s="1"/>
  <c r="L80" i="5" s="1"/>
  <c r="J81" i="5"/>
  <c r="K81" i="5" s="1"/>
  <c r="L81" i="5" s="1"/>
  <c r="J82" i="5"/>
  <c r="K82" i="5" s="1"/>
  <c r="L82" i="5" s="1"/>
  <c r="J83" i="5"/>
  <c r="K83" i="5" s="1"/>
  <c r="L83" i="5" s="1"/>
  <c r="J84" i="5"/>
  <c r="K84" i="5" s="1"/>
  <c r="L84" i="5" s="1"/>
  <c r="J85" i="5"/>
  <c r="K85" i="5" s="1"/>
  <c r="L85" i="5" s="1"/>
  <c r="J86" i="5"/>
  <c r="K86" i="5" s="1"/>
  <c r="L86" i="5" s="1"/>
  <c r="J87" i="5"/>
  <c r="K87" i="5" s="1"/>
  <c r="L87" i="5" s="1"/>
  <c r="J88" i="5"/>
  <c r="K88" i="5" s="1"/>
  <c r="L88" i="5" s="1"/>
  <c r="J89" i="5"/>
  <c r="K89" i="5" s="1"/>
  <c r="L89" i="5" s="1"/>
  <c r="J90" i="5"/>
  <c r="K90" i="5" s="1"/>
  <c r="L90" i="5" s="1"/>
  <c r="J91" i="5"/>
  <c r="K91" i="5" s="1"/>
  <c r="L91" i="5" s="1"/>
  <c r="J92" i="5"/>
  <c r="K92" i="5" s="1"/>
  <c r="L92" i="5" s="1"/>
  <c r="J93" i="5"/>
  <c r="K93" i="5" s="1"/>
  <c r="L93" i="5" s="1"/>
  <c r="J94" i="5"/>
  <c r="K94" i="5" s="1"/>
  <c r="L94" i="5" s="1"/>
  <c r="J95" i="5"/>
  <c r="K95" i="5" s="1"/>
  <c r="L95" i="5" s="1"/>
  <c r="J96" i="5"/>
  <c r="K96" i="5" s="1"/>
  <c r="L96" i="5" s="1"/>
  <c r="J97" i="5"/>
  <c r="K97" i="5" s="1"/>
  <c r="L97" i="5" s="1"/>
  <c r="J98" i="5"/>
  <c r="K98" i="5" s="1"/>
  <c r="L98" i="5" s="1"/>
  <c r="J99" i="5"/>
  <c r="K99" i="5" s="1"/>
  <c r="L99" i="5" s="1"/>
  <c r="J100" i="5"/>
  <c r="K100" i="5" s="1"/>
  <c r="L100" i="5" s="1"/>
  <c r="J101" i="5"/>
  <c r="K101" i="5" s="1"/>
  <c r="L101" i="5" s="1"/>
  <c r="J102" i="5"/>
  <c r="K102" i="5" s="1"/>
  <c r="L102" i="5" s="1"/>
  <c r="J103" i="5"/>
  <c r="K103" i="5" s="1"/>
  <c r="L103" i="5" s="1"/>
  <c r="J104" i="5"/>
  <c r="K104" i="5" s="1"/>
  <c r="L104" i="5" s="1"/>
  <c r="J105" i="5"/>
  <c r="K105" i="5" s="1"/>
  <c r="L105" i="5" s="1"/>
  <c r="J106" i="5"/>
  <c r="K106" i="5" s="1"/>
  <c r="L106" i="5" s="1"/>
  <c r="J107" i="5"/>
  <c r="K107" i="5" s="1"/>
  <c r="L107" i="5" s="1"/>
  <c r="J108" i="5"/>
  <c r="K108" i="5" s="1"/>
  <c r="L108" i="5" s="1"/>
  <c r="J109" i="5"/>
  <c r="K109" i="5" s="1"/>
  <c r="L109" i="5" s="1"/>
  <c r="J110" i="5"/>
  <c r="K110" i="5" s="1"/>
  <c r="L110" i="5" s="1"/>
  <c r="J111" i="5"/>
  <c r="K111" i="5" s="1"/>
  <c r="L111" i="5" s="1"/>
  <c r="J112" i="5"/>
  <c r="K112" i="5" s="1"/>
  <c r="L112" i="5" s="1"/>
  <c r="J113" i="5"/>
  <c r="K113" i="5" s="1"/>
  <c r="L113" i="5" s="1"/>
  <c r="J114" i="5"/>
  <c r="K114" i="5" s="1"/>
  <c r="L114" i="5" s="1"/>
  <c r="J115" i="5"/>
  <c r="K115" i="5" s="1"/>
  <c r="L115" i="5" s="1"/>
  <c r="J116" i="5"/>
  <c r="K116" i="5" s="1"/>
  <c r="L116" i="5" s="1"/>
  <c r="J117" i="5"/>
  <c r="K117" i="5" s="1"/>
  <c r="L117" i="5" s="1"/>
  <c r="J118" i="5"/>
  <c r="K118" i="5" s="1"/>
  <c r="L118" i="5" s="1"/>
  <c r="J119" i="5"/>
  <c r="K119" i="5" s="1"/>
  <c r="L119" i="5" s="1"/>
  <c r="J120" i="5"/>
  <c r="K120" i="5" s="1"/>
  <c r="L120" i="5" s="1"/>
  <c r="J121" i="5"/>
  <c r="K121" i="5" s="1"/>
  <c r="L121" i="5" s="1"/>
  <c r="J122" i="5"/>
  <c r="K122" i="5" s="1"/>
  <c r="L122" i="5" s="1"/>
  <c r="J123" i="5"/>
  <c r="K123" i="5" s="1"/>
  <c r="L123" i="5" s="1"/>
  <c r="J6" i="5"/>
  <c r="K6" i="5" s="1"/>
  <c r="L6" i="5" s="1"/>
  <c r="J7" i="5"/>
  <c r="K7" i="5" s="1"/>
  <c r="L7" i="5" s="1"/>
  <c r="G132" i="4"/>
  <c r="H132" i="4" s="1"/>
  <c r="G133" i="4"/>
  <c r="H133" i="4" s="1"/>
  <c r="G134" i="4"/>
  <c r="H134" i="4" s="1"/>
  <c r="G135" i="4"/>
  <c r="H135" i="4" s="1"/>
  <c r="G136" i="4"/>
  <c r="H136" i="4" s="1"/>
  <c r="G137" i="4"/>
  <c r="H137" i="4" s="1"/>
  <c r="G138" i="4"/>
  <c r="H138" i="4" s="1"/>
  <c r="G140" i="4"/>
  <c r="H140" i="4" s="1"/>
  <c r="G141" i="4"/>
  <c r="H141" i="4" s="1"/>
  <c r="G142" i="4"/>
  <c r="H142" i="4" s="1"/>
  <c r="G143" i="4"/>
  <c r="H143" i="4" s="1"/>
  <c r="G144" i="4"/>
  <c r="H144" i="4" s="1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3" i="4"/>
  <c r="H153" i="4" s="1"/>
  <c r="G154" i="4"/>
  <c r="H154" i="4" s="1"/>
  <c r="G155" i="4"/>
  <c r="H155" i="4" s="1"/>
  <c r="G156" i="4"/>
  <c r="H156" i="4" s="1"/>
  <c r="G157" i="4"/>
  <c r="H157" i="4" s="1"/>
  <c r="G158" i="4"/>
  <c r="H158" i="4" s="1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5" i="4"/>
  <c r="H165" i="4" s="1"/>
  <c r="G166" i="4"/>
  <c r="H166" i="4" s="1"/>
  <c r="G167" i="4"/>
  <c r="H167" i="4" s="1"/>
  <c r="G168" i="4"/>
  <c r="H168" i="4" s="1"/>
  <c r="G169" i="4"/>
  <c r="H169" i="4" s="1"/>
  <c r="G170" i="4"/>
  <c r="H170" i="4" s="1"/>
  <c r="G171" i="4"/>
  <c r="H171" i="4" s="1"/>
  <c r="G172" i="4"/>
  <c r="H172" i="4" s="1"/>
  <c r="G173" i="4"/>
  <c r="H173" i="4" s="1"/>
  <c r="G174" i="4"/>
  <c r="H174" i="4" s="1"/>
  <c r="G175" i="4"/>
  <c r="H175" i="4" s="1"/>
  <c r="G176" i="4"/>
  <c r="H176" i="4" s="1"/>
  <c r="G177" i="4"/>
  <c r="H177" i="4" s="1"/>
  <c r="G178" i="4"/>
  <c r="H178" i="4" s="1"/>
  <c r="G179" i="4"/>
  <c r="H179" i="4" s="1"/>
  <c r="G180" i="4"/>
  <c r="H180" i="4" s="1"/>
  <c r="G181" i="4"/>
  <c r="H181" i="4" s="1"/>
  <c r="G182" i="4"/>
  <c r="H182" i="4" s="1"/>
  <c r="G183" i="4"/>
  <c r="H183" i="4" s="1"/>
  <c r="G184" i="4"/>
  <c r="H184" i="4" s="1"/>
  <c r="G185" i="4"/>
  <c r="H185" i="4" s="1"/>
  <c r="G186" i="4"/>
  <c r="H186" i="4" s="1"/>
  <c r="G187" i="4"/>
  <c r="H187" i="4" s="1"/>
  <c r="G188" i="4"/>
  <c r="H188" i="4" s="1"/>
  <c r="G189" i="4"/>
  <c r="H189" i="4" s="1"/>
  <c r="G190" i="4"/>
  <c r="H190" i="4" s="1"/>
  <c r="G191" i="4"/>
  <c r="H191" i="4" s="1"/>
  <c r="G192" i="4"/>
  <c r="H192" i="4" s="1"/>
  <c r="G193" i="4"/>
  <c r="H193" i="4" s="1"/>
  <c r="G194" i="4"/>
  <c r="H194" i="4" s="1"/>
  <c r="G195" i="4"/>
  <c r="H195" i="4" s="1"/>
  <c r="G196" i="4"/>
  <c r="H196" i="4" s="1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H202" i="4" s="1"/>
  <c r="G203" i="4"/>
  <c r="H203" i="4" s="1"/>
  <c r="G204" i="4"/>
  <c r="H204" i="4" s="1"/>
  <c r="G205" i="4"/>
  <c r="H205" i="4" s="1"/>
  <c r="G206" i="4"/>
  <c r="H206" i="4" s="1"/>
  <c r="G207" i="4"/>
  <c r="H207" i="4" s="1"/>
  <c r="G208" i="4"/>
  <c r="H208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H220" i="4" s="1"/>
  <c r="G221" i="4"/>
  <c r="H221" i="4" s="1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H228" i="4" s="1"/>
  <c r="G229" i="4"/>
  <c r="H229" i="4" s="1"/>
  <c r="G230" i="4"/>
  <c r="H230" i="4" s="1"/>
  <c r="G231" i="4"/>
  <c r="H231" i="4" s="1"/>
  <c r="G232" i="4"/>
  <c r="H232" i="4" s="1"/>
  <c r="G233" i="4"/>
  <c r="H233" i="4" s="1"/>
  <c r="G234" i="4"/>
  <c r="H234" i="4" s="1"/>
  <c r="G235" i="4"/>
  <c r="H235" i="4" s="1"/>
  <c r="G236" i="4"/>
  <c r="H236" i="4" s="1"/>
  <c r="G237" i="4"/>
  <c r="H237" i="4" s="1"/>
  <c r="G238" i="4"/>
  <c r="H238" i="4" s="1"/>
  <c r="G239" i="4"/>
  <c r="H239" i="4" s="1"/>
  <c r="G240" i="4"/>
  <c r="H240" i="4" s="1"/>
  <c r="G241" i="4"/>
  <c r="H241" i="4" s="1"/>
  <c r="G242" i="4"/>
  <c r="H242" i="4" s="1"/>
  <c r="G243" i="4"/>
  <c r="H243" i="4" s="1"/>
  <c r="G244" i="4"/>
  <c r="H244" i="4" s="1"/>
  <c r="G245" i="4"/>
  <c r="H245" i="4" s="1"/>
  <c r="G246" i="4"/>
  <c r="H246" i="4" s="1"/>
  <c r="G247" i="4"/>
  <c r="H247" i="4" s="1"/>
  <c r="G248" i="4"/>
  <c r="H248" i="4" s="1"/>
  <c r="G249" i="4"/>
  <c r="H249" i="4" s="1"/>
  <c r="G250" i="4"/>
  <c r="H250" i="4" s="1"/>
  <c r="G251" i="4"/>
  <c r="H251" i="4" s="1"/>
  <c r="G252" i="4"/>
  <c r="H252" i="4" s="1"/>
  <c r="G253" i="4"/>
  <c r="H253" i="4" s="1"/>
  <c r="G254" i="4"/>
  <c r="H254" i="4" s="1"/>
  <c r="G255" i="4"/>
  <c r="H255" i="4" s="1"/>
  <c r="G256" i="4"/>
  <c r="H256" i="4" s="1"/>
  <c r="G257" i="4"/>
  <c r="H257" i="4" s="1"/>
  <c r="G258" i="4"/>
  <c r="H258" i="4" s="1"/>
  <c r="G259" i="4"/>
  <c r="H259" i="4" s="1"/>
  <c r="G260" i="4"/>
  <c r="H260" i="4" s="1"/>
  <c r="G261" i="4"/>
  <c r="H261" i="4" s="1"/>
  <c r="G262" i="4"/>
  <c r="H262" i="4" s="1"/>
  <c r="G263" i="4"/>
  <c r="H263" i="4" s="1"/>
  <c r="G264" i="4"/>
  <c r="H264" i="4" s="1"/>
  <c r="G265" i="4"/>
  <c r="H265" i="4" s="1"/>
  <c r="G266" i="4"/>
  <c r="H266" i="4" s="1"/>
  <c r="G267" i="4"/>
  <c r="H267" i="4" s="1"/>
  <c r="G268" i="4"/>
  <c r="H268" i="4" s="1"/>
  <c r="G269" i="4"/>
  <c r="H269" i="4" s="1"/>
  <c r="G270" i="4"/>
  <c r="H270" i="4" s="1"/>
  <c r="G271" i="4"/>
  <c r="H271" i="4" s="1"/>
  <c r="G272" i="4"/>
  <c r="H272" i="4" s="1"/>
  <c r="G273" i="4"/>
  <c r="H273" i="4" s="1"/>
  <c r="G274" i="4"/>
  <c r="H274" i="4" s="1"/>
  <c r="G275" i="4"/>
  <c r="H275" i="4" s="1"/>
  <c r="G276" i="4"/>
  <c r="H276" i="4" s="1"/>
  <c r="G277" i="4"/>
  <c r="H277" i="4" s="1"/>
  <c r="G278" i="4"/>
  <c r="H278" i="4" s="1"/>
  <c r="G279" i="4"/>
  <c r="H279" i="4" s="1"/>
  <c r="G280" i="4"/>
  <c r="H280" i="4" s="1"/>
  <c r="G281" i="4"/>
  <c r="H281" i="4" s="1"/>
  <c r="G282" i="4"/>
  <c r="H282" i="4" s="1"/>
  <c r="G283" i="4"/>
  <c r="H283" i="4" s="1"/>
  <c r="G284" i="4"/>
  <c r="H284" i="4" s="1"/>
  <c r="G285" i="4"/>
  <c r="H285" i="4" s="1"/>
  <c r="G286" i="4"/>
  <c r="H286" i="4" s="1"/>
  <c r="G287" i="4"/>
  <c r="H287" i="4" s="1"/>
  <c r="G288" i="4"/>
  <c r="H288" i="4" s="1"/>
  <c r="G289" i="4"/>
  <c r="H289" i="4" s="1"/>
  <c r="G290" i="4"/>
  <c r="H290" i="4" s="1"/>
  <c r="G291" i="4"/>
  <c r="H291" i="4" s="1"/>
  <c r="G292" i="4"/>
  <c r="H292" i="4" s="1"/>
  <c r="G293" i="4"/>
  <c r="H293" i="4" s="1"/>
  <c r="G294" i="4"/>
  <c r="H294" i="4" s="1"/>
  <c r="G295" i="4"/>
  <c r="H295" i="4" s="1"/>
  <c r="G296" i="4"/>
  <c r="H296" i="4" s="1"/>
  <c r="G297" i="4"/>
  <c r="H297" i="4" s="1"/>
  <c r="G298" i="4"/>
  <c r="H298" i="4" s="1"/>
  <c r="G299" i="4"/>
  <c r="H299" i="4" s="1"/>
  <c r="G300" i="4"/>
  <c r="H300" i="4" s="1"/>
  <c r="G301" i="4"/>
  <c r="H301" i="4" s="1"/>
  <c r="G302" i="4"/>
  <c r="H302" i="4" s="1"/>
  <c r="G303" i="4"/>
  <c r="H303" i="4" s="1"/>
  <c r="G304" i="4"/>
  <c r="H304" i="4" s="1"/>
  <c r="G305" i="4"/>
  <c r="H305" i="4" s="1"/>
  <c r="G306" i="4"/>
  <c r="H306" i="4" s="1"/>
  <c r="G307" i="4"/>
  <c r="H307" i="4" s="1"/>
  <c r="G308" i="4"/>
  <c r="H308" i="4" s="1"/>
  <c r="G309" i="4"/>
  <c r="H309" i="4" s="1"/>
  <c r="G310" i="4"/>
  <c r="H310" i="4" s="1"/>
  <c r="G311" i="4"/>
  <c r="H311" i="4" s="1"/>
  <c r="G312" i="4"/>
  <c r="H312" i="4" s="1"/>
  <c r="G313" i="4"/>
  <c r="H313" i="4" s="1"/>
  <c r="G314" i="4"/>
  <c r="H314" i="4" s="1"/>
  <c r="G315" i="4"/>
  <c r="H315" i="4" s="1"/>
  <c r="G316" i="4"/>
  <c r="H316" i="4" s="1"/>
  <c r="G317" i="4"/>
  <c r="H317" i="4" s="1"/>
  <c r="G318" i="4"/>
  <c r="H318" i="4" s="1"/>
  <c r="G319" i="4"/>
  <c r="H319" i="4" s="1"/>
  <c r="G320" i="4"/>
  <c r="H320" i="4" s="1"/>
  <c r="G321" i="4"/>
  <c r="H321" i="4" s="1"/>
  <c r="G322" i="4"/>
  <c r="H322" i="4" s="1"/>
  <c r="G323" i="4"/>
  <c r="H323" i="4" s="1"/>
  <c r="G324" i="4"/>
  <c r="H324" i="4" s="1"/>
  <c r="G325" i="4"/>
  <c r="H325" i="4" s="1"/>
  <c r="G326" i="4"/>
  <c r="H326" i="4" s="1"/>
  <c r="G327" i="4"/>
  <c r="H327" i="4" s="1"/>
  <c r="G328" i="4"/>
  <c r="H328" i="4" s="1"/>
  <c r="G329" i="4"/>
  <c r="H329" i="4" s="1"/>
  <c r="G330" i="4"/>
  <c r="H330" i="4" s="1"/>
  <c r="G331" i="4"/>
  <c r="H331" i="4" s="1"/>
  <c r="G332" i="4"/>
  <c r="H332" i="4" s="1"/>
  <c r="G333" i="4"/>
  <c r="H333" i="4" s="1"/>
  <c r="G334" i="4"/>
  <c r="H334" i="4" s="1"/>
  <c r="G335" i="4"/>
  <c r="H335" i="4" s="1"/>
  <c r="G336" i="4"/>
  <c r="H336" i="4" s="1"/>
  <c r="G337" i="4"/>
  <c r="H337" i="4" s="1"/>
  <c r="G338" i="4"/>
  <c r="H338" i="4" s="1"/>
  <c r="G339" i="4"/>
  <c r="H339" i="4" s="1"/>
  <c r="G340" i="4"/>
  <c r="H340" i="4" s="1"/>
  <c r="G341" i="4"/>
  <c r="H341" i="4" s="1"/>
  <c r="G342" i="4"/>
  <c r="H342" i="4" s="1"/>
  <c r="G343" i="4"/>
  <c r="H343" i="4" s="1"/>
  <c r="G344" i="4"/>
  <c r="H344" i="4" s="1"/>
  <c r="G345" i="4"/>
  <c r="H345" i="4" s="1"/>
  <c r="G346" i="4"/>
  <c r="H346" i="4" s="1"/>
  <c r="G347" i="4"/>
  <c r="H347" i="4" s="1"/>
  <c r="G348" i="4"/>
  <c r="H348" i="4" s="1"/>
  <c r="G349" i="4"/>
  <c r="H349" i="4" s="1"/>
  <c r="G350" i="4"/>
  <c r="H350" i="4" s="1"/>
  <c r="G351" i="4"/>
  <c r="H351" i="4" s="1"/>
  <c r="G352" i="4"/>
  <c r="H352" i="4" s="1"/>
  <c r="G353" i="4"/>
  <c r="H353" i="4" s="1"/>
  <c r="G354" i="4"/>
  <c r="H354" i="4" s="1"/>
  <c r="G355" i="4"/>
  <c r="H355" i="4" s="1"/>
  <c r="G356" i="4"/>
  <c r="H356" i="4" s="1"/>
  <c r="G357" i="4"/>
  <c r="H357" i="4" s="1"/>
  <c r="G358" i="4"/>
  <c r="H358" i="4" s="1"/>
  <c r="G359" i="4"/>
  <c r="H359" i="4" s="1"/>
  <c r="G360" i="4"/>
  <c r="H360" i="4" s="1"/>
  <c r="G361" i="4"/>
  <c r="H361" i="4" s="1"/>
  <c r="G362" i="4"/>
  <c r="H362" i="4" s="1"/>
  <c r="G363" i="4"/>
  <c r="H363" i="4" s="1"/>
  <c r="G364" i="4"/>
  <c r="H364" i="4" s="1"/>
  <c r="G365" i="4"/>
  <c r="H365" i="4" s="1"/>
  <c r="G366" i="4"/>
  <c r="H366" i="4" s="1"/>
  <c r="G367" i="4"/>
  <c r="H367" i="4" s="1"/>
  <c r="G368" i="4"/>
  <c r="H368" i="4" s="1"/>
  <c r="G369" i="4"/>
  <c r="H369" i="4" s="1"/>
  <c r="G370" i="4"/>
  <c r="H370" i="4" s="1"/>
  <c r="G371" i="4"/>
  <c r="H371" i="4" s="1"/>
  <c r="G372" i="4"/>
  <c r="H372" i="4" s="1"/>
  <c r="G373" i="4"/>
  <c r="H373" i="4" s="1"/>
  <c r="G374" i="4"/>
  <c r="H374" i="4" s="1"/>
  <c r="G375" i="4"/>
  <c r="H375" i="4" s="1"/>
  <c r="G376" i="4"/>
  <c r="H376" i="4" s="1"/>
  <c r="G377" i="4"/>
  <c r="H377" i="4" s="1"/>
  <c r="G378" i="4"/>
  <c r="H378" i="4" s="1"/>
  <c r="G379" i="4"/>
  <c r="H379" i="4" s="1"/>
  <c r="G380" i="4"/>
  <c r="H380" i="4" s="1"/>
  <c r="G381" i="4"/>
  <c r="H381" i="4" s="1"/>
  <c r="G382" i="4"/>
  <c r="H382" i="4" s="1"/>
  <c r="G383" i="4"/>
  <c r="H383" i="4" s="1"/>
  <c r="G384" i="4"/>
  <c r="H384" i="4" s="1"/>
  <c r="G385" i="4"/>
  <c r="H385" i="4" s="1"/>
  <c r="G386" i="4"/>
  <c r="H386" i="4" s="1"/>
  <c r="G387" i="4"/>
  <c r="H387" i="4" s="1"/>
  <c r="G388" i="4"/>
  <c r="H388" i="4" s="1"/>
  <c r="G389" i="4"/>
  <c r="H389" i="4" s="1"/>
  <c r="G390" i="4"/>
  <c r="H390" i="4" s="1"/>
  <c r="G391" i="4"/>
  <c r="H391" i="4" s="1"/>
  <c r="G392" i="4"/>
  <c r="H392" i="4" s="1"/>
  <c r="G393" i="4"/>
  <c r="H393" i="4" s="1"/>
  <c r="G394" i="4"/>
  <c r="H394" i="4" s="1"/>
  <c r="G395" i="4"/>
  <c r="H395" i="4" s="1"/>
  <c r="G396" i="4"/>
  <c r="H396" i="4" s="1"/>
  <c r="G397" i="4"/>
  <c r="H397" i="4" s="1"/>
  <c r="G398" i="4"/>
  <c r="H398" i="4" s="1"/>
  <c r="G399" i="4"/>
  <c r="H399" i="4" s="1"/>
  <c r="G400" i="4"/>
  <c r="H400" i="4" s="1"/>
  <c r="G401" i="4"/>
  <c r="H401" i="4" s="1"/>
  <c r="G402" i="4"/>
  <c r="H402" i="4" s="1"/>
  <c r="G403" i="4"/>
  <c r="H403" i="4" s="1"/>
  <c r="G404" i="4"/>
  <c r="H404" i="4" s="1"/>
  <c r="G405" i="4"/>
  <c r="H405" i="4" s="1"/>
  <c r="G406" i="4"/>
  <c r="H406" i="4" s="1"/>
  <c r="G407" i="4"/>
  <c r="H407" i="4" s="1"/>
  <c r="G408" i="4"/>
  <c r="H408" i="4" s="1"/>
  <c r="G409" i="4"/>
  <c r="H409" i="4" s="1"/>
  <c r="G410" i="4"/>
  <c r="H410" i="4" s="1"/>
  <c r="G411" i="4"/>
  <c r="H411" i="4" s="1"/>
  <c r="G412" i="4"/>
  <c r="H412" i="4" s="1"/>
  <c r="G413" i="4"/>
  <c r="H413" i="4" s="1"/>
  <c r="G414" i="4"/>
  <c r="H414" i="4" s="1"/>
  <c r="G415" i="4"/>
  <c r="H415" i="4" s="1"/>
  <c r="G416" i="4"/>
  <c r="H416" i="4" s="1"/>
  <c r="G417" i="4"/>
  <c r="H417" i="4" s="1"/>
  <c r="G418" i="4"/>
  <c r="H418" i="4" s="1"/>
  <c r="G419" i="4"/>
  <c r="H419" i="4" s="1"/>
  <c r="G420" i="4"/>
  <c r="H420" i="4" s="1"/>
  <c r="G421" i="4"/>
  <c r="H421" i="4" s="1"/>
  <c r="G422" i="4"/>
  <c r="H422" i="4" s="1"/>
  <c r="G423" i="4"/>
  <c r="H423" i="4" s="1"/>
  <c r="G424" i="4"/>
  <c r="H424" i="4" s="1"/>
  <c r="G425" i="4"/>
  <c r="H425" i="4" s="1"/>
  <c r="G426" i="4"/>
  <c r="H426" i="4" s="1"/>
  <c r="G427" i="4"/>
  <c r="H427" i="4" s="1"/>
  <c r="G428" i="4"/>
  <c r="H428" i="4" s="1"/>
  <c r="G429" i="4"/>
  <c r="H429" i="4" s="1"/>
  <c r="G430" i="4"/>
  <c r="H430" i="4" s="1"/>
  <c r="G431" i="4"/>
  <c r="H431" i="4" s="1"/>
  <c r="G432" i="4"/>
  <c r="H432" i="4" s="1"/>
  <c r="G433" i="4"/>
  <c r="H433" i="4" s="1"/>
  <c r="G434" i="4"/>
  <c r="H434" i="4" s="1"/>
  <c r="G435" i="4"/>
  <c r="H435" i="4" s="1"/>
  <c r="G436" i="4"/>
  <c r="H436" i="4" s="1"/>
  <c r="G437" i="4"/>
  <c r="H437" i="4" s="1"/>
  <c r="G438" i="4"/>
  <c r="H438" i="4" s="1"/>
  <c r="G439" i="4"/>
  <c r="H439" i="4" s="1"/>
  <c r="G440" i="4"/>
  <c r="H440" i="4" s="1"/>
  <c r="G441" i="4"/>
  <c r="H441" i="4" s="1"/>
  <c r="G442" i="4"/>
  <c r="H442" i="4" s="1"/>
  <c r="G443" i="4"/>
  <c r="H443" i="4" s="1"/>
  <c r="G444" i="4"/>
  <c r="H444" i="4" s="1"/>
  <c r="G445" i="4"/>
  <c r="H445" i="4" s="1"/>
  <c r="G446" i="4"/>
  <c r="H446" i="4" s="1"/>
  <c r="G447" i="4"/>
  <c r="H447" i="4" s="1"/>
  <c r="G448" i="4"/>
  <c r="H448" i="4" s="1"/>
  <c r="G449" i="4"/>
  <c r="H449" i="4" s="1"/>
  <c r="G450" i="4"/>
  <c r="H450" i="4" s="1"/>
  <c r="G451" i="4"/>
  <c r="H451" i="4" s="1"/>
  <c r="G452" i="4"/>
  <c r="H452" i="4" s="1"/>
  <c r="G453" i="4"/>
  <c r="H453" i="4" s="1"/>
  <c r="G454" i="4"/>
  <c r="H454" i="4" s="1"/>
  <c r="G455" i="4"/>
  <c r="H455" i="4" s="1"/>
  <c r="G456" i="4"/>
  <c r="H456" i="4" s="1"/>
  <c r="G457" i="4"/>
  <c r="H457" i="4" s="1"/>
  <c r="G458" i="4"/>
  <c r="H458" i="4" s="1"/>
  <c r="G459" i="4"/>
  <c r="H459" i="4" s="1"/>
  <c r="G460" i="4"/>
  <c r="H460" i="4" s="1"/>
  <c r="G461" i="4"/>
  <c r="H461" i="4" s="1"/>
  <c r="G462" i="4"/>
  <c r="H462" i="4" s="1"/>
  <c r="G463" i="4"/>
  <c r="H463" i="4" s="1"/>
  <c r="G464" i="4"/>
  <c r="H464" i="4" s="1"/>
  <c r="G465" i="4"/>
  <c r="H465" i="4" s="1"/>
  <c r="G466" i="4"/>
  <c r="H466" i="4" s="1"/>
  <c r="G467" i="4"/>
  <c r="H467" i="4" s="1"/>
  <c r="G468" i="4"/>
  <c r="H468" i="4" s="1"/>
  <c r="G469" i="4"/>
  <c r="H469" i="4" s="1"/>
  <c r="G470" i="4"/>
  <c r="H470" i="4" s="1"/>
  <c r="G471" i="4"/>
  <c r="H471" i="4" s="1"/>
  <c r="G472" i="4"/>
  <c r="H472" i="4" s="1"/>
  <c r="G473" i="4"/>
  <c r="H473" i="4" s="1"/>
  <c r="G474" i="4"/>
  <c r="H474" i="4" s="1"/>
  <c r="G475" i="4"/>
  <c r="H475" i="4" s="1"/>
  <c r="G476" i="4"/>
  <c r="H476" i="4" s="1"/>
  <c r="G477" i="4"/>
  <c r="H477" i="4" s="1"/>
  <c r="G478" i="4"/>
  <c r="H478" i="4" s="1"/>
  <c r="G479" i="4"/>
  <c r="H479" i="4" s="1"/>
  <c r="G480" i="4"/>
  <c r="H480" i="4" s="1"/>
  <c r="G481" i="4"/>
  <c r="H481" i="4" s="1"/>
  <c r="G482" i="4"/>
  <c r="H482" i="4" s="1"/>
  <c r="G483" i="4"/>
  <c r="H483" i="4" s="1"/>
  <c r="G484" i="4"/>
  <c r="H484" i="4" s="1"/>
  <c r="G485" i="4"/>
  <c r="H485" i="4" s="1"/>
  <c r="G486" i="4"/>
  <c r="H486" i="4" s="1"/>
  <c r="G487" i="4"/>
  <c r="H487" i="4" s="1"/>
  <c r="G488" i="4"/>
  <c r="H488" i="4" s="1"/>
  <c r="G489" i="4"/>
  <c r="H489" i="4" s="1"/>
  <c r="G490" i="4"/>
  <c r="H490" i="4" s="1"/>
  <c r="G491" i="4"/>
  <c r="H491" i="4" s="1"/>
  <c r="G492" i="4"/>
  <c r="H492" i="4" s="1"/>
  <c r="G493" i="4"/>
  <c r="H493" i="4" s="1"/>
  <c r="G494" i="4"/>
  <c r="H494" i="4" s="1"/>
  <c r="G495" i="4"/>
  <c r="H495" i="4" s="1"/>
  <c r="G496" i="4"/>
  <c r="H496" i="4" s="1"/>
  <c r="G497" i="4"/>
  <c r="H497" i="4" s="1"/>
  <c r="G498" i="4"/>
  <c r="H498" i="4" s="1"/>
  <c r="G499" i="4"/>
  <c r="H499" i="4" s="1"/>
  <c r="G500" i="4"/>
  <c r="H500" i="4" s="1"/>
  <c r="G501" i="4"/>
  <c r="H501" i="4" s="1"/>
  <c r="G502" i="4"/>
  <c r="H502" i="4" s="1"/>
  <c r="G503" i="4"/>
  <c r="H503" i="4" s="1"/>
  <c r="G504" i="4"/>
  <c r="H504" i="4" s="1"/>
  <c r="G505" i="4"/>
  <c r="H505" i="4" s="1"/>
  <c r="G506" i="4"/>
  <c r="H506" i="4" s="1"/>
  <c r="G507" i="4"/>
  <c r="H507" i="4" s="1"/>
  <c r="G508" i="4"/>
  <c r="H508" i="4" s="1"/>
  <c r="G509" i="4"/>
  <c r="H509" i="4" s="1"/>
  <c r="G510" i="4"/>
  <c r="H510" i="4" s="1"/>
  <c r="G511" i="4"/>
  <c r="H511" i="4" s="1"/>
  <c r="G512" i="4"/>
  <c r="H512" i="4" s="1"/>
  <c r="G513" i="4"/>
  <c r="H513" i="4" s="1"/>
  <c r="G514" i="4"/>
  <c r="H514" i="4" s="1"/>
  <c r="G515" i="4"/>
  <c r="H515" i="4" s="1"/>
  <c r="G516" i="4"/>
  <c r="H516" i="4" s="1"/>
  <c r="G517" i="4"/>
  <c r="H517" i="4" s="1"/>
  <c r="G518" i="4"/>
  <c r="H518" i="4" s="1"/>
  <c r="G519" i="4"/>
  <c r="H519" i="4" s="1"/>
  <c r="G520" i="4"/>
  <c r="H520" i="4" s="1"/>
  <c r="G521" i="4"/>
  <c r="H521" i="4" s="1"/>
  <c r="G522" i="4"/>
  <c r="H522" i="4" s="1"/>
  <c r="G523" i="4"/>
  <c r="H523" i="4" s="1"/>
  <c r="G524" i="4"/>
  <c r="H524" i="4" s="1"/>
  <c r="G525" i="4"/>
  <c r="H525" i="4" s="1"/>
  <c r="G526" i="4"/>
  <c r="H526" i="4" s="1"/>
  <c r="G527" i="4"/>
  <c r="H527" i="4" s="1"/>
  <c r="G528" i="4"/>
  <c r="H528" i="4" s="1"/>
  <c r="G529" i="4"/>
  <c r="H529" i="4" s="1"/>
  <c r="G530" i="4"/>
  <c r="H530" i="4" s="1"/>
  <c r="G531" i="4"/>
  <c r="H531" i="4" s="1"/>
  <c r="G532" i="4"/>
  <c r="H532" i="4" s="1"/>
  <c r="G533" i="4"/>
  <c r="H533" i="4" s="1"/>
  <c r="G534" i="4"/>
  <c r="H534" i="4" s="1"/>
  <c r="G535" i="4"/>
  <c r="H535" i="4" s="1"/>
  <c r="G536" i="4"/>
  <c r="H536" i="4" s="1"/>
  <c r="G537" i="4"/>
  <c r="H537" i="4" s="1"/>
  <c r="G538" i="4"/>
  <c r="H538" i="4" s="1"/>
  <c r="G539" i="4"/>
  <c r="H539" i="4" s="1"/>
  <c r="G540" i="4"/>
  <c r="H540" i="4" s="1"/>
  <c r="G541" i="4"/>
  <c r="H541" i="4" s="1"/>
  <c r="G542" i="4"/>
  <c r="H542" i="4" s="1"/>
  <c r="G543" i="4"/>
  <c r="H543" i="4" s="1"/>
  <c r="G544" i="4"/>
  <c r="H544" i="4" s="1"/>
  <c r="G545" i="4"/>
  <c r="H545" i="4" s="1"/>
  <c r="G546" i="4"/>
  <c r="H546" i="4" s="1"/>
  <c r="G547" i="4"/>
  <c r="H547" i="4" s="1"/>
  <c r="G548" i="4"/>
  <c r="H548" i="4" s="1"/>
  <c r="G549" i="4"/>
  <c r="H549" i="4" s="1"/>
  <c r="G550" i="4"/>
  <c r="H550" i="4" s="1"/>
  <c r="G551" i="4"/>
  <c r="H551" i="4" s="1"/>
  <c r="G552" i="4"/>
  <c r="H552" i="4" s="1"/>
  <c r="G553" i="4"/>
  <c r="H553" i="4" s="1"/>
  <c r="G554" i="4"/>
  <c r="H554" i="4" s="1"/>
  <c r="G555" i="4"/>
  <c r="H555" i="4" s="1"/>
  <c r="G556" i="4"/>
  <c r="H556" i="4" s="1"/>
  <c r="G557" i="4"/>
  <c r="H557" i="4" s="1"/>
  <c r="G558" i="4"/>
  <c r="H558" i="4" s="1"/>
  <c r="G559" i="4"/>
  <c r="H559" i="4" s="1"/>
  <c r="G560" i="4"/>
  <c r="H560" i="4" s="1"/>
  <c r="G561" i="4"/>
  <c r="H561" i="4" s="1"/>
  <c r="G562" i="4"/>
  <c r="H562" i="4" s="1"/>
  <c r="G563" i="4"/>
  <c r="H563" i="4" s="1"/>
  <c r="G564" i="4"/>
  <c r="H564" i="4" s="1"/>
  <c r="G565" i="4"/>
  <c r="H565" i="4" s="1"/>
  <c r="G566" i="4"/>
  <c r="H566" i="4" s="1"/>
  <c r="G567" i="4"/>
  <c r="H567" i="4" s="1"/>
  <c r="G568" i="4"/>
  <c r="H568" i="4" s="1"/>
  <c r="G569" i="4"/>
  <c r="H569" i="4" s="1"/>
  <c r="G570" i="4"/>
  <c r="H570" i="4" s="1"/>
  <c r="G571" i="4"/>
  <c r="H571" i="4" s="1"/>
  <c r="G572" i="4"/>
  <c r="H572" i="4" s="1"/>
  <c r="G573" i="4"/>
  <c r="H573" i="4" s="1"/>
  <c r="G574" i="4"/>
  <c r="H574" i="4" s="1"/>
  <c r="G575" i="4"/>
  <c r="H575" i="4" s="1"/>
  <c r="G576" i="4"/>
  <c r="H576" i="4" s="1"/>
  <c r="G577" i="4"/>
  <c r="H577" i="4" s="1"/>
  <c r="G578" i="4"/>
  <c r="H578" i="4" s="1"/>
  <c r="G579" i="4"/>
  <c r="H579" i="4" s="1"/>
  <c r="G580" i="4"/>
  <c r="H580" i="4" s="1"/>
  <c r="G581" i="4"/>
  <c r="H581" i="4" s="1"/>
  <c r="G582" i="4"/>
  <c r="H582" i="4" s="1"/>
  <c r="G583" i="4"/>
  <c r="H583" i="4" s="1"/>
  <c r="G584" i="4"/>
  <c r="H584" i="4" s="1"/>
  <c r="G585" i="4"/>
  <c r="H585" i="4" s="1"/>
  <c r="G586" i="4"/>
  <c r="H586" i="4" s="1"/>
  <c r="G587" i="4"/>
  <c r="H587" i="4" s="1"/>
  <c r="G588" i="4"/>
  <c r="H588" i="4" s="1"/>
  <c r="G589" i="4"/>
  <c r="H589" i="4" s="1"/>
  <c r="G590" i="4"/>
  <c r="H590" i="4" s="1"/>
  <c r="G591" i="4"/>
  <c r="H591" i="4" s="1"/>
  <c r="G592" i="4"/>
  <c r="H592" i="4" s="1"/>
  <c r="G593" i="4"/>
  <c r="H593" i="4" s="1"/>
  <c r="G594" i="4"/>
  <c r="H594" i="4" s="1"/>
  <c r="G595" i="4"/>
  <c r="H595" i="4" s="1"/>
  <c r="G596" i="4"/>
  <c r="H596" i="4" s="1"/>
  <c r="G597" i="4"/>
  <c r="H597" i="4" s="1"/>
  <c r="G598" i="4"/>
  <c r="H598" i="4" s="1"/>
  <c r="G599" i="4"/>
  <c r="H599" i="4" s="1"/>
  <c r="G600" i="4"/>
  <c r="H600" i="4" s="1"/>
  <c r="G601" i="4"/>
  <c r="H601" i="4" s="1"/>
  <c r="G602" i="4"/>
  <c r="H602" i="4" s="1"/>
  <c r="G603" i="4"/>
  <c r="H603" i="4" s="1"/>
  <c r="G604" i="4"/>
  <c r="H604" i="4" s="1"/>
  <c r="G605" i="4"/>
  <c r="H605" i="4" s="1"/>
  <c r="G606" i="4"/>
  <c r="H606" i="4" s="1"/>
  <c r="G607" i="4"/>
  <c r="H607" i="4" s="1"/>
  <c r="G608" i="4"/>
  <c r="H608" i="4" s="1"/>
  <c r="G609" i="4"/>
  <c r="H609" i="4" s="1"/>
  <c r="G610" i="4"/>
  <c r="H610" i="4" s="1"/>
  <c r="G611" i="4"/>
  <c r="H611" i="4" s="1"/>
  <c r="G612" i="4"/>
  <c r="H612" i="4" s="1"/>
  <c r="G613" i="4"/>
  <c r="H613" i="4" s="1"/>
  <c r="G614" i="4"/>
  <c r="H614" i="4" s="1"/>
  <c r="G615" i="4"/>
  <c r="H615" i="4" s="1"/>
  <c r="G616" i="4"/>
  <c r="H616" i="4" s="1"/>
  <c r="G617" i="4"/>
  <c r="H617" i="4" s="1"/>
  <c r="G618" i="4"/>
  <c r="H618" i="4" s="1"/>
  <c r="G619" i="4"/>
  <c r="H619" i="4" s="1"/>
  <c r="G620" i="4"/>
  <c r="H620" i="4" s="1"/>
  <c r="G621" i="4"/>
  <c r="H621" i="4" s="1"/>
  <c r="G622" i="4"/>
  <c r="H622" i="4" s="1"/>
  <c r="G623" i="4"/>
  <c r="H623" i="4" s="1"/>
  <c r="G624" i="4"/>
  <c r="H624" i="4" s="1"/>
  <c r="G625" i="4"/>
  <c r="H625" i="4" s="1"/>
  <c r="G626" i="4"/>
  <c r="H626" i="4" s="1"/>
  <c r="G627" i="4"/>
  <c r="H627" i="4" s="1"/>
  <c r="G628" i="4"/>
  <c r="H628" i="4" s="1"/>
  <c r="G629" i="4"/>
  <c r="H629" i="4" s="1"/>
  <c r="G630" i="4"/>
  <c r="H630" i="4" s="1"/>
  <c r="G631" i="4"/>
  <c r="H631" i="4" s="1"/>
  <c r="G632" i="4"/>
  <c r="H632" i="4" s="1"/>
  <c r="G633" i="4"/>
  <c r="H633" i="4" s="1"/>
  <c r="G634" i="4"/>
  <c r="H634" i="4" s="1"/>
  <c r="G635" i="4"/>
  <c r="H635" i="4" s="1"/>
  <c r="G636" i="4"/>
  <c r="H636" i="4" s="1"/>
  <c r="G637" i="4"/>
  <c r="H637" i="4" s="1"/>
  <c r="G638" i="4"/>
  <c r="H638" i="4" s="1"/>
  <c r="G639" i="4"/>
  <c r="H639" i="4" s="1"/>
  <c r="G640" i="4"/>
  <c r="H640" i="4" s="1"/>
  <c r="G641" i="4"/>
  <c r="H641" i="4" s="1"/>
  <c r="G642" i="4"/>
  <c r="H642" i="4" s="1"/>
  <c r="G643" i="4"/>
  <c r="H643" i="4" s="1"/>
  <c r="G644" i="4"/>
  <c r="H644" i="4" s="1"/>
  <c r="G645" i="4"/>
  <c r="H645" i="4" s="1"/>
  <c r="G646" i="4"/>
  <c r="H646" i="4" s="1"/>
  <c r="G647" i="4"/>
  <c r="H647" i="4" s="1"/>
  <c r="G648" i="4"/>
  <c r="H648" i="4" s="1"/>
  <c r="G649" i="4"/>
  <c r="H649" i="4" s="1"/>
  <c r="G650" i="4"/>
  <c r="H650" i="4" s="1"/>
  <c r="G651" i="4"/>
  <c r="H651" i="4" s="1"/>
  <c r="G652" i="4"/>
  <c r="H652" i="4" s="1"/>
  <c r="G653" i="4"/>
  <c r="H653" i="4" s="1"/>
  <c r="G654" i="4"/>
  <c r="H654" i="4" s="1"/>
  <c r="G655" i="4"/>
  <c r="H655" i="4" s="1"/>
  <c r="G656" i="4"/>
  <c r="H656" i="4" s="1"/>
  <c r="G657" i="4"/>
  <c r="H657" i="4" s="1"/>
  <c r="G658" i="4"/>
  <c r="H658" i="4" s="1"/>
  <c r="G659" i="4"/>
  <c r="H659" i="4" s="1"/>
  <c r="G660" i="4"/>
  <c r="H660" i="4" s="1"/>
  <c r="G661" i="4"/>
  <c r="H661" i="4" s="1"/>
  <c r="G662" i="4"/>
  <c r="H662" i="4" s="1"/>
  <c r="G663" i="4"/>
  <c r="H663" i="4" s="1"/>
  <c r="G664" i="4"/>
  <c r="H664" i="4" s="1"/>
  <c r="G665" i="4"/>
  <c r="H665" i="4" s="1"/>
  <c r="G666" i="4"/>
  <c r="H666" i="4" s="1"/>
  <c r="G667" i="4"/>
  <c r="H667" i="4" s="1"/>
  <c r="G668" i="4"/>
  <c r="H668" i="4" s="1"/>
  <c r="G669" i="4"/>
  <c r="H669" i="4" s="1"/>
  <c r="G670" i="4"/>
  <c r="H670" i="4" s="1"/>
  <c r="G671" i="4"/>
  <c r="H671" i="4" s="1"/>
  <c r="G672" i="4"/>
  <c r="H672" i="4" s="1"/>
  <c r="G673" i="4"/>
  <c r="H673" i="4" s="1"/>
  <c r="G674" i="4"/>
  <c r="H674" i="4" s="1"/>
  <c r="G675" i="4"/>
  <c r="H675" i="4" s="1"/>
  <c r="G676" i="4"/>
  <c r="H676" i="4" s="1"/>
  <c r="G677" i="4"/>
  <c r="H677" i="4" s="1"/>
  <c r="G678" i="4"/>
  <c r="H678" i="4" s="1"/>
  <c r="G679" i="4"/>
  <c r="H679" i="4" s="1"/>
  <c r="G680" i="4"/>
  <c r="H680" i="4" s="1"/>
  <c r="G681" i="4"/>
  <c r="H681" i="4" s="1"/>
  <c r="G682" i="4"/>
  <c r="H682" i="4" s="1"/>
  <c r="G683" i="4"/>
  <c r="H683" i="4" s="1"/>
  <c r="G684" i="4"/>
  <c r="H684" i="4" s="1"/>
  <c r="G685" i="4"/>
  <c r="H685" i="4" s="1"/>
  <c r="G686" i="4"/>
  <c r="H686" i="4" s="1"/>
  <c r="G687" i="4"/>
  <c r="H687" i="4" s="1"/>
  <c r="G688" i="4"/>
  <c r="H688" i="4" s="1"/>
  <c r="G689" i="4"/>
  <c r="H689" i="4" s="1"/>
  <c r="G690" i="4"/>
  <c r="H690" i="4" s="1"/>
  <c r="G691" i="4"/>
  <c r="H691" i="4" s="1"/>
  <c r="G692" i="4"/>
  <c r="H692" i="4" s="1"/>
  <c r="G693" i="4"/>
  <c r="H693" i="4" s="1"/>
  <c r="G694" i="4"/>
  <c r="H694" i="4" s="1"/>
  <c r="G695" i="4"/>
  <c r="H695" i="4" s="1"/>
  <c r="G696" i="4"/>
  <c r="H696" i="4" s="1"/>
  <c r="G697" i="4"/>
  <c r="H697" i="4" s="1"/>
  <c r="G698" i="4"/>
  <c r="H698" i="4" s="1"/>
  <c r="G699" i="4"/>
  <c r="H699" i="4" s="1"/>
  <c r="G700" i="4"/>
  <c r="H700" i="4" s="1"/>
  <c r="G701" i="4"/>
  <c r="H701" i="4" s="1"/>
  <c r="G702" i="4"/>
  <c r="H702" i="4" s="1"/>
  <c r="G703" i="4"/>
  <c r="H703" i="4" s="1"/>
  <c r="G704" i="4"/>
  <c r="H704" i="4" s="1"/>
  <c r="G705" i="4"/>
  <c r="H705" i="4" s="1"/>
  <c r="G706" i="4"/>
  <c r="H706" i="4" s="1"/>
  <c r="G707" i="4"/>
  <c r="H707" i="4" s="1"/>
  <c r="G708" i="4"/>
  <c r="H708" i="4" s="1"/>
  <c r="G709" i="4"/>
  <c r="H709" i="4" s="1"/>
  <c r="G710" i="4"/>
  <c r="H710" i="4" s="1"/>
  <c r="G711" i="4"/>
  <c r="H711" i="4" s="1"/>
  <c r="G712" i="4"/>
  <c r="H712" i="4" s="1"/>
  <c r="G714" i="4"/>
  <c r="H714" i="4" s="1"/>
  <c r="G715" i="4"/>
  <c r="H715" i="4" s="1"/>
  <c r="G716" i="4"/>
  <c r="H716" i="4" s="1"/>
  <c r="G717" i="4"/>
  <c r="H717" i="4" s="1"/>
  <c r="G718" i="4"/>
  <c r="H718" i="4" s="1"/>
  <c r="G719" i="4"/>
  <c r="H719" i="4" s="1"/>
  <c r="G720" i="4"/>
  <c r="H720" i="4" s="1"/>
  <c r="G721" i="4"/>
  <c r="H721" i="4" s="1"/>
  <c r="G722" i="4"/>
  <c r="H722" i="4" s="1"/>
  <c r="G723" i="4"/>
  <c r="H723" i="4" s="1"/>
  <c r="G724" i="4"/>
  <c r="H724" i="4" s="1"/>
  <c r="G725" i="4"/>
  <c r="H725" i="4" s="1"/>
  <c r="G726" i="4"/>
  <c r="H726" i="4" s="1"/>
  <c r="G727" i="4"/>
  <c r="H727" i="4" s="1"/>
  <c r="G728" i="4"/>
  <c r="H728" i="4" s="1"/>
  <c r="G729" i="4"/>
  <c r="H729" i="4" s="1"/>
  <c r="G730" i="4"/>
  <c r="H730" i="4" s="1"/>
  <c r="G731" i="4"/>
  <c r="H731" i="4" s="1"/>
  <c r="G732" i="4"/>
  <c r="H732" i="4" s="1"/>
  <c r="G733" i="4"/>
  <c r="H733" i="4" s="1"/>
  <c r="G734" i="4"/>
  <c r="H734" i="4" s="1"/>
  <c r="G735" i="4"/>
  <c r="H735" i="4" s="1"/>
  <c r="G736" i="4"/>
  <c r="H736" i="4" s="1"/>
  <c r="G737" i="4"/>
  <c r="H737" i="4" s="1"/>
  <c r="G738" i="4"/>
  <c r="H738" i="4" s="1"/>
  <c r="G739" i="4"/>
  <c r="H739" i="4" s="1"/>
  <c r="G740" i="4"/>
  <c r="H740" i="4" s="1"/>
  <c r="G741" i="4"/>
  <c r="H741" i="4" s="1"/>
  <c r="G742" i="4"/>
  <c r="H742" i="4" s="1"/>
  <c r="G743" i="4"/>
  <c r="H743" i="4" s="1"/>
  <c r="G744" i="4"/>
  <c r="H744" i="4" s="1"/>
  <c r="G745" i="4"/>
  <c r="H745" i="4" s="1"/>
  <c r="G746" i="4"/>
  <c r="H746" i="4" s="1"/>
  <c r="G747" i="4"/>
  <c r="H747" i="4" s="1"/>
  <c r="G748" i="4"/>
  <c r="H748" i="4" s="1"/>
  <c r="G749" i="4"/>
  <c r="H749" i="4" s="1"/>
  <c r="G750" i="4"/>
  <c r="H750" i="4" s="1"/>
  <c r="G751" i="4"/>
  <c r="H751" i="4" s="1"/>
  <c r="G752" i="4"/>
  <c r="H752" i="4" s="1"/>
  <c r="G753" i="4"/>
  <c r="H753" i="4" s="1"/>
  <c r="G754" i="4"/>
  <c r="H754" i="4" s="1"/>
  <c r="G755" i="4"/>
  <c r="H755" i="4" s="1"/>
  <c r="G756" i="4"/>
  <c r="H756" i="4" s="1"/>
  <c r="G757" i="4"/>
  <c r="H757" i="4" s="1"/>
  <c r="G758" i="4"/>
  <c r="H758" i="4" s="1"/>
  <c r="G759" i="4"/>
  <c r="H759" i="4" s="1"/>
  <c r="G760" i="4"/>
  <c r="H760" i="4" s="1"/>
  <c r="G761" i="4"/>
  <c r="H761" i="4" s="1"/>
  <c r="G762" i="4"/>
  <c r="H762" i="4" s="1"/>
  <c r="G763" i="4"/>
  <c r="H763" i="4" s="1"/>
  <c r="G764" i="4"/>
  <c r="H764" i="4" s="1"/>
  <c r="G765" i="4"/>
  <c r="H765" i="4" s="1"/>
  <c r="G766" i="4"/>
  <c r="H766" i="4" s="1"/>
  <c r="G767" i="4"/>
  <c r="H767" i="4" s="1"/>
  <c r="G768" i="4"/>
  <c r="H768" i="4" s="1"/>
  <c r="G769" i="4"/>
  <c r="H769" i="4" s="1"/>
  <c r="G770" i="4"/>
  <c r="H770" i="4" s="1"/>
  <c r="G771" i="4"/>
  <c r="H771" i="4" s="1"/>
  <c r="G772" i="4"/>
  <c r="H772" i="4" s="1"/>
  <c r="G773" i="4"/>
  <c r="H773" i="4" s="1"/>
  <c r="G774" i="4"/>
  <c r="H774" i="4" s="1"/>
  <c r="G775" i="4"/>
  <c r="H775" i="4" s="1"/>
  <c r="G776" i="4"/>
  <c r="H776" i="4" s="1"/>
  <c r="G777" i="4"/>
  <c r="H777" i="4" s="1"/>
  <c r="G778" i="4"/>
  <c r="H778" i="4" s="1"/>
  <c r="G779" i="4"/>
  <c r="H779" i="4" s="1"/>
  <c r="G780" i="4"/>
  <c r="H780" i="4" s="1"/>
  <c r="G781" i="4"/>
  <c r="H781" i="4" s="1"/>
  <c r="G782" i="4"/>
  <c r="H782" i="4" s="1"/>
  <c r="G783" i="4"/>
  <c r="H783" i="4" s="1"/>
  <c r="G784" i="4"/>
  <c r="H784" i="4" s="1"/>
  <c r="G785" i="4"/>
  <c r="H785" i="4" s="1"/>
  <c r="G786" i="4"/>
  <c r="H786" i="4" s="1"/>
  <c r="G787" i="4"/>
  <c r="H787" i="4" s="1"/>
  <c r="G788" i="4"/>
  <c r="H788" i="4" s="1"/>
  <c r="G789" i="4"/>
  <c r="H789" i="4" s="1"/>
  <c r="G790" i="4"/>
  <c r="H790" i="4" s="1"/>
  <c r="G791" i="4"/>
  <c r="H791" i="4" s="1"/>
  <c r="G792" i="4"/>
  <c r="H792" i="4" s="1"/>
  <c r="G793" i="4"/>
  <c r="H793" i="4" s="1"/>
  <c r="G794" i="4"/>
  <c r="H794" i="4" s="1"/>
  <c r="G795" i="4"/>
  <c r="H795" i="4" s="1"/>
  <c r="G796" i="4"/>
  <c r="H796" i="4" s="1"/>
  <c r="G797" i="4"/>
  <c r="H797" i="4" s="1"/>
  <c r="G798" i="4"/>
  <c r="H798" i="4" s="1"/>
  <c r="G799" i="4"/>
  <c r="H799" i="4" s="1"/>
  <c r="G800" i="4"/>
  <c r="H800" i="4" s="1"/>
  <c r="G801" i="4"/>
  <c r="H801" i="4" s="1"/>
  <c r="G802" i="4"/>
  <c r="H802" i="4" s="1"/>
  <c r="G803" i="4"/>
  <c r="H803" i="4" s="1"/>
  <c r="G804" i="4"/>
  <c r="H804" i="4" s="1"/>
  <c r="G805" i="4"/>
  <c r="H805" i="4" s="1"/>
  <c r="G806" i="4"/>
  <c r="H806" i="4" s="1"/>
  <c r="G807" i="4"/>
  <c r="H807" i="4" s="1"/>
  <c r="G808" i="4"/>
  <c r="H808" i="4" s="1"/>
  <c r="G809" i="4"/>
  <c r="H809" i="4" s="1"/>
  <c r="G810" i="4"/>
  <c r="H810" i="4" s="1"/>
  <c r="G811" i="4"/>
  <c r="H811" i="4" s="1"/>
  <c r="G812" i="4"/>
  <c r="H812" i="4" s="1"/>
  <c r="G813" i="4"/>
  <c r="H813" i="4" s="1"/>
  <c r="G814" i="4"/>
  <c r="H814" i="4" s="1"/>
  <c r="G815" i="4"/>
  <c r="H815" i="4" s="1"/>
  <c r="G816" i="4"/>
  <c r="H816" i="4" s="1"/>
  <c r="G817" i="4"/>
  <c r="H817" i="4" s="1"/>
  <c r="G818" i="4"/>
  <c r="H818" i="4" s="1"/>
  <c r="G819" i="4"/>
  <c r="H819" i="4" s="1"/>
  <c r="G820" i="4"/>
  <c r="H820" i="4" s="1"/>
  <c r="G821" i="4"/>
  <c r="H821" i="4" s="1"/>
  <c r="G822" i="4"/>
  <c r="H822" i="4" s="1"/>
  <c r="G823" i="4"/>
  <c r="H823" i="4" s="1"/>
  <c r="G824" i="4"/>
  <c r="H824" i="4" s="1"/>
  <c r="G825" i="4"/>
  <c r="H825" i="4" s="1"/>
  <c r="G826" i="4"/>
  <c r="H826" i="4" s="1"/>
  <c r="G827" i="4"/>
  <c r="H827" i="4" s="1"/>
  <c r="G828" i="4"/>
  <c r="H828" i="4" s="1"/>
  <c r="G829" i="4"/>
  <c r="H829" i="4" s="1"/>
  <c r="G830" i="4"/>
  <c r="H830" i="4" s="1"/>
  <c r="G831" i="4"/>
  <c r="H831" i="4" s="1"/>
  <c r="G832" i="4"/>
  <c r="H832" i="4" s="1"/>
  <c r="G833" i="4"/>
  <c r="H833" i="4" s="1"/>
  <c r="G834" i="4"/>
  <c r="H834" i="4" s="1"/>
  <c r="G835" i="4"/>
  <c r="H835" i="4" s="1"/>
  <c r="G836" i="4"/>
  <c r="H836" i="4" s="1"/>
  <c r="G837" i="4"/>
  <c r="H837" i="4" s="1"/>
  <c r="G838" i="4"/>
  <c r="H838" i="4" s="1"/>
  <c r="G839" i="4"/>
  <c r="H839" i="4" s="1"/>
  <c r="G840" i="4"/>
  <c r="H840" i="4" s="1"/>
  <c r="G841" i="4"/>
  <c r="H841" i="4" s="1"/>
  <c r="G842" i="4"/>
  <c r="H842" i="4" s="1"/>
  <c r="G843" i="4"/>
  <c r="H843" i="4" s="1"/>
  <c r="G844" i="4"/>
  <c r="H844" i="4" s="1"/>
  <c r="G845" i="4"/>
  <c r="H845" i="4" s="1"/>
  <c r="G846" i="4"/>
  <c r="H846" i="4" s="1"/>
  <c r="G847" i="4"/>
  <c r="H847" i="4" s="1"/>
  <c r="G848" i="4"/>
  <c r="H848" i="4" s="1"/>
  <c r="G849" i="4"/>
  <c r="H849" i="4" s="1"/>
  <c r="G850" i="4"/>
  <c r="H850" i="4" s="1"/>
  <c r="G851" i="4"/>
  <c r="H851" i="4" s="1"/>
  <c r="G852" i="4"/>
  <c r="H852" i="4" s="1"/>
  <c r="G853" i="4"/>
  <c r="H853" i="4" s="1"/>
  <c r="G854" i="4"/>
  <c r="H854" i="4" s="1"/>
  <c r="G855" i="4"/>
  <c r="H855" i="4" s="1"/>
  <c r="G856" i="4"/>
  <c r="H856" i="4" s="1"/>
  <c r="G857" i="4"/>
  <c r="H857" i="4" s="1"/>
  <c r="G858" i="4"/>
  <c r="H858" i="4" s="1"/>
  <c r="G859" i="4"/>
  <c r="H859" i="4" s="1"/>
  <c r="G860" i="4"/>
  <c r="H860" i="4" s="1"/>
  <c r="G861" i="4"/>
  <c r="H861" i="4" s="1"/>
  <c r="G862" i="4"/>
  <c r="H862" i="4" s="1"/>
  <c r="G863" i="4"/>
  <c r="H863" i="4" s="1"/>
  <c r="G864" i="4"/>
  <c r="H864" i="4" s="1"/>
  <c r="G865" i="4"/>
  <c r="H865" i="4" s="1"/>
  <c r="G866" i="4"/>
  <c r="H866" i="4" s="1"/>
  <c r="G867" i="4"/>
  <c r="H867" i="4" s="1"/>
  <c r="G868" i="4"/>
  <c r="H868" i="4" s="1"/>
  <c r="G869" i="4"/>
  <c r="H869" i="4" s="1"/>
  <c r="G870" i="4"/>
  <c r="H870" i="4" s="1"/>
  <c r="G871" i="4"/>
  <c r="H871" i="4" s="1"/>
  <c r="G872" i="4"/>
  <c r="H872" i="4" s="1"/>
  <c r="G873" i="4"/>
  <c r="H873" i="4" s="1"/>
  <c r="G874" i="4"/>
  <c r="H874" i="4" s="1"/>
  <c r="G875" i="4"/>
  <c r="H875" i="4" s="1"/>
  <c r="G876" i="4"/>
  <c r="H876" i="4" s="1"/>
  <c r="G877" i="4"/>
  <c r="H877" i="4" s="1"/>
  <c r="G878" i="4"/>
  <c r="H878" i="4" s="1"/>
  <c r="G879" i="4"/>
  <c r="H879" i="4" s="1"/>
  <c r="G880" i="4"/>
  <c r="H880" i="4" s="1"/>
  <c r="G881" i="4"/>
  <c r="H881" i="4" s="1"/>
  <c r="G882" i="4"/>
  <c r="H882" i="4" s="1"/>
  <c r="G883" i="4"/>
  <c r="H883" i="4" s="1"/>
  <c r="G884" i="4"/>
  <c r="H884" i="4" s="1"/>
  <c r="G885" i="4"/>
  <c r="H885" i="4" s="1"/>
  <c r="G886" i="4"/>
  <c r="H886" i="4" s="1"/>
  <c r="G887" i="4"/>
  <c r="H887" i="4" s="1"/>
  <c r="G888" i="4"/>
  <c r="H888" i="4" s="1"/>
  <c r="G889" i="4"/>
  <c r="H889" i="4" s="1"/>
  <c r="G890" i="4"/>
  <c r="H890" i="4" s="1"/>
  <c r="G891" i="4"/>
  <c r="H891" i="4" s="1"/>
  <c r="G892" i="4"/>
  <c r="H892" i="4" s="1"/>
  <c r="G893" i="4"/>
  <c r="H893" i="4" s="1"/>
  <c r="G894" i="4"/>
  <c r="H894" i="4" s="1"/>
  <c r="G895" i="4"/>
  <c r="H895" i="4" s="1"/>
  <c r="G896" i="4"/>
  <c r="H896" i="4" s="1"/>
  <c r="G897" i="4"/>
  <c r="H897" i="4" s="1"/>
  <c r="G898" i="4"/>
  <c r="H898" i="4" s="1"/>
  <c r="G899" i="4"/>
  <c r="H899" i="4" s="1"/>
  <c r="G900" i="4"/>
  <c r="H900" i="4" s="1"/>
  <c r="G901" i="4"/>
  <c r="H901" i="4" s="1"/>
  <c r="G902" i="4"/>
  <c r="H902" i="4" s="1"/>
  <c r="G903" i="4"/>
  <c r="H903" i="4" s="1"/>
  <c r="G904" i="4"/>
  <c r="H904" i="4" s="1"/>
  <c r="G905" i="4"/>
  <c r="H905" i="4" s="1"/>
  <c r="G906" i="4"/>
  <c r="H906" i="4" s="1"/>
  <c r="G907" i="4"/>
  <c r="H907" i="4" s="1"/>
  <c r="G908" i="4"/>
  <c r="H908" i="4" s="1"/>
  <c r="G909" i="4"/>
  <c r="H909" i="4" s="1"/>
  <c r="G910" i="4"/>
  <c r="H910" i="4" s="1"/>
  <c r="G911" i="4"/>
  <c r="H911" i="4" s="1"/>
  <c r="G912" i="4"/>
  <c r="H912" i="4" s="1"/>
  <c r="G913" i="4"/>
  <c r="H913" i="4" s="1"/>
  <c r="G914" i="4"/>
  <c r="H914" i="4" s="1"/>
  <c r="G915" i="4"/>
  <c r="H915" i="4" s="1"/>
  <c r="G916" i="4"/>
  <c r="H916" i="4" s="1"/>
  <c r="G917" i="4"/>
  <c r="H917" i="4" s="1"/>
  <c r="G918" i="4"/>
  <c r="H918" i="4" s="1"/>
  <c r="G919" i="4"/>
  <c r="H919" i="4" s="1"/>
  <c r="G920" i="4"/>
  <c r="H920" i="4" s="1"/>
  <c r="G921" i="4"/>
  <c r="H921" i="4" s="1"/>
  <c r="G922" i="4"/>
  <c r="H922" i="4" s="1"/>
  <c r="G923" i="4"/>
  <c r="H923" i="4" s="1"/>
  <c r="G924" i="4"/>
  <c r="H924" i="4" s="1"/>
  <c r="G925" i="4"/>
  <c r="H925" i="4" s="1"/>
  <c r="G926" i="4"/>
  <c r="H926" i="4" s="1"/>
  <c r="G927" i="4"/>
  <c r="H927" i="4" s="1"/>
  <c r="G928" i="4"/>
  <c r="H928" i="4" s="1"/>
  <c r="G929" i="4"/>
  <c r="H929" i="4" s="1"/>
  <c r="G930" i="4"/>
  <c r="H930" i="4" s="1"/>
  <c r="G931" i="4"/>
  <c r="H931" i="4" s="1"/>
  <c r="G932" i="4"/>
  <c r="H932" i="4" s="1"/>
  <c r="G933" i="4"/>
  <c r="H933" i="4" s="1"/>
  <c r="G934" i="4"/>
  <c r="H934" i="4" s="1"/>
  <c r="G935" i="4"/>
  <c r="H935" i="4" s="1"/>
  <c r="G936" i="4"/>
  <c r="H936" i="4" s="1"/>
  <c r="G937" i="4"/>
  <c r="H937" i="4" s="1"/>
  <c r="G938" i="4"/>
  <c r="H938" i="4" s="1"/>
  <c r="G939" i="4"/>
  <c r="H939" i="4" s="1"/>
  <c r="G940" i="4"/>
  <c r="H940" i="4" s="1"/>
  <c r="G941" i="4"/>
  <c r="H941" i="4" s="1"/>
  <c r="G942" i="4"/>
  <c r="H942" i="4" s="1"/>
  <c r="G943" i="4"/>
  <c r="H943" i="4" s="1"/>
  <c r="G944" i="4"/>
  <c r="H944" i="4" s="1"/>
  <c r="G945" i="4"/>
  <c r="H945" i="4" s="1"/>
  <c r="G946" i="4"/>
  <c r="H946" i="4" s="1"/>
  <c r="G948" i="4"/>
  <c r="H948" i="4" s="1"/>
  <c r="G949" i="4"/>
  <c r="H949" i="4" s="1"/>
  <c r="G953" i="4"/>
  <c r="H953" i="4" s="1"/>
  <c r="G956" i="4"/>
  <c r="H956" i="4" s="1"/>
  <c r="G957" i="4"/>
  <c r="H957" i="4" s="1"/>
  <c r="G959" i="4"/>
  <c r="H959" i="4" s="1"/>
  <c r="G960" i="4"/>
  <c r="H960" i="4" s="1"/>
  <c r="G961" i="4"/>
  <c r="H961" i="4" s="1"/>
  <c r="G962" i="4"/>
  <c r="H962" i="4" s="1"/>
  <c r="G963" i="4"/>
  <c r="H963" i="4" s="1"/>
  <c r="G964" i="4"/>
  <c r="H964" i="4" s="1"/>
  <c r="G965" i="4"/>
  <c r="H965" i="4" s="1"/>
  <c r="G966" i="4"/>
  <c r="H966" i="4" s="1"/>
  <c r="G967" i="4"/>
  <c r="H967" i="4" s="1"/>
  <c r="G968" i="4"/>
  <c r="H968" i="4" s="1"/>
  <c r="G969" i="4"/>
  <c r="H969" i="4" s="1"/>
  <c r="G970" i="4"/>
  <c r="H970" i="4" s="1"/>
  <c r="G971" i="4"/>
  <c r="H971" i="4" s="1"/>
  <c r="G972" i="4"/>
  <c r="H972" i="4" s="1"/>
  <c r="G973" i="4"/>
  <c r="H973" i="4" s="1"/>
  <c r="G974" i="4"/>
  <c r="H974" i="4" s="1"/>
  <c r="G975" i="4"/>
  <c r="H975" i="4" s="1"/>
  <c r="G976" i="4"/>
  <c r="H976" i="4" s="1"/>
  <c r="G977" i="4"/>
  <c r="H977" i="4" s="1"/>
  <c r="G978" i="4"/>
  <c r="H978" i="4" s="1"/>
  <c r="G979" i="4"/>
  <c r="H979" i="4" s="1"/>
  <c r="G980" i="4"/>
  <c r="H980" i="4" s="1"/>
  <c r="G981" i="4"/>
  <c r="H981" i="4" s="1"/>
  <c r="G982" i="4"/>
  <c r="H982" i="4" s="1"/>
  <c r="G983" i="4"/>
  <c r="H983" i="4" s="1"/>
  <c r="G984" i="4"/>
  <c r="H984" i="4" s="1"/>
  <c r="G985" i="4"/>
  <c r="H985" i="4" s="1"/>
  <c r="G986" i="4"/>
  <c r="H986" i="4" s="1"/>
  <c r="G987" i="4"/>
  <c r="H987" i="4" s="1"/>
  <c r="G988" i="4"/>
  <c r="H988" i="4" s="1"/>
  <c r="G989" i="4"/>
  <c r="H989" i="4" s="1"/>
  <c r="G990" i="4"/>
  <c r="H990" i="4" s="1"/>
  <c r="G991" i="4"/>
  <c r="H991" i="4" s="1"/>
  <c r="G992" i="4"/>
  <c r="H992" i="4" s="1"/>
  <c r="G993" i="4"/>
  <c r="H993" i="4" s="1"/>
  <c r="G994" i="4"/>
  <c r="H994" i="4" s="1"/>
  <c r="G995" i="4"/>
  <c r="H995" i="4" s="1"/>
  <c r="G996" i="4"/>
  <c r="H996" i="4" s="1"/>
  <c r="G997" i="4"/>
  <c r="H997" i="4" s="1"/>
  <c r="G998" i="4"/>
  <c r="H998" i="4" s="1"/>
  <c r="G999" i="4"/>
  <c r="H999" i="4" s="1"/>
  <c r="G1000" i="4"/>
  <c r="H1000" i="4" s="1"/>
  <c r="G1001" i="4"/>
  <c r="H1001" i="4" s="1"/>
  <c r="G1002" i="4"/>
  <c r="H1002" i="4" s="1"/>
  <c r="G1003" i="4"/>
  <c r="H1003" i="4" s="1"/>
  <c r="G1004" i="4"/>
  <c r="H1004" i="4" s="1"/>
  <c r="G1005" i="4"/>
  <c r="H1005" i="4" s="1"/>
  <c r="G1006" i="4"/>
  <c r="H1006" i="4" s="1"/>
  <c r="G1007" i="4"/>
  <c r="H1007" i="4" s="1"/>
  <c r="G1008" i="4"/>
  <c r="H1008" i="4" s="1"/>
  <c r="G1009" i="4"/>
  <c r="H1009" i="4" s="1"/>
  <c r="G1010" i="4"/>
  <c r="H1010" i="4" s="1"/>
  <c r="G1011" i="4"/>
  <c r="H1011" i="4" s="1"/>
  <c r="G1012" i="4"/>
  <c r="H1012" i="4" s="1"/>
  <c r="G1013" i="4"/>
  <c r="H1013" i="4" s="1"/>
  <c r="G1014" i="4"/>
  <c r="H1014" i="4" s="1"/>
  <c r="G1015" i="4"/>
  <c r="H1015" i="4" s="1"/>
  <c r="G1016" i="4"/>
  <c r="H1016" i="4" s="1"/>
  <c r="G1017" i="4"/>
  <c r="H1017" i="4" s="1"/>
  <c r="G1018" i="4"/>
  <c r="H1018" i="4" s="1"/>
  <c r="G1019" i="4"/>
  <c r="H1019" i="4" s="1"/>
  <c r="G1020" i="4"/>
  <c r="H1020" i="4" s="1"/>
  <c r="G1021" i="4"/>
  <c r="H1021" i="4" s="1"/>
  <c r="G1022" i="4"/>
  <c r="H1022" i="4" s="1"/>
  <c r="G1023" i="4"/>
  <c r="H1023" i="4" s="1"/>
  <c r="G1024" i="4"/>
  <c r="H1024" i="4" s="1"/>
  <c r="G1025" i="4"/>
  <c r="H1025" i="4" s="1"/>
  <c r="G131" i="4"/>
  <c r="H131" i="4" s="1"/>
  <c r="G130" i="4"/>
  <c r="H130" i="4" s="1"/>
  <c r="J8" i="4"/>
  <c r="K8" i="4" s="1"/>
  <c r="L8" i="4" s="1"/>
  <c r="J9" i="4"/>
  <c r="K9" i="4" s="1"/>
  <c r="L9" i="4" s="1"/>
  <c r="J10" i="4"/>
  <c r="K10" i="4" s="1"/>
  <c r="L10" i="4" s="1"/>
  <c r="J11" i="4"/>
  <c r="K11" i="4" s="1"/>
  <c r="L11" i="4" s="1"/>
  <c r="J12" i="4"/>
  <c r="K12" i="4" s="1"/>
  <c r="L12" i="4" s="1"/>
  <c r="J13" i="4"/>
  <c r="K13" i="4" s="1"/>
  <c r="L13" i="4" s="1"/>
  <c r="J14" i="4"/>
  <c r="K14" i="4" s="1"/>
  <c r="L14" i="4" s="1"/>
  <c r="J15" i="4"/>
  <c r="K15" i="4" s="1"/>
  <c r="L15" i="4" s="1"/>
  <c r="J16" i="4"/>
  <c r="K16" i="4" s="1"/>
  <c r="L16" i="4" s="1"/>
  <c r="J17" i="4"/>
  <c r="K17" i="4" s="1"/>
  <c r="L17" i="4" s="1"/>
  <c r="J18" i="4"/>
  <c r="K18" i="4" s="1"/>
  <c r="L18" i="4" s="1"/>
  <c r="J19" i="4"/>
  <c r="K19" i="4" s="1"/>
  <c r="L19" i="4" s="1"/>
  <c r="J20" i="4"/>
  <c r="K20" i="4" s="1"/>
  <c r="L20" i="4" s="1"/>
  <c r="J21" i="4"/>
  <c r="K21" i="4" s="1"/>
  <c r="L21" i="4" s="1"/>
  <c r="J22" i="4"/>
  <c r="K22" i="4" s="1"/>
  <c r="L22" i="4" s="1"/>
  <c r="J23" i="4"/>
  <c r="K23" i="4" s="1"/>
  <c r="L23" i="4" s="1"/>
  <c r="J24" i="4"/>
  <c r="K24" i="4" s="1"/>
  <c r="L24" i="4" s="1"/>
  <c r="J25" i="4"/>
  <c r="K25" i="4" s="1"/>
  <c r="L25" i="4" s="1"/>
  <c r="J26" i="4"/>
  <c r="K26" i="4" s="1"/>
  <c r="L26" i="4" s="1"/>
  <c r="J27" i="4"/>
  <c r="K27" i="4" s="1"/>
  <c r="L27" i="4" s="1"/>
  <c r="J28" i="4"/>
  <c r="K28" i="4" s="1"/>
  <c r="L28" i="4" s="1"/>
  <c r="J29" i="4"/>
  <c r="K29" i="4" s="1"/>
  <c r="L29" i="4" s="1"/>
  <c r="J30" i="4"/>
  <c r="K30" i="4" s="1"/>
  <c r="L30" i="4" s="1"/>
  <c r="J31" i="4"/>
  <c r="K31" i="4" s="1"/>
  <c r="L31" i="4" s="1"/>
  <c r="J32" i="4"/>
  <c r="K32" i="4" s="1"/>
  <c r="L32" i="4" s="1"/>
  <c r="J33" i="4"/>
  <c r="K33" i="4" s="1"/>
  <c r="L33" i="4" s="1"/>
  <c r="J34" i="4"/>
  <c r="K34" i="4" s="1"/>
  <c r="L34" i="4" s="1"/>
  <c r="J35" i="4"/>
  <c r="K35" i="4" s="1"/>
  <c r="L35" i="4" s="1"/>
  <c r="J36" i="4"/>
  <c r="K36" i="4" s="1"/>
  <c r="L36" i="4" s="1"/>
  <c r="J37" i="4"/>
  <c r="K37" i="4" s="1"/>
  <c r="L37" i="4" s="1"/>
  <c r="J38" i="4"/>
  <c r="K38" i="4" s="1"/>
  <c r="L38" i="4" s="1"/>
  <c r="J39" i="4"/>
  <c r="K39" i="4" s="1"/>
  <c r="L39" i="4" s="1"/>
  <c r="J40" i="4"/>
  <c r="K40" i="4" s="1"/>
  <c r="L40" i="4" s="1"/>
  <c r="J41" i="4"/>
  <c r="K41" i="4" s="1"/>
  <c r="L41" i="4" s="1"/>
  <c r="J42" i="4"/>
  <c r="K42" i="4" s="1"/>
  <c r="L42" i="4" s="1"/>
  <c r="J43" i="4"/>
  <c r="K43" i="4" s="1"/>
  <c r="L43" i="4" s="1"/>
  <c r="J44" i="4"/>
  <c r="K44" i="4" s="1"/>
  <c r="L44" i="4" s="1"/>
  <c r="J45" i="4"/>
  <c r="K45" i="4" s="1"/>
  <c r="L45" i="4" s="1"/>
  <c r="J46" i="4"/>
  <c r="K46" i="4" s="1"/>
  <c r="L46" i="4" s="1"/>
  <c r="J47" i="4"/>
  <c r="K47" i="4" s="1"/>
  <c r="L47" i="4" s="1"/>
  <c r="J48" i="4"/>
  <c r="K48" i="4" s="1"/>
  <c r="L48" i="4" s="1"/>
  <c r="J49" i="4"/>
  <c r="K49" i="4" s="1"/>
  <c r="L49" i="4" s="1"/>
  <c r="J50" i="4"/>
  <c r="K50" i="4" s="1"/>
  <c r="L50" i="4" s="1"/>
  <c r="J51" i="4"/>
  <c r="K51" i="4" s="1"/>
  <c r="L51" i="4" s="1"/>
  <c r="J52" i="4"/>
  <c r="K52" i="4" s="1"/>
  <c r="L52" i="4" s="1"/>
  <c r="J53" i="4"/>
  <c r="K53" i="4" s="1"/>
  <c r="L53" i="4" s="1"/>
  <c r="J54" i="4"/>
  <c r="K54" i="4" s="1"/>
  <c r="L54" i="4" s="1"/>
  <c r="J55" i="4"/>
  <c r="K55" i="4" s="1"/>
  <c r="L55" i="4" s="1"/>
  <c r="J56" i="4"/>
  <c r="K56" i="4" s="1"/>
  <c r="L56" i="4" s="1"/>
  <c r="J57" i="4"/>
  <c r="K57" i="4" s="1"/>
  <c r="L57" i="4" s="1"/>
  <c r="J58" i="4"/>
  <c r="K58" i="4" s="1"/>
  <c r="L58" i="4" s="1"/>
  <c r="J59" i="4"/>
  <c r="K59" i="4" s="1"/>
  <c r="L59" i="4" s="1"/>
  <c r="J60" i="4"/>
  <c r="K60" i="4" s="1"/>
  <c r="L60" i="4" s="1"/>
  <c r="J61" i="4"/>
  <c r="K61" i="4" s="1"/>
  <c r="L61" i="4" s="1"/>
  <c r="J62" i="4"/>
  <c r="K62" i="4" s="1"/>
  <c r="L62" i="4" s="1"/>
  <c r="J63" i="4"/>
  <c r="K63" i="4" s="1"/>
  <c r="L63" i="4" s="1"/>
  <c r="J64" i="4"/>
  <c r="K64" i="4" s="1"/>
  <c r="L64" i="4" s="1"/>
  <c r="J65" i="4"/>
  <c r="K65" i="4" s="1"/>
  <c r="L65" i="4" s="1"/>
  <c r="J66" i="4"/>
  <c r="K66" i="4" s="1"/>
  <c r="L66" i="4" s="1"/>
  <c r="J67" i="4"/>
  <c r="K67" i="4" s="1"/>
  <c r="L67" i="4" s="1"/>
  <c r="J68" i="4"/>
  <c r="K68" i="4" s="1"/>
  <c r="L68" i="4" s="1"/>
  <c r="J69" i="4"/>
  <c r="K69" i="4" s="1"/>
  <c r="L69" i="4" s="1"/>
  <c r="J70" i="4"/>
  <c r="K70" i="4" s="1"/>
  <c r="L70" i="4" s="1"/>
  <c r="J71" i="4"/>
  <c r="K71" i="4" s="1"/>
  <c r="L71" i="4" s="1"/>
  <c r="J72" i="4"/>
  <c r="K72" i="4" s="1"/>
  <c r="L72" i="4" s="1"/>
  <c r="J73" i="4"/>
  <c r="K73" i="4" s="1"/>
  <c r="L73" i="4" s="1"/>
  <c r="J74" i="4"/>
  <c r="K74" i="4" s="1"/>
  <c r="L74" i="4" s="1"/>
  <c r="J75" i="4"/>
  <c r="K75" i="4" s="1"/>
  <c r="L75" i="4" s="1"/>
  <c r="J76" i="4"/>
  <c r="K76" i="4" s="1"/>
  <c r="L76" i="4" s="1"/>
  <c r="J77" i="4"/>
  <c r="K77" i="4" s="1"/>
  <c r="L77" i="4" s="1"/>
  <c r="J78" i="4"/>
  <c r="K78" i="4" s="1"/>
  <c r="L78" i="4" s="1"/>
  <c r="J79" i="4"/>
  <c r="K79" i="4" s="1"/>
  <c r="L79" i="4" s="1"/>
  <c r="J80" i="4"/>
  <c r="K80" i="4" s="1"/>
  <c r="L80" i="4" s="1"/>
  <c r="J81" i="4"/>
  <c r="K81" i="4" s="1"/>
  <c r="L81" i="4" s="1"/>
  <c r="J82" i="4"/>
  <c r="K82" i="4" s="1"/>
  <c r="L82" i="4" s="1"/>
  <c r="J83" i="4"/>
  <c r="K83" i="4" s="1"/>
  <c r="L83" i="4" s="1"/>
  <c r="J84" i="4"/>
  <c r="K84" i="4" s="1"/>
  <c r="L84" i="4" s="1"/>
  <c r="J85" i="4"/>
  <c r="K85" i="4" s="1"/>
  <c r="L85" i="4" s="1"/>
  <c r="J86" i="4"/>
  <c r="K86" i="4" s="1"/>
  <c r="L86" i="4" s="1"/>
  <c r="J87" i="4"/>
  <c r="K87" i="4" s="1"/>
  <c r="L87" i="4" s="1"/>
  <c r="J88" i="4"/>
  <c r="K88" i="4" s="1"/>
  <c r="L88" i="4" s="1"/>
  <c r="J89" i="4"/>
  <c r="K89" i="4" s="1"/>
  <c r="L89" i="4" s="1"/>
  <c r="J90" i="4"/>
  <c r="K90" i="4" s="1"/>
  <c r="L90" i="4" s="1"/>
  <c r="J91" i="4"/>
  <c r="K91" i="4" s="1"/>
  <c r="L91" i="4" s="1"/>
  <c r="J92" i="4"/>
  <c r="K92" i="4" s="1"/>
  <c r="L92" i="4" s="1"/>
  <c r="J93" i="4"/>
  <c r="K93" i="4" s="1"/>
  <c r="L93" i="4" s="1"/>
  <c r="J94" i="4"/>
  <c r="K94" i="4" s="1"/>
  <c r="L94" i="4" s="1"/>
  <c r="J95" i="4"/>
  <c r="K95" i="4" s="1"/>
  <c r="L95" i="4" s="1"/>
  <c r="J96" i="4"/>
  <c r="K96" i="4" s="1"/>
  <c r="L96" i="4" s="1"/>
  <c r="J97" i="4"/>
  <c r="K97" i="4" s="1"/>
  <c r="L97" i="4" s="1"/>
  <c r="J98" i="4"/>
  <c r="K98" i="4" s="1"/>
  <c r="L98" i="4" s="1"/>
  <c r="J99" i="4"/>
  <c r="K99" i="4" s="1"/>
  <c r="L99" i="4" s="1"/>
  <c r="J100" i="4"/>
  <c r="K100" i="4" s="1"/>
  <c r="L100" i="4" s="1"/>
  <c r="J101" i="4"/>
  <c r="K101" i="4" s="1"/>
  <c r="L101" i="4" s="1"/>
  <c r="J102" i="4"/>
  <c r="K102" i="4" s="1"/>
  <c r="L102" i="4" s="1"/>
  <c r="J103" i="4"/>
  <c r="K103" i="4" s="1"/>
  <c r="L103" i="4" s="1"/>
  <c r="J104" i="4"/>
  <c r="K104" i="4" s="1"/>
  <c r="L104" i="4" s="1"/>
  <c r="J105" i="4"/>
  <c r="K105" i="4" s="1"/>
  <c r="L105" i="4" s="1"/>
  <c r="J106" i="4"/>
  <c r="K106" i="4" s="1"/>
  <c r="L106" i="4" s="1"/>
  <c r="J107" i="4"/>
  <c r="K107" i="4" s="1"/>
  <c r="L107" i="4" s="1"/>
  <c r="J108" i="4"/>
  <c r="K108" i="4" s="1"/>
  <c r="L108" i="4" s="1"/>
  <c r="J109" i="4"/>
  <c r="K109" i="4" s="1"/>
  <c r="L109" i="4" s="1"/>
  <c r="J110" i="4"/>
  <c r="K110" i="4" s="1"/>
  <c r="L110" i="4" s="1"/>
  <c r="J111" i="4"/>
  <c r="K111" i="4" s="1"/>
  <c r="L111" i="4" s="1"/>
  <c r="J112" i="4"/>
  <c r="K112" i="4" s="1"/>
  <c r="L112" i="4" s="1"/>
  <c r="J113" i="4"/>
  <c r="K113" i="4" s="1"/>
  <c r="L113" i="4" s="1"/>
  <c r="J114" i="4"/>
  <c r="K114" i="4" s="1"/>
  <c r="L114" i="4" s="1"/>
  <c r="J115" i="4"/>
  <c r="K115" i="4" s="1"/>
  <c r="L115" i="4" s="1"/>
  <c r="J116" i="4"/>
  <c r="K116" i="4" s="1"/>
  <c r="L116" i="4" s="1"/>
  <c r="J117" i="4"/>
  <c r="K117" i="4" s="1"/>
  <c r="L117" i="4" s="1"/>
  <c r="J118" i="4"/>
  <c r="K118" i="4" s="1"/>
  <c r="L118" i="4" s="1"/>
  <c r="J119" i="4"/>
  <c r="K119" i="4" s="1"/>
  <c r="L119" i="4" s="1"/>
  <c r="J120" i="4"/>
  <c r="K120" i="4" s="1"/>
  <c r="L120" i="4" s="1"/>
  <c r="J121" i="4"/>
  <c r="K121" i="4" s="1"/>
  <c r="L121" i="4" s="1"/>
  <c r="J122" i="4"/>
  <c r="K122" i="4" s="1"/>
  <c r="L122" i="4" s="1"/>
  <c r="J123" i="4"/>
  <c r="K123" i="4" s="1"/>
  <c r="L123" i="4" s="1"/>
  <c r="J7" i="4"/>
  <c r="K7" i="4" s="1"/>
  <c r="L7" i="4" s="1"/>
  <c r="J6" i="4"/>
  <c r="K6" i="4" s="1"/>
  <c r="L6" i="4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 s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H418" i="1" s="1"/>
  <c r="G419" i="1"/>
  <c r="H419" i="1" s="1"/>
  <c r="G420" i="1"/>
  <c r="H420" i="1" s="1"/>
  <c r="G421" i="1"/>
  <c r="H421" i="1" s="1"/>
  <c r="G422" i="1"/>
  <c r="H422" i="1" s="1"/>
  <c r="G423" i="1"/>
  <c r="H423" i="1" s="1"/>
  <c r="G424" i="1"/>
  <c r="H424" i="1" s="1"/>
  <c r="G425" i="1"/>
  <c r="H425" i="1" s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H433" i="1" s="1"/>
  <c r="G434" i="1"/>
  <c r="H434" i="1" s="1"/>
  <c r="G435" i="1"/>
  <c r="H435" i="1" s="1"/>
  <c r="G436" i="1"/>
  <c r="H436" i="1" s="1"/>
  <c r="G437" i="1"/>
  <c r="H437" i="1" s="1"/>
  <c r="G438" i="1"/>
  <c r="H438" i="1" s="1"/>
  <c r="G439" i="1"/>
  <c r="H439" i="1" s="1"/>
  <c r="G440" i="1"/>
  <c r="H440" i="1" s="1"/>
  <c r="G441" i="1"/>
  <c r="H441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8" i="1"/>
  <c r="H448" i="1" s="1"/>
  <c r="G449" i="1"/>
  <c r="H449" i="1" s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 s="1"/>
  <c r="G458" i="1"/>
  <c r="H458" i="1" s="1"/>
  <c r="G459" i="1"/>
  <c r="H459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 s="1"/>
  <c r="G466" i="1"/>
  <c r="H466" i="1" s="1"/>
  <c r="G467" i="1"/>
  <c r="H467" i="1" s="1"/>
  <c r="G468" i="1"/>
  <c r="H468" i="1" s="1"/>
  <c r="G469" i="1"/>
  <c r="H469" i="1" s="1"/>
  <c r="G470" i="1"/>
  <c r="H470" i="1" s="1"/>
  <c r="G471" i="1"/>
  <c r="H471" i="1" s="1"/>
  <c r="G472" i="1"/>
  <c r="H472" i="1" s="1"/>
  <c r="G473" i="1"/>
  <c r="H473" i="1" s="1"/>
  <c r="G474" i="1"/>
  <c r="H474" i="1" s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4" i="1"/>
  <c r="H494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 s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3" i="1"/>
  <c r="H523" i="1" s="1"/>
  <c r="G524" i="1"/>
  <c r="H524" i="1" s="1"/>
  <c r="G525" i="1"/>
  <c r="H525" i="1" s="1"/>
  <c r="G526" i="1"/>
  <c r="H526" i="1" s="1"/>
  <c r="G527" i="1"/>
  <c r="H527" i="1" s="1"/>
  <c r="G528" i="1"/>
  <c r="H528" i="1" s="1"/>
  <c r="G529" i="1"/>
  <c r="H529" i="1" s="1"/>
  <c r="G530" i="1"/>
  <c r="H530" i="1" s="1"/>
  <c r="G531" i="1"/>
  <c r="H531" i="1" s="1"/>
  <c r="G532" i="1"/>
  <c r="H532" i="1" s="1"/>
  <c r="G533" i="1"/>
  <c r="H533" i="1" s="1"/>
  <c r="G534" i="1"/>
  <c r="H534" i="1" s="1"/>
  <c r="G535" i="1"/>
  <c r="H535" i="1" s="1"/>
  <c r="G536" i="1"/>
  <c r="H536" i="1" s="1"/>
  <c r="G537" i="1"/>
  <c r="H537" i="1" s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5" i="1"/>
  <c r="H555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8" i="1"/>
  <c r="H568" i="1" s="1"/>
  <c r="G569" i="1"/>
  <c r="H569" i="1" s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80" i="1"/>
  <c r="H580" i="1" s="1"/>
  <c r="G581" i="1"/>
  <c r="H581" i="1" s="1"/>
  <c r="G582" i="1"/>
  <c r="H582" i="1" s="1"/>
  <c r="G583" i="1"/>
  <c r="H583" i="1" s="1"/>
  <c r="G584" i="1"/>
  <c r="H584" i="1" s="1"/>
  <c r="G585" i="1"/>
  <c r="H585" i="1" s="1"/>
  <c r="G586" i="1"/>
  <c r="H586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3" i="1"/>
  <c r="H593" i="1" s="1"/>
  <c r="G594" i="1"/>
  <c r="H594" i="1" s="1"/>
  <c r="G595" i="1"/>
  <c r="H595" i="1" s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 s="1"/>
  <c r="G602" i="1"/>
  <c r="H602" i="1" s="1"/>
  <c r="G603" i="1"/>
  <c r="H603" i="1" s="1"/>
  <c r="G604" i="1"/>
  <c r="H604" i="1" s="1"/>
  <c r="G605" i="1"/>
  <c r="H605" i="1" s="1"/>
  <c r="G606" i="1"/>
  <c r="H606" i="1" s="1"/>
  <c r="G607" i="1"/>
  <c r="H607" i="1" s="1"/>
  <c r="G608" i="1"/>
  <c r="H608" i="1" s="1"/>
  <c r="G609" i="1"/>
  <c r="H609" i="1" s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 s="1"/>
  <c r="G618" i="1"/>
  <c r="H618" i="1" s="1"/>
  <c r="G619" i="1"/>
  <c r="H619" i="1" s="1"/>
  <c r="G620" i="1"/>
  <c r="H620" i="1" s="1"/>
  <c r="G621" i="1"/>
  <c r="H621" i="1" s="1"/>
  <c r="G622" i="1"/>
  <c r="H622" i="1" s="1"/>
  <c r="G623" i="1"/>
  <c r="H623" i="1" s="1"/>
  <c r="G624" i="1"/>
  <c r="H624" i="1" s="1"/>
  <c r="G625" i="1"/>
  <c r="H625" i="1" s="1"/>
  <c r="G626" i="1"/>
  <c r="H626" i="1" s="1"/>
  <c r="G627" i="1"/>
  <c r="H627" i="1" s="1"/>
  <c r="G628" i="1"/>
  <c r="H628" i="1" s="1"/>
  <c r="G629" i="1"/>
  <c r="H629" i="1" s="1"/>
  <c r="G630" i="1"/>
  <c r="H630" i="1" s="1"/>
  <c r="G631" i="1"/>
  <c r="H631" i="1" s="1"/>
  <c r="G632" i="1"/>
  <c r="H632" i="1" s="1"/>
  <c r="G633" i="1"/>
  <c r="H633" i="1" s="1"/>
  <c r="G634" i="1"/>
  <c r="H634" i="1" s="1"/>
  <c r="G635" i="1"/>
  <c r="H635" i="1" s="1"/>
  <c r="G636" i="1"/>
  <c r="H636" i="1" s="1"/>
  <c r="G637" i="1"/>
  <c r="H637" i="1" s="1"/>
  <c r="G638" i="1"/>
  <c r="H638" i="1" s="1"/>
  <c r="G639" i="1"/>
  <c r="H639" i="1" s="1"/>
  <c r="G640" i="1"/>
  <c r="H640" i="1" s="1"/>
  <c r="G641" i="1"/>
  <c r="H641" i="1" s="1"/>
  <c r="G642" i="1"/>
  <c r="H642" i="1" s="1"/>
  <c r="G643" i="1"/>
  <c r="H643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 s="1"/>
  <c r="G650" i="1"/>
  <c r="H650" i="1" s="1"/>
  <c r="G651" i="1"/>
  <c r="H651" i="1" s="1"/>
  <c r="G652" i="1"/>
  <c r="H652" i="1" s="1"/>
  <c r="G653" i="1"/>
  <c r="H653" i="1" s="1"/>
  <c r="G654" i="1"/>
  <c r="H654" i="1" s="1"/>
  <c r="G655" i="1"/>
  <c r="H655" i="1" s="1"/>
  <c r="G656" i="1"/>
  <c r="H656" i="1" s="1"/>
  <c r="G657" i="1"/>
  <c r="H657" i="1" s="1"/>
  <c r="G658" i="1"/>
  <c r="H658" i="1" s="1"/>
  <c r="G659" i="1"/>
  <c r="H659" i="1" s="1"/>
  <c r="G660" i="1"/>
  <c r="H660" i="1" s="1"/>
  <c r="G661" i="1"/>
  <c r="H661" i="1" s="1"/>
  <c r="G662" i="1"/>
  <c r="H662" i="1" s="1"/>
  <c r="G663" i="1"/>
  <c r="H663" i="1" s="1"/>
  <c r="G664" i="1"/>
  <c r="H664" i="1" s="1"/>
  <c r="G665" i="1"/>
  <c r="H665" i="1" s="1"/>
  <c r="G666" i="1"/>
  <c r="H666" i="1" s="1"/>
  <c r="G667" i="1"/>
  <c r="H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 s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 s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 s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 s="1"/>
  <c r="G698" i="1"/>
  <c r="H698" i="1" s="1"/>
  <c r="G699" i="1"/>
  <c r="H699" i="1" s="1"/>
  <c r="G700" i="1"/>
  <c r="H700" i="1" s="1"/>
  <c r="G701" i="1"/>
  <c r="H701" i="1" s="1"/>
  <c r="G702" i="1"/>
  <c r="H702" i="1" s="1"/>
  <c r="G703" i="1"/>
  <c r="H703" i="1" s="1"/>
  <c r="G704" i="1"/>
  <c r="H704" i="1" s="1"/>
  <c r="G705" i="1"/>
  <c r="H705" i="1" s="1"/>
  <c r="G706" i="1"/>
  <c r="H706" i="1" s="1"/>
  <c r="G707" i="1"/>
  <c r="H707" i="1" s="1"/>
  <c r="G708" i="1"/>
  <c r="H708" i="1" s="1"/>
  <c r="G709" i="1"/>
  <c r="H709" i="1" s="1"/>
  <c r="G710" i="1"/>
  <c r="H710" i="1" s="1"/>
  <c r="G711" i="1"/>
  <c r="H711" i="1" s="1"/>
  <c r="G712" i="1"/>
  <c r="H712" i="1" s="1"/>
  <c r="G713" i="1"/>
  <c r="H713" i="1" s="1"/>
  <c r="G714" i="1"/>
  <c r="H714" i="1" s="1"/>
  <c r="G715" i="1"/>
  <c r="H715" i="1" s="1"/>
  <c r="G716" i="1"/>
  <c r="H716" i="1" s="1"/>
  <c r="G717" i="1"/>
  <c r="H717" i="1" s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5" i="1"/>
  <c r="H725" i="1" s="1"/>
  <c r="G726" i="1"/>
  <c r="H726" i="1" s="1"/>
  <c r="G727" i="1"/>
  <c r="H727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 s="1"/>
  <c r="G734" i="1"/>
  <c r="H734" i="1" s="1"/>
  <c r="G735" i="1"/>
  <c r="H735" i="1" s="1"/>
  <c r="G736" i="1"/>
  <c r="H736" i="1" s="1"/>
  <c r="G737" i="1"/>
  <c r="H737" i="1" s="1"/>
  <c r="G738" i="1"/>
  <c r="H738" i="1" s="1"/>
  <c r="G739" i="1"/>
  <c r="H739" i="1" s="1"/>
  <c r="G740" i="1"/>
  <c r="H740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6" i="1"/>
  <c r="H756" i="1" s="1"/>
  <c r="G757" i="1"/>
  <c r="H757" i="1" s="1"/>
  <c r="G758" i="1"/>
  <c r="H758" i="1" s="1"/>
  <c r="G759" i="1"/>
  <c r="H759" i="1" s="1"/>
  <c r="G760" i="1"/>
  <c r="H760" i="1" s="1"/>
  <c r="G761" i="1"/>
  <c r="H761" i="1" s="1"/>
  <c r="G762" i="1"/>
  <c r="H762" i="1" s="1"/>
  <c r="G763" i="1"/>
  <c r="H763" i="1" s="1"/>
  <c r="G764" i="1"/>
  <c r="H764" i="1" s="1"/>
  <c r="G765" i="1"/>
  <c r="H765" i="1" s="1"/>
  <c r="G766" i="1"/>
  <c r="H766" i="1" s="1"/>
  <c r="G767" i="1"/>
  <c r="H767" i="1" s="1"/>
  <c r="G768" i="1"/>
  <c r="H768" i="1" s="1"/>
  <c r="G769" i="1"/>
  <c r="H769" i="1" s="1"/>
  <c r="G770" i="1"/>
  <c r="H770" i="1" s="1"/>
  <c r="G771" i="1"/>
  <c r="H771" i="1" s="1"/>
  <c r="G772" i="1"/>
  <c r="H772" i="1" s="1"/>
  <c r="G773" i="1"/>
  <c r="H773" i="1" s="1"/>
  <c r="G774" i="1"/>
  <c r="H774" i="1" s="1"/>
  <c r="G775" i="1"/>
  <c r="H775" i="1" s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 s="1"/>
  <c r="G796" i="1"/>
  <c r="H796" i="1" s="1"/>
  <c r="G797" i="1"/>
  <c r="H797" i="1" s="1"/>
  <c r="G798" i="1"/>
  <c r="H798" i="1" s="1"/>
  <c r="G799" i="1"/>
  <c r="H799" i="1" s="1"/>
  <c r="G800" i="1"/>
  <c r="H800" i="1" s="1"/>
  <c r="G801" i="1"/>
  <c r="H801" i="1" s="1"/>
  <c r="G802" i="1"/>
  <c r="H802" i="1" s="1"/>
  <c r="G803" i="1"/>
  <c r="H803" i="1" s="1"/>
  <c r="G804" i="1"/>
  <c r="H804" i="1" s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H810" i="1" s="1"/>
  <c r="G811" i="1"/>
  <c r="H811" i="1" s="1"/>
  <c r="G812" i="1"/>
  <c r="H812" i="1" s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0" i="1"/>
  <c r="H830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H843" i="1" s="1"/>
  <c r="G844" i="1"/>
  <c r="H844" i="1" s="1"/>
  <c r="G845" i="1"/>
  <c r="H845" i="1" s="1"/>
  <c r="G846" i="1"/>
  <c r="H846" i="1" s="1"/>
  <c r="G847" i="1"/>
  <c r="H847" i="1" s="1"/>
  <c r="G848" i="1"/>
  <c r="H848" i="1" s="1"/>
  <c r="G849" i="1"/>
  <c r="H849" i="1" s="1"/>
  <c r="G850" i="1"/>
  <c r="H850" i="1" s="1"/>
  <c r="G851" i="1"/>
  <c r="H851" i="1" s="1"/>
  <c r="G852" i="1"/>
  <c r="H852" i="1" s="1"/>
  <c r="G853" i="1"/>
  <c r="H853" i="1" s="1"/>
  <c r="G854" i="1"/>
  <c r="H854" i="1" s="1"/>
  <c r="G855" i="1"/>
  <c r="H855" i="1" s="1"/>
  <c r="G856" i="1"/>
  <c r="H856" i="1" s="1"/>
  <c r="G857" i="1"/>
  <c r="H857" i="1" s="1"/>
  <c r="G858" i="1"/>
  <c r="H858" i="1" s="1"/>
  <c r="G859" i="1"/>
  <c r="H859" i="1" s="1"/>
  <c r="G860" i="1"/>
  <c r="H860" i="1" s="1"/>
  <c r="G861" i="1"/>
  <c r="H861" i="1" s="1"/>
  <c r="G862" i="1"/>
  <c r="H862" i="1" s="1"/>
  <c r="G863" i="1"/>
  <c r="H863" i="1" s="1"/>
  <c r="G864" i="1"/>
  <c r="H864" i="1" s="1"/>
  <c r="G865" i="1"/>
  <c r="H865" i="1" s="1"/>
  <c r="G866" i="1"/>
  <c r="H866" i="1" s="1"/>
  <c r="G867" i="1"/>
  <c r="H867" i="1" s="1"/>
  <c r="G868" i="1"/>
  <c r="H868" i="1" s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6" i="1"/>
  <c r="H876" i="1" s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 s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 s="1"/>
  <c r="G893" i="1"/>
  <c r="H893" i="1" s="1"/>
  <c r="G894" i="1"/>
  <c r="H894" i="1" s="1"/>
  <c r="G895" i="1"/>
  <c r="H895" i="1" s="1"/>
  <c r="G896" i="1"/>
  <c r="H896" i="1" s="1"/>
  <c r="G897" i="1"/>
  <c r="H897" i="1" s="1"/>
  <c r="G898" i="1"/>
  <c r="H898" i="1" s="1"/>
  <c r="G899" i="1"/>
  <c r="H899" i="1" s="1"/>
  <c r="G900" i="1"/>
  <c r="H900" i="1" s="1"/>
  <c r="G901" i="1"/>
  <c r="H901" i="1" s="1"/>
  <c r="G902" i="1"/>
  <c r="H902" i="1" s="1"/>
  <c r="G903" i="1"/>
  <c r="H903" i="1" s="1"/>
  <c r="G904" i="1"/>
  <c r="H904" i="1" s="1"/>
  <c r="G905" i="1"/>
  <c r="H905" i="1" s="1"/>
  <c r="G906" i="1"/>
  <c r="H906" i="1" s="1"/>
  <c r="G907" i="1"/>
  <c r="H907" i="1" s="1"/>
  <c r="G908" i="1"/>
  <c r="H908" i="1" s="1"/>
  <c r="G909" i="1"/>
  <c r="H909" i="1" s="1"/>
  <c r="G910" i="1"/>
  <c r="H910" i="1" s="1"/>
  <c r="G911" i="1"/>
  <c r="H911" i="1" s="1"/>
  <c r="G912" i="1"/>
  <c r="H912" i="1" s="1"/>
  <c r="G913" i="1"/>
  <c r="H913" i="1" s="1"/>
  <c r="G914" i="1"/>
  <c r="H914" i="1" s="1"/>
  <c r="G915" i="1"/>
  <c r="H915" i="1" s="1"/>
  <c r="G916" i="1"/>
  <c r="H916" i="1" s="1"/>
  <c r="G917" i="1"/>
  <c r="H917" i="1" s="1"/>
  <c r="G918" i="1"/>
  <c r="H918" i="1" s="1"/>
  <c r="G919" i="1"/>
  <c r="H919" i="1" s="1"/>
  <c r="G920" i="1"/>
  <c r="H920" i="1" s="1"/>
  <c r="G921" i="1"/>
  <c r="H921" i="1" s="1"/>
  <c r="G922" i="1"/>
  <c r="H922" i="1" s="1"/>
  <c r="G923" i="1"/>
  <c r="H923" i="1" s="1"/>
  <c r="G924" i="1"/>
  <c r="H924" i="1" s="1"/>
  <c r="G925" i="1"/>
  <c r="H925" i="1" s="1"/>
  <c r="G926" i="1"/>
  <c r="H926" i="1" s="1"/>
  <c r="G927" i="1"/>
  <c r="H927" i="1" s="1"/>
  <c r="G928" i="1"/>
  <c r="H928" i="1" s="1"/>
  <c r="G929" i="1"/>
  <c r="H929" i="1" s="1"/>
  <c r="G930" i="1"/>
  <c r="H930" i="1" s="1"/>
  <c r="G931" i="1"/>
  <c r="H931" i="1" s="1"/>
  <c r="G933" i="1"/>
  <c r="H933" i="1" s="1"/>
  <c r="G934" i="1"/>
  <c r="H934" i="1" s="1"/>
  <c r="G936" i="1"/>
  <c r="H936" i="1" s="1"/>
  <c r="G937" i="1"/>
  <c r="H937" i="1" s="1"/>
  <c r="G938" i="1"/>
  <c r="H938" i="1" s="1"/>
  <c r="G939" i="1"/>
  <c r="H939" i="1" s="1"/>
  <c r="G940" i="1"/>
  <c r="H940" i="1" s="1"/>
  <c r="G941" i="1"/>
  <c r="H941" i="1" s="1"/>
  <c r="G942" i="1"/>
  <c r="H942" i="1" s="1"/>
  <c r="G943" i="1"/>
  <c r="H943" i="1" s="1"/>
  <c r="G944" i="1"/>
  <c r="H944" i="1" s="1"/>
  <c r="G945" i="1"/>
  <c r="H945" i="1" s="1"/>
  <c r="G946" i="1"/>
  <c r="H946" i="1" s="1"/>
  <c r="G947" i="1"/>
  <c r="H947" i="1" s="1"/>
  <c r="G948" i="1"/>
  <c r="H948" i="1" s="1"/>
  <c r="G949" i="1"/>
  <c r="H949" i="1" s="1"/>
  <c r="G950" i="1"/>
  <c r="H950" i="1" s="1"/>
  <c r="G951" i="1"/>
  <c r="H951" i="1" s="1"/>
  <c r="G952" i="1"/>
  <c r="H952" i="1" s="1"/>
  <c r="G953" i="1"/>
  <c r="H953" i="1" s="1"/>
  <c r="G954" i="1"/>
  <c r="H954" i="1" s="1"/>
  <c r="G955" i="1"/>
  <c r="H955" i="1" s="1"/>
  <c r="G956" i="1"/>
  <c r="H956" i="1" s="1"/>
  <c r="G957" i="1"/>
  <c r="H957" i="1" s="1"/>
  <c r="G958" i="1"/>
  <c r="H958" i="1" s="1"/>
  <c r="G959" i="1"/>
  <c r="H959" i="1" s="1"/>
  <c r="G960" i="1"/>
  <c r="H960" i="1" s="1"/>
  <c r="G961" i="1"/>
  <c r="H961" i="1" s="1"/>
  <c r="G962" i="1"/>
  <c r="H962" i="1" s="1"/>
  <c r="G963" i="1"/>
  <c r="H963" i="1" s="1"/>
  <c r="G964" i="1"/>
  <c r="H964" i="1" s="1"/>
  <c r="G965" i="1"/>
  <c r="H965" i="1" s="1"/>
  <c r="G966" i="1"/>
  <c r="H966" i="1" s="1"/>
  <c r="G967" i="1"/>
  <c r="H967" i="1" s="1"/>
  <c r="G968" i="1"/>
  <c r="H968" i="1" s="1"/>
  <c r="G969" i="1"/>
  <c r="H969" i="1" s="1"/>
  <c r="G970" i="1"/>
  <c r="H970" i="1" s="1"/>
  <c r="G971" i="1"/>
  <c r="H971" i="1" s="1"/>
  <c r="G972" i="1"/>
  <c r="H972" i="1" s="1"/>
  <c r="G973" i="1"/>
  <c r="H973" i="1" s="1"/>
  <c r="G974" i="1"/>
  <c r="H974" i="1" s="1"/>
  <c r="G975" i="1"/>
  <c r="H975" i="1" s="1"/>
  <c r="G976" i="1"/>
  <c r="H976" i="1" s="1"/>
  <c r="G977" i="1"/>
  <c r="H977" i="1" s="1"/>
  <c r="G978" i="1"/>
  <c r="H978" i="1" s="1"/>
  <c r="G979" i="1"/>
  <c r="H979" i="1" s="1"/>
  <c r="G980" i="1"/>
  <c r="H980" i="1" s="1"/>
  <c r="G981" i="1"/>
  <c r="H981" i="1" s="1"/>
  <c r="G982" i="1"/>
  <c r="H982" i="1" s="1"/>
  <c r="G983" i="1"/>
  <c r="H983" i="1" s="1"/>
  <c r="G984" i="1"/>
  <c r="H984" i="1" s="1"/>
  <c r="G985" i="1"/>
  <c r="H985" i="1" s="1"/>
  <c r="G986" i="1"/>
  <c r="H986" i="1" s="1"/>
  <c r="G987" i="1"/>
  <c r="H987" i="1" s="1"/>
  <c r="G988" i="1"/>
  <c r="H988" i="1" s="1"/>
  <c r="G989" i="1"/>
  <c r="H989" i="1" s="1"/>
  <c r="G990" i="1"/>
  <c r="H990" i="1" s="1"/>
  <c r="G991" i="1"/>
  <c r="H991" i="1" s="1"/>
  <c r="G992" i="1"/>
  <c r="H992" i="1" s="1"/>
  <c r="G993" i="1"/>
  <c r="H993" i="1" s="1"/>
  <c r="G994" i="1"/>
  <c r="H994" i="1" s="1"/>
  <c r="G995" i="1"/>
  <c r="H995" i="1" s="1"/>
  <c r="G996" i="1"/>
  <c r="H996" i="1" s="1"/>
  <c r="G997" i="1"/>
  <c r="H997" i="1" s="1"/>
  <c r="G998" i="1"/>
  <c r="H998" i="1" s="1"/>
  <c r="G999" i="1"/>
  <c r="H999" i="1" s="1"/>
  <c r="G1000" i="1"/>
  <c r="H1000" i="1" s="1"/>
  <c r="G1001" i="1"/>
  <c r="H1001" i="1" s="1"/>
  <c r="G1002" i="1"/>
  <c r="H1002" i="1" s="1"/>
  <c r="G1003" i="1"/>
  <c r="H1003" i="1" s="1"/>
  <c r="G117" i="1"/>
  <c r="H117" i="1" s="1"/>
  <c r="G116" i="1"/>
  <c r="H116" i="1" s="1"/>
  <c r="J8" i="1"/>
  <c r="K8" i="1" s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 s="1"/>
  <c r="L40" i="1" s="1"/>
  <c r="J41" i="1"/>
  <c r="K41" i="1" s="1"/>
  <c r="L41" i="1" s="1"/>
  <c r="J42" i="1"/>
  <c r="K42" i="1" s="1"/>
  <c r="L42" i="1" s="1"/>
  <c r="J43" i="1"/>
  <c r="K43" i="1" s="1"/>
  <c r="L43" i="1" s="1"/>
  <c r="J44" i="1"/>
  <c r="K44" i="1" s="1"/>
  <c r="L44" i="1" s="1"/>
  <c r="J45" i="1"/>
  <c r="K45" i="1" s="1"/>
  <c r="L45" i="1" s="1"/>
  <c r="J46" i="1"/>
  <c r="K46" i="1" s="1"/>
  <c r="L46" i="1" s="1"/>
  <c r="J47" i="1"/>
  <c r="K47" i="1" s="1"/>
  <c r="L47" i="1" s="1"/>
  <c r="J48" i="1"/>
  <c r="K48" i="1" s="1"/>
  <c r="L48" i="1" s="1"/>
  <c r="J49" i="1"/>
  <c r="K49" i="1" s="1"/>
  <c r="L49" i="1" s="1"/>
  <c r="J50" i="1"/>
  <c r="K50" i="1" s="1"/>
  <c r="L50" i="1" s="1"/>
  <c r="J51" i="1"/>
  <c r="K51" i="1" s="1"/>
  <c r="L51" i="1" s="1"/>
  <c r="J52" i="1"/>
  <c r="K52" i="1" s="1"/>
  <c r="L52" i="1" s="1"/>
  <c r="J53" i="1"/>
  <c r="K53" i="1" s="1"/>
  <c r="L53" i="1" s="1"/>
  <c r="J54" i="1"/>
  <c r="K54" i="1" s="1"/>
  <c r="L54" i="1" s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61" i="1"/>
  <c r="K61" i="1" s="1"/>
  <c r="L61" i="1" s="1"/>
  <c r="J62" i="1"/>
  <c r="K62" i="1" s="1"/>
  <c r="L62" i="1" s="1"/>
  <c r="J63" i="1"/>
  <c r="K63" i="1" s="1"/>
  <c r="L63" i="1" s="1"/>
  <c r="J64" i="1"/>
  <c r="K64" i="1" s="1"/>
  <c r="L64" i="1" s="1"/>
  <c r="J65" i="1"/>
  <c r="K65" i="1" s="1"/>
  <c r="L65" i="1" s="1"/>
  <c r="J66" i="1"/>
  <c r="K66" i="1" s="1"/>
  <c r="L66" i="1" s="1"/>
  <c r="J67" i="1"/>
  <c r="K67" i="1" s="1"/>
  <c r="L67" i="1" s="1"/>
  <c r="J68" i="1"/>
  <c r="K68" i="1" s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7" i="1"/>
  <c r="K77" i="1" s="1"/>
  <c r="L77" i="1" s="1"/>
  <c r="J78" i="1"/>
  <c r="K78" i="1" s="1"/>
  <c r="L78" i="1" s="1"/>
  <c r="J79" i="1"/>
  <c r="K79" i="1" s="1"/>
  <c r="L79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J90" i="1"/>
  <c r="K90" i="1" s="1"/>
  <c r="L90" i="1" s="1"/>
  <c r="J91" i="1"/>
  <c r="K91" i="1" s="1"/>
  <c r="L91" i="1" s="1"/>
  <c r="J92" i="1"/>
  <c r="K92" i="1" s="1"/>
  <c r="L92" i="1" s="1"/>
  <c r="J93" i="1"/>
  <c r="K93" i="1" s="1"/>
  <c r="L93" i="1" s="1"/>
  <c r="J94" i="1"/>
  <c r="K94" i="1" s="1"/>
  <c r="L94" i="1" s="1"/>
  <c r="J95" i="1"/>
  <c r="K95" i="1" s="1"/>
  <c r="L95" i="1" s="1"/>
  <c r="J96" i="1"/>
  <c r="K96" i="1" s="1"/>
  <c r="L96" i="1" s="1"/>
  <c r="J97" i="1"/>
  <c r="K97" i="1" s="1"/>
  <c r="L97" i="1" s="1"/>
  <c r="J98" i="1"/>
  <c r="K98" i="1" s="1"/>
  <c r="L98" i="1" s="1"/>
  <c r="J99" i="1"/>
  <c r="K99" i="1" s="1"/>
  <c r="L99" i="1" s="1"/>
  <c r="J100" i="1"/>
  <c r="K100" i="1" s="1"/>
  <c r="L100" i="1" s="1"/>
  <c r="J101" i="1"/>
  <c r="K101" i="1" s="1"/>
  <c r="L101" i="1" s="1"/>
  <c r="J102" i="1"/>
  <c r="K102" i="1" s="1"/>
  <c r="L102" i="1" s="1"/>
  <c r="J103" i="1"/>
  <c r="K103" i="1" s="1"/>
  <c r="L103" i="1" s="1"/>
  <c r="J104" i="1"/>
  <c r="K104" i="1" s="1"/>
  <c r="L104" i="1" s="1"/>
  <c r="J105" i="1"/>
  <c r="K105" i="1" s="1"/>
  <c r="L105" i="1" s="1"/>
  <c r="J106" i="1"/>
  <c r="K106" i="1" s="1"/>
  <c r="L106" i="1" s="1"/>
  <c r="J107" i="1"/>
  <c r="K107" i="1" s="1"/>
  <c r="L107" i="1" s="1"/>
  <c r="J108" i="1"/>
  <c r="K108" i="1" s="1"/>
  <c r="L108" i="1" s="1"/>
  <c r="J109" i="1"/>
  <c r="K109" i="1" s="1"/>
  <c r="L109" i="1" s="1"/>
  <c r="J7" i="1"/>
  <c r="K7" i="1" s="1"/>
  <c r="L7" i="1" s="1"/>
  <c r="J6" i="1"/>
  <c r="K6" i="1" s="1"/>
  <c r="L6" i="1" s="1"/>
  <c r="D9" i="8"/>
  <c r="E9" i="8" s="1"/>
  <c r="D10" i="8"/>
  <c r="E10" i="8" s="1"/>
  <c r="D11" i="8"/>
  <c r="E11" i="8" s="1"/>
  <c r="D12" i="8"/>
  <c r="E12" i="8" s="1"/>
  <c r="D15" i="8"/>
  <c r="E15" i="8" s="1"/>
  <c r="D16" i="8"/>
  <c r="E16" i="8" s="1"/>
  <c r="D17" i="8"/>
  <c r="E17" i="8" s="1"/>
  <c r="D18" i="8"/>
  <c r="E18" i="8" s="1"/>
  <c r="D4" i="8"/>
  <c r="E4" i="8" s="1"/>
  <c r="D3" i="8"/>
  <c r="E3" i="8" s="1"/>
  <c r="F932" i="1"/>
  <c r="G932" i="1" s="1"/>
  <c r="H932" i="1" s="1"/>
  <c r="F935" i="1"/>
  <c r="G935" i="1" s="1"/>
  <c r="H935" i="1" s="1"/>
  <c r="F958" i="4"/>
  <c r="G958" i="4" s="1"/>
  <c r="H958" i="4" s="1"/>
  <c r="F955" i="4"/>
  <c r="G955" i="4" s="1"/>
  <c r="H955" i="4" s="1"/>
  <c r="F954" i="4"/>
  <c r="G954" i="4" s="1"/>
  <c r="H954" i="4" s="1"/>
  <c r="F952" i="4"/>
  <c r="G952" i="4" s="1"/>
  <c r="H952" i="4" s="1"/>
  <c r="F951" i="4"/>
  <c r="G951" i="4" s="1"/>
  <c r="H951" i="4" s="1"/>
  <c r="F950" i="4"/>
  <c r="G950" i="4" s="1"/>
  <c r="H950" i="4" s="1"/>
  <c r="F947" i="4"/>
  <c r="G947" i="4" s="1"/>
  <c r="H947" i="4" s="1"/>
  <c r="F951" i="5"/>
  <c r="G951" i="5" s="1"/>
  <c r="H951" i="5" s="1"/>
  <c r="F948" i="5"/>
  <c r="G948" i="5" s="1"/>
  <c r="H948" i="5" s="1"/>
  <c r="F947" i="5"/>
  <c r="G947" i="5" s="1"/>
  <c r="H947" i="5" s="1"/>
  <c r="F945" i="5"/>
  <c r="G945" i="5" s="1"/>
  <c r="H945" i="5" s="1"/>
  <c r="F944" i="5"/>
  <c r="G944" i="5" s="1"/>
  <c r="H944" i="5" s="1"/>
  <c r="F943" i="5"/>
  <c r="G943" i="5" s="1"/>
  <c r="H943" i="5" s="1"/>
  <c r="F940" i="5"/>
  <c r="G940" i="5" s="1"/>
  <c r="H940" i="5" s="1"/>
  <c r="I939" i="5" l="1"/>
  <c r="I807" i="5"/>
  <c r="I662" i="5"/>
  <c r="I218" i="5"/>
  <c r="I902" i="5"/>
  <c r="I782" i="5"/>
  <c r="I565" i="5"/>
  <c r="I205" i="5"/>
  <c r="I793" i="5"/>
  <c r="I1014" i="5"/>
  <c r="I911" i="5"/>
  <c r="I815" i="5"/>
  <c r="I707" i="5"/>
  <c r="I574" i="5"/>
  <c r="I490" i="5"/>
  <c r="I418" i="5"/>
  <c r="I358" i="5"/>
  <c r="I178" i="5"/>
  <c r="I943" i="5"/>
  <c r="I1009" i="5"/>
  <c r="I997" i="5"/>
  <c r="I985" i="5"/>
  <c r="I973" i="5"/>
  <c r="I961" i="5"/>
  <c r="I946" i="5"/>
  <c r="I930" i="5"/>
  <c r="I918" i="5"/>
  <c r="I906" i="5"/>
  <c r="I894" i="5"/>
  <c r="I882" i="5"/>
  <c r="I870" i="5"/>
  <c r="I858" i="5"/>
  <c r="I846" i="5"/>
  <c r="I834" i="5"/>
  <c r="I822" i="5"/>
  <c r="I810" i="5"/>
  <c r="I798" i="5"/>
  <c r="I786" i="5"/>
  <c r="I774" i="5"/>
  <c r="I762" i="5"/>
  <c r="I750" i="5"/>
  <c r="I738" i="5"/>
  <c r="I726" i="5"/>
  <c r="I714" i="5"/>
  <c r="I701" i="5"/>
  <c r="I689" i="5"/>
  <c r="I677" i="5"/>
  <c r="I665" i="5"/>
  <c r="I653" i="5"/>
  <c r="I641" i="5"/>
  <c r="I629" i="5"/>
  <c r="I617" i="5"/>
  <c r="I605" i="5"/>
  <c r="I593" i="5"/>
  <c r="I581" i="5"/>
  <c r="I569" i="5"/>
  <c r="I557" i="5"/>
  <c r="I545" i="5"/>
  <c r="I533" i="5"/>
  <c r="I521" i="5"/>
  <c r="I509" i="5"/>
  <c r="I497" i="5"/>
  <c r="I485" i="5"/>
  <c r="I473" i="5"/>
  <c r="I461" i="5"/>
  <c r="I449" i="5"/>
  <c r="I437" i="5"/>
  <c r="I425" i="5"/>
  <c r="I413" i="5"/>
  <c r="I401" i="5"/>
  <c r="I389" i="5"/>
  <c r="I377" i="5"/>
  <c r="I365" i="5"/>
  <c r="I353" i="5"/>
  <c r="I341" i="5"/>
  <c r="I329" i="5"/>
  <c r="I317" i="5"/>
  <c r="I305" i="5"/>
  <c r="I293" i="5"/>
  <c r="I281" i="5"/>
  <c r="I269" i="5"/>
  <c r="I257" i="5"/>
  <c r="I245" i="5"/>
  <c r="I233" i="5"/>
  <c r="I221" i="5"/>
  <c r="I209" i="5"/>
  <c r="I197" i="5"/>
  <c r="I185" i="5"/>
  <c r="I173" i="5"/>
  <c r="I161" i="5"/>
  <c r="I149" i="5"/>
  <c r="I136" i="5"/>
  <c r="I970" i="5"/>
  <c r="I831" i="5"/>
  <c r="I650" i="5"/>
  <c r="I206" i="5"/>
  <c r="I981" i="5"/>
  <c r="I854" i="5"/>
  <c r="I746" i="5"/>
  <c r="I589" i="5"/>
  <c r="I181" i="5"/>
  <c r="I817" i="5"/>
  <c r="I966" i="5"/>
  <c r="I875" i="5"/>
  <c r="I755" i="5"/>
  <c r="I682" i="5"/>
  <c r="I610" i="5"/>
  <c r="I562" i="5"/>
  <c r="I466" i="5"/>
  <c r="I370" i="5"/>
  <c r="I190" i="5"/>
  <c r="I1008" i="5"/>
  <c r="I996" i="5"/>
  <c r="I984" i="5"/>
  <c r="I972" i="5"/>
  <c r="I960" i="5"/>
  <c r="I942" i="5"/>
  <c r="I929" i="5"/>
  <c r="I917" i="5"/>
  <c r="I905" i="5"/>
  <c r="I893" i="5"/>
  <c r="I881" i="5"/>
  <c r="I869" i="5"/>
  <c r="I857" i="5"/>
  <c r="I845" i="5"/>
  <c r="I833" i="5"/>
  <c r="I821" i="5"/>
  <c r="I809" i="5"/>
  <c r="I797" i="5"/>
  <c r="I785" i="5"/>
  <c r="I773" i="5"/>
  <c r="I761" i="5"/>
  <c r="I749" i="5"/>
  <c r="I737" i="5"/>
  <c r="I725" i="5"/>
  <c r="I713" i="5"/>
  <c r="I700" i="5"/>
  <c r="I688" i="5"/>
  <c r="I676" i="5"/>
  <c r="I664" i="5"/>
  <c r="I652" i="5"/>
  <c r="I640" i="5"/>
  <c r="I628" i="5"/>
  <c r="I616" i="5"/>
  <c r="I604" i="5"/>
  <c r="I592" i="5"/>
  <c r="I580" i="5"/>
  <c r="I568" i="5"/>
  <c r="I556" i="5"/>
  <c r="I544" i="5"/>
  <c r="I532" i="5"/>
  <c r="I520" i="5"/>
  <c r="I508" i="5"/>
  <c r="I496" i="5"/>
  <c r="I484" i="5"/>
  <c r="I472" i="5"/>
  <c r="I460" i="5"/>
  <c r="I448" i="5"/>
  <c r="I436" i="5"/>
  <c r="I424" i="5"/>
  <c r="I412" i="5"/>
  <c r="I400" i="5"/>
  <c r="I388" i="5"/>
  <c r="I376" i="5"/>
  <c r="I364" i="5"/>
  <c r="I352" i="5"/>
  <c r="I340" i="5"/>
  <c r="I328" i="5"/>
  <c r="I316" i="5"/>
  <c r="I304" i="5"/>
  <c r="I292" i="5"/>
  <c r="I280" i="5"/>
  <c r="I268" i="5"/>
  <c r="I256" i="5"/>
  <c r="I244" i="5"/>
  <c r="I232" i="5"/>
  <c r="I220" i="5"/>
  <c r="I208" i="5"/>
  <c r="I196" i="5"/>
  <c r="I184" i="5"/>
  <c r="I172" i="5"/>
  <c r="I160" i="5"/>
  <c r="I148" i="5"/>
  <c r="I135" i="5"/>
  <c r="I915" i="5"/>
  <c r="I747" i="5"/>
  <c r="I602" i="5"/>
  <c r="I182" i="5"/>
  <c r="I938" i="5"/>
  <c r="I758" i="5"/>
  <c r="I553" i="5"/>
  <c r="I169" i="5"/>
  <c r="I781" i="5"/>
  <c r="I1002" i="5"/>
  <c r="I863" i="5"/>
  <c r="I803" i="5"/>
  <c r="I743" i="5"/>
  <c r="I646" i="5"/>
  <c r="I526" i="5"/>
  <c r="I394" i="5"/>
  <c r="I202" i="5"/>
  <c r="I944" i="5"/>
  <c r="I945" i="5"/>
  <c r="I130" i="5"/>
  <c r="I1007" i="5"/>
  <c r="I995" i="5"/>
  <c r="I983" i="5"/>
  <c r="I971" i="5"/>
  <c r="I959" i="5"/>
  <c r="I941" i="5"/>
  <c r="I928" i="5"/>
  <c r="I916" i="5"/>
  <c r="I904" i="5"/>
  <c r="I892" i="5"/>
  <c r="I880" i="5"/>
  <c r="I868" i="5"/>
  <c r="I856" i="5"/>
  <c r="I844" i="5"/>
  <c r="I832" i="5"/>
  <c r="I820" i="5"/>
  <c r="I808" i="5"/>
  <c r="I796" i="5"/>
  <c r="I784" i="5"/>
  <c r="I772" i="5"/>
  <c r="I760" i="5"/>
  <c r="I748" i="5"/>
  <c r="I736" i="5"/>
  <c r="I724" i="5"/>
  <c r="I712" i="5"/>
  <c r="I699" i="5"/>
  <c r="I687" i="5"/>
  <c r="I675" i="5"/>
  <c r="I663" i="5"/>
  <c r="I651" i="5"/>
  <c r="I639" i="5"/>
  <c r="I627" i="5"/>
  <c r="I615" i="5"/>
  <c r="I603" i="5"/>
  <c r="I591" i="5"/>
  <c r="I579" i="5"/>
  <c r="I567" i="5"/>
  <c r="I555" i="5"/>
  <c r="I543" i="5"/>
  <c r="I531" i="5"/>
  <c r="I519" i="5"/>
  <c r="I507" i="5"/>
  <c r="I495" i="5"/>
  <c r="I483" i="5"/>
  <c r="I471" i="5"/>
  <c r="I459" i="5"/>
  <c r="I447" i="5"/>
  <c r="I435" i="5"/>
  <c r="I423" i="5"/>
  <c r="I411" i="5"/>
  <c r="I399" i="5"/>
  <c r="I387" i="5"/>
  <c r="I375" i="5"/>
  <c r="I363" i="5"/>
  <c r="I351" i="5"/>
  <c r="I339" i="5"/>
  <c r="I327" i="5"/>
  <c r="I315" i="5"/>
  <c r="I303" i="5"/>
  <c r="I291" i="5"/>
  <c r="I279" i="5"/>
  <c r="I267" i="5"/>
  <c r="I255" i="5"/>
  <c r="I243" i="5"/>
  <c r="I231" i="5"/>
  <c r="I219" i="5"/>
  <c r="I207" i="5"/>
  <c r="I195" i="5"/>
  <c r="I183" i="5"/>
  <c r="I171" i="5"/>
  <c r="I159" i="5"/>
  <c r="I147" i="5"/>
  <c r="I134" i="5"/>
  <c r="I410" i="5"/>
  <c r="I947" i="5"/>
  <c r="I1006" i="5"/>
  <c r="I927" i="5"/>
  <c r="I843" i="5"/>
  <c r="I783" i="5"/>
  <c r="I698" i="5"/>
  <c r="I638" i="5"/>
  <c r="I566" i="5"/>
  <c r="I518" i="5"/>
  <c r="I386" i="5"/>
  <c r="I362" i="5"/>
  <c r="I326" i="5"/>
  <c r="I314" i="5"/>
  <c r="I278" i="5"/>
  <c r="I133" i="5"/>
  <c r="I1017" i="5"/>
  <c r="I926" i="5"/>
  <c r="I818" i="5"/>
  <c r="I722" i="5"/>
  <c r="I673" i="5"/>
  <c r="I613" i="5"/>
  <c r="I517" i="5"/>
  <c r="I481" i="5"/>
  <c r="I445" i="5"/>
  <c r="I397" i="5"/>
  <c r="I361" i="5"/>
  <c r="I337" i="5"/>
  <c r="I301" i="5"/>
  <c r="I265" i="5"/>
  <c r="I241" i="5"/>
  <c r="I132" i="5"/>
  <c r="I1016" i="5"/>
  <c r="I968" i="5"/>
  <c r="I956" i="5"/>
  <c r="I913" i="5"/>
  <c r="I901" i="5"/>
  <c r="I889" i="5"/>
  <c r="I877" i="5"/>
  <c r="I865" i="5"/>
  <c r="I853" i="5"/>
  <c r="I841" i="5"/>
  <c r="I829" i="5"/>
  <c r="I757" i="5"/>
  <c r="I721" i="5"/>
  <c r="I709" i="5"/>
  <c r="I696" i="5"/>
  <c r="I684" i="5"/>
  <c r="I672" i="5"/>
  <c r="I660" i="5"/>
  <c r="I648" i="5"/>
  <c r="I636" i="5"/>
  <c r="I624" i="5"/>
  <c r="I612" i="5"/>
  <c r="I600" i="5"/>
  <c r="I588" i="5"/>
  <c r="I576" i="5"/>
  <c r="I564" i="5"/>
  <c r="I552" i="5"/>
  <c r="I540" i="5"/>
  <c r="I528" i="5"/>
  <c r="I516" i="5"/>
  <c r="I504" i="5"/>
  <c r="I492" i="5"/>
  <c r="I480" i="5"/>
  <c r="I468" i="5"/>
  <c r="I456" i="5"/>
  <c r="I444" i="5"/>
  <c r="I432" i="5"/>
  <c r="I420" i="5"/>
  <c r="I408" i="5"/>
  <c r="I396" i="5"/>
  <c r="I384" i="5"/>
  <c r="I372" i="5"/>
  <c r="I360" i="5"/>
  <c r="I348" i="5"/>
  <c r="I336" i="5"/>
  <c r="I324" i="5"/>
  <c r="I312" i="5"/>
  <c r="I300" i="5"/>
  <c r="I288" i="5"/>
  <c r="I276" i="5"/>
  <c r="I264" i="5"/>
  <c r="I252" i="5"/>
  <c r="I240" i="5"/>
  <c r="I228" i="5"/>
  <c r="I216" i="5"/>
  <c r="I204" i="5"/>
  <c r="I192" i="5"/>
  <c r="I180" i="5"/>
  <c r="I168" i="5"/>
  <c r="I156" i="5"/>
  <c r="I144" i="5"/>
  <c r="I1015" i="5"/>
  <c r="I1003" i="5"/>
  <c r="I991" i="5"/>
  <c r="I979" i="5"/>
  <c r="I967" i="5"/>
  <c r="I955" i="5"/>
  <c r="I936" i="5"/>
  <c r="I924" i="5"/>
  <c r="I912" i="5"/>
  <c r="I900" i="5"/>
  <c r="I888" i="5"/>
  <c r="I876" i="5"/>
  <c r="I864" i="5"/>
  <c r="I852" i="5"/>
  <c r="I840" i="5"/>
  <c r="I828" i="5"/>
  <c r="I816" i="5"/>
  <c r="I804" i="5"/>
  <c r="I792" i="5"/>
  <c r="I780" i="5"/>
  <c r="I768" i="5"/>
  <c r="I756" i="5"/>
  <c r="I744" i="5"/>
  <c r="I732" i="5"/>
  <c r="I720" i="5"/>
  <c r="I708" i="5"/>
  <c r="I695" i="5"/>
  <c r="I683" i="5"/>
  <c r="I671" i="5"/>
  <c r="I659" i="5"/>
  <c r="I647" i="5"/>
  <c r="I635" i="5"/>
  <c r="I623" i="5"/>
  <c r="I611" i="5"/>
  <c r="I599" i="5"/>
  <c r="I587" i="5"/>
  <c r="I575" i="5"/>
  <c r="I563" i="5"/>
  <c r="I551" i="5"/>
  <c r="I539" i="5"/>
  <c r="I527" i="5"/>
  <c r="I515" i="5"/>
  <c r="I503" i="5"/>
  <c r="I491" i="5"/>
  <c r="I479" i="5"/>
  <c r="I467" i="5"/>
  <c r="I455" i="5"/>
  <c r="I443" i="5"/>
  <c r="I431" i="5"/>
  <c r="I419" i="5"/>
  <c r="I407" i="5"/>
  <c r="I395" i="5"/>
  <c r="I383" i="5"/>
  <c r="I371" i="5"/>
  <c r="I359" i="5"/>
  <c r="I347" i="5"/>
  <c r="I335" i="5"/>
  <c r="I323" i="5"/>
  <c r="I311" i="5"/>
  <c r="I299" i="5"/>
  <c r="I287" i="5"/>
  <c r="I275" i="5"/>
  <c r="I263" i="5"/>
  <c r="I251" i="5"/>
  <c r="I239" i="5"/>
  <c r="I227" i="5"/>
  <c r="I215" i="5"/>
  <c r="I203" i="5"/>
  <c r="I191" i="5"/>
  <c r="I179" i="5"/>
  <c r="I167" i="5"/>
  <c r="I155" i="5"/>
  <c r="I143" i="5"/>
  <c r="I131" i="5"/>
  <c r="I958" i="5"/>
  <c r="I879" i="5"/>
  <c r="I819" i="5"/>
  <c r="I795" i="5"/>
  <c r="I759" i="5"/>
  <c r="I723" i="5"/>
  <c r="I686" i="5"/>
  <c r="I614" i="5"/>
  <c r="I590" i="5"/>
  <c r="I542" i="5"/>
  <c r="I530" i="5"/>
  <c r="I482" i="5"/>
  <c r="I374" i="5"/>
  <c r="I338" i="5"/>
  <c r="I290" i="5"/>
  <c r="I266" i="5"/>
  <c r="I242" i="5"/>
  <c r="I158" i="5"/>
  <c r="I948" i="5"/>
  <c r="I1005" i="5"/>
  <c r="I914" i="5"/>
  <c r="I866" i="5"/>
  <c r="I794" i="5"/>
  <c r="I697" i="5"/>
  <c r="I685" i="5"/>
  <c r="I637" i="5"/>
  <c r="I529" i="5"/>
  <c r="I469" i="5"/>
  <c r="I457" i="5"/>
  <c r="I421" i="5"/>
  <c r="I409" i="5"/>
  <c r="I373" i="5"/>
  <c r="I313" i="5"/>
  <c r="I157" i="5"/>
  <c r="I951" i="5"/>
  <c r="I992" i="5"/>
  <c r="I994" i="5"/>
  <c r="I903" i="5"/>
  <c r="I855" i="5"/>
  <c r="I771" i="5"/>
  <c r="I711" i="5"/>
  <c r="I626" i="5"/>
  <c r="I554" i="5"/>
  <c r="I506" i="5"/>
  <c r="I494" i="5"/>
  <c r="I470" i="5"/>
  <c r="I458" i="5"/>
  <c r="I446" i="5"/>
  <c r="I434" i="5"/>
  <c r="I422" i="5"/>
  <c r="I398" i="5"/>
  <c r="I350" i="5"/>
  <c r="I302" i="5"/>
  <c r="I254" i="5"/>
  <c r="I146" i="5"/>
  <c r="I957" i="5"/>
  <c r="I890" i="5"/>
  <c r="I830" i="5"/>
  <c r="I806" i="5"/>
  <c r="I710" i="5"/>
  <c r="I661" i="5"/>
  <c r="I625" i="5"/>
  <c r="I577" i="5"/>
  <c r="I541" i="5"/>
  <c r="I505" i="5"/>
  <c r="I493" i="5"/>
  <c r="I433" i="5"/>
  <c r="I385" i="5"/>
  <c r="I349" i="5"/>
  <c r="I325" i="5"/>
  <c r="I289" i="5"/>
  <c r="I277" i="5"/>
  <c r="I253" i="5"/>
  <c r="I145" i="5"/>
  <c r="I1004" i="5"/>
  <c r="I980" i="5"/>
  <c r="I937" i="5"/>
  <c r="I925" i="5"/>
  <c r="I733" i="5"/>
  <c r="I978" i="5"/>
  <c r="I935" i="5"/>
  <c r="I827" i="5"/>
  <c r="I719" i="5"/>
  <c r="I658" i="5"/>
  <c r="I622" i="5"/>
  <c r="I586" i="5"/>
  <c r="I550" i="5"/>
  <c r="I478" i="5"/>
  <c r="I454" i="5"/>
  <c r="I382" i="5"/>
  <c r="I334" i="5"/>
  <c r="I298" i="5"/>
  <c r="I286" i="5"/>
  <c r="I274" i="5"/>
  <c r="I262" i="5"/>
  <c r="I250" i="5"/>
  <c r="I238" i="5"/>
  <c r="I226" i="5"/>
  <c r="I214" i="5"/>
  <c r="I1013" i="5"/>
  <c r="I1001" i="5"/>
  <c r="I989" i="5"/>
  <c r="I977" i="5"/>
  <c r="I965" i="5"/>
  <c r="I953" i="5"/>
  <c r="I934" i="5"/>
  <c r="I922" i="5"/>
  <c r="I910" i="5"/>
  <c r="I898" i="5"/>
  <c r="I886" i="5"/>
  <c r="I874" i="5"/>
  <c r="I862" i="5"/>
  <c r="I850" i="5"/>
  <c r="I838" i="5"/>
  <c r="I826" i="5"/>
  <c r="I814" i="5"/>
  <c r="I802" i="5"/>
  <c r="I790" i="5"/>
  <c r="I778" i="5"/>
  <c r="I766" i="5"/>
  <c r="I754" i="5"/>
  <c r="I742" i="5"/>
  <c r="I730" i="5"/>
  <c r="I718" i="5"/>
  <c r="I705" i="5"/>
  <c r="I693" i="5"/>
  <c r="I681" i="5"/>
  <c r="I669" i="5"/>
  <c r="I657" i="5"/>
  <c r="I645" i="5"/>
  <c r="I633" i="5"/>
  <c r="I621" i="5"/>
  <c r="I609" i="5"/>
  <c r="I597" i="5"/>
  <c r="I585" i="5"/>
  <c r="I573" i="5"/>
  <c r="I561" i="5"/>
  <c r="I549" i="5"/>
  <c r="I537" i="5"/>
  <c r="I525" i="5"/>
  <c r="I513" i="5"/>
  <c r="I501" i="5"/>
  <c r="I489" i="5"/>
  <c r="I477" i="5"/>
  <c r="I465" i="5"/>
  <c r="I453" i="5"/>
  <c r="I441" i="5"/>
  <c r="I429" i="5"/>
  <c r="I417" i="5"/>
  <c r="I405" i="5"/>
  <c r="I393" i="5"/>
  <c r="I381" i="5"/>
  <c r="I369" i="5"/>
  <c r="I357" i="5"/>
  <c r="I345" i="5"/>
  <c r="I333" i="5"/>
  <c r="I321" i="5"/>
  <c r="I309" i="5"/>
  <c r="I297" i="5"/>
  <c r="I285" i="5"/>
  <c r="I273" i="5"/>
  <c r="I261" i="5"/>
  <c r="I249" i="5"/>
  <c r="I237" i="5"/>
  <c r="I225" i="5"/>
  <c r="I213" i="5"/>
  <c r="I201" i="5"/>
  <c r="I189" i="5"/>
  <c r="I177" i="5"/>
  <c r="I165" i="5"/>
  <c r="I153" i="5"/>
  <c r="I141" i="5"/>
  <c r="I891" i="5"/>
  <c r="I674" i="5"/>
  <c r="I194" i="5"/>
  <c r="I993" i="5"/>
  <c r="I842" i="5"/>
  <c r="I734" i="5"/>
  <c r="I601" i="5"/>
  <c r="I193" i="5"/>
  <c r="I745" i="5"/>
  <c r="I954" i="5"/>
  <c r="I899" i="5"/>
  <c r="I851" i="5"/>
  <c r="I767" i="5"/>
  <c r="I670" i="5"/>
  <c r="I538" i="5"/>
  <c r="I430" i="5"/>
  <c r="I310" i="5"/>
  <c r="I142" i="5"/>
  <c r="I1012" i="5"/>
  <c r="I1000" i="5"/>
  <c r="I988" i="5"/>
  <c r="I976" i="5"/>
  <c r="I964" i="5"/>
  <c r="I952" i="5"/>
  <c r="I933" i="5"/>
  <c r="I921" i="5"/>
  <c r="I909" i="5"/>
  <c r="I897" i="5"/>
  <c r="I885" i="5"/>
  <c r="I873" i="5"/>
  <c r="I861" i="5"/>
  <c r="I849" i="5"/>
  <c r="I837" i="5"/>
  <c r="I825" i="5"/>
  <c r="I813" i="5"/>
  <c r="I801" i="5"/>
  <c r="I789" i="5"/>
  <c r="I777" i="5"/>
  <c r="I765" i="5"/>
  <c r="I753" i="5"/>
  <c r="I741" i="5"/>
  <c r="I729" i="5"/>
  <c r="I717" i="5"/>
  <c r="I704" i="5"/>
  <c r="I692" i="5"/>
  <c r="I680" i="5"/>
  <c r="I668" i="5"/>
  <c r="I656" i="5"/>
  <c r="I644" i="5"/>
  <c r="I632" i="5"/>
  <c r="I620" i="5"/>
  <c r="I608" i="5"/>
  <c r="I596" i="5"/>
  <c r="I584" i="5"/>
  <c r="I572" i="5"/>
  <c r="I560" i="5"/>
  <c r="I548" i="5"/>
  <c r="I536" i="5"/>
  <c r="I524" i="5"/>
  <c r="I512" i="5"/>
  <c r="I500" i="5"/>
  <c r="I488" i="5"/>
  <c r="I476" i="5"/>
  <c r="I464" i="5"/>
  <c r="I452" i="5"/>
  <c r="I440" i="5"/>
  <c r="I428" i="5"/>
  <c r="I416" i="5"/>
  <c r="I404" i="5"/>
  <c r="I392" i="5"/>
  <c r="I380" i="5"/>
  <c r="I368" i="5"/>
  <c r="I356" i="5"/>
  <c r="I344" i="5"/>
  <c r="I332" i="5"/>
  <c r="I320" i="5"/>
  <c r="I308" i="5"/>
  <c r="I296" i="5"/>
  <c r="I284" i="5"/>
  <c r="I272" i="5"/>
  <c r="I260" i="5"/>
  <c r="I248" i="5"/>
  <c r="I236" i="5"/>
  <c r="I224" i="5"/>
  <c r="I212" i="5"/>
  <c r="I200" i="5"/>
  <c r="I188" i="5"/>
  <c r="I176" i="5"/>
  <c r="I164" i="5"/>
  <c r="I152" i="5"/>
  <c r="I140" i="5"/>
  <c r="I982" i="5"/>
  <c r="I230" i="5"/>
  <c r="I229" i="5"/>
  <c r="I769" i="5"/>
  <c r="I990" i="5"/>
  <c r="I887" i="5"/>
  <c r="I839" i="5"/>
  <c r="I779" i="5"/>
  <c r="I694" i="5"/>
  <c r="I598" i="5"/>
  <c r="I502" i="5"/>
  <c r="I442" i="5"/>
  <c r="I322" i="5"/>
  <c r="I154" i="5"/>
  <c r="I1011" i="5"/>
  <c r="I999" i="5"/>
  <c r="I987" i="5"/>
  <c r="I975" i="5"/>
  <c r="I963" i="5"/>
  <c r="I950" i="5"/>
  <c r="I932" i="5"/>
  <c r="I920" i="5"/>
  <c r="I908" i="5"/>
  <c r="I896" i="5"/>
  <c r="I884" i="5"/>
  <c r="I872" i="5"/>
  <c r="I860" i="5"/>
  <c r="I848" i="5"/>
  <c r="I836" i="5"/>
  <c r="I824" i="5"/>
  <c r="I812" i="5"/>
  <c r="I800" i="5"/>
  <c r="I788" i="5"/>
  <c r="I776" i="5"/>
  <c r="I764" i="5"/>
  <c r="I752" i="5"/>
  <c r="I740" i="5"/>
  <c r="I728" i="5"/>
  <c r="I716" i="5"/>
  <c r="I703" i="5"/>
  <c r="I691" i="5"/>
  <c r="I679" i="5"/>
  <c r="I667" i="5"/>
  <c r="I655" i="5"/>
  <c r="I643" i="5"/>
  <c r="I631" i="5"/>
  <c r="I619" i="5"/>
  <c r="I607" i="5"/>
  <c r="I595" i="5"/>
  <c r="I583" i="5"/>
  <c r="I571" i="5"/>
  <c r="I559" i="5"/>
  <c r="I547" i="5"/>
  <c r="I535" i="5"/>
  <c r="I523" i="5"/>
  <c r="I511" i="5"/>
  <c r="I499" i="5"/>
  <c r="I487" i="5"/>
  <c r="I475" i="5"/>
  <c r="I463" i="5"/>
  <c r="I451" i="5"/>
  <c r="I439" i="5"/>
  <c r="I427" i="5"/>
  <c r="I415" i="5"/>
  <c r="I403" i="5"/>
  <c r="I391" i="5"/>
  <c r="I379" i="5"/>
  <c r="I367" i="5"/>
  <c r="I355" i="5"/>
  <c r="I343" i="5"/>
  <c r="I331" i="5"/>
  <c r="I319" i="5"/>
  <c r="I307" i="5"/>
  <c r="I295" i="5"/>
  <c r="I283" i="5"/>
  <c r="I271" i="5"/>
  <c r="I259" i="5"/>
  <c r="I247" i="5"/>
  <c r="I235" i="5"/>
  <c r="I223" i="5"/>
  <c r="I211" i="5"/>
  <c r="I199" i="5"/>
  <c r="I187" i="5"/>
  <c r="I175" i="5"/>
  <c r="I163" i="5"/>
  <c r="I151" i="5"/>
  <c r="I138" i="5"/>
  <c r="I867" i="5"/>
  <c r="I735" i="5"/>
  <c r="I578" i="5"/>
  <c r="I170" i="5"/>
  <c r="I969" i="5"/>
  <c r="I878" i="5"/>
  <c r="I770" i="5"/>
  <c r="I649" i="5"/>
  <c r="I217" i="5"/>
  <c r="I805" i="5"/>
  <c r="I923" i="5"/>
  <c r="I791" i="5"/>
  <c r="I731" i="5"/>
  <c r="I634" i="5"/>
  <c r="I514" i="5"/>
  <c r="I406" i="5"/>
  <c r="I346" i="5"/>
  <c r="I166" i="5"/>
  <c r="I940" i="5"/>
  <c r="I1010" i="5"/>
  <c r="I998" i="5"/>
  <c r="I986" i="5"/>
  <c r="I974" i="5"/>
  <c r="I962" i="5"/>
  <c r="I949" i="5"/>
  <c r="I931" i="5"/>
  <c r="I919" i="5"/>
  <c r="I907" i="5"/>
  <c r="I895" i="5"/>
  <c r="I883" i="5"/>
  <c r="I871" i="5"/>
  <c r="I859" i="5"/>
  <c r="I847" i="5"/>
  <c r="I835" i="5"/>
  <c r="I823" i="5"/>
  <c r="I811" i="5"/>
  <c r="I799" i="5"/>
  <c r="I787" i="5"/>
  <c r="I775" i="5"/>
  <c r="I763" i="5"/>
  <c r="I751" i="5"/>
  <c r="I739" i="5"/>
  <c r="I727" i="5"/>
  <c r="I715" i="5"/>
  <c r="I702" i="5"/>
  <c r="I690" i="5"/>
  <c r="I678" i="5"/>
  <c r="I666" i="5"/>
  <c r="I654" i="5"/>
  <c r="I642" i="5"/>
  <c r="I630" i="5"/>
  <c r="I618" i="5"/>
  <c r="I606" i="5"/>
  <c r="I594" i="5"/>
  <c r="I582" i="5"/>
  <c r="I570" i="5"/>
  <c r="I558" i="5"/>
  <c r="I546" i="5"/>
  <c r="I534" i="5"/>
  <c r="I522" i="5"/>
  <c r="I510" i="5"/>
  <c r="I498" i="5"/>
  <c r="I486" i="5"/>
  <c r="I474" i="5"/>
  <c r="I462" i="5"/>
  <c r="I450" i="5"/>
  <c r="I438" i="5"/>
  <c r="I426" i="5"/>
  <c r="I414" i="5"/>
  <c r="I402" i="5"/>
  <c r="I390" i="5"/>
  <c r="I378" i="5"/>
  <c r="I366" i="5"/>
  <c r="I354" i="5"/>
  <c r="I342" i="5"/>
  <c r="I330" i="5"/>
  <c r="I318" i="5"/>
  <c r="I306" i="5"/>
  <c r="I294" i="5"/>
  <c r="I282" i="5"/>
  <c r="I270" i="5"/>
  <c r="I258" i="5"/>
  <c r="I246" i="5"/>
  <c r="I234" i="5"/>
  <c r="I222" i="5"/>
  <c r="I210" i="5"/>
  <c r="I198" i="5"/>
  <c r="I186" i="5"/>
  <c r="I174" i="5"/>
  <c r="I162" i="5"/>
  <c r="I150" i="5"/>
  <c r="I137" i="5"/>
  <c r="I985" i="4"/>
  <c r="I726" i="4"/>
  <c r="I641" i="4"/>
  <c r="I449" i="4"/>
  <c r="I996" i="4"/>
  <c r="I929" i="4"/>
  <c r="I833" i="4"/>
  <c r="I688" i="4"/>
  <c r="I388" i="4"/>
  <c r="I1019" i="4"/>
  <c r="I940" i="4"/>
  <c r="I868" i="4"/>
  <c r="I808" i="4"/>
  <c r="I760" i="4"/>
  <c r="I687" i="4"/>
  <c r="I627" i="4"/>
  <c r="I567" i="4"/>
  <c r="I531" i="4"/>
  <c r="I519" i="4"/>
  <c r="I507" i="4"/>
  <c r="I495" i="4"/>
  <c r="I483" i="4"/>
  <c r="I471" i="4"/>
  <c r="I459" i="4"/>
  <c r="I447" i="4"/>
  <c r="I423" i="4"/>
  <c r="I411" i="4"/>
  <c r="I387" i="4"/>
  <c r="I375" i="4"/>
  <c r="I363" i="4"/>
  <c r="I351" i="4"/>
  <c r="I339" i="4"/>
  <c r="I327" i="4"/>
  <c r="I315" i="4"/>
  <c r="I303" i="4"/>
  <c r="I291" i="4"/>
  <c r="I279" i="4"/>
  <c r="I267" i="4"/>
  <c r="I255" i="4"/>
  <c r="I243" i="4"/>
  <c r="I231" i="4"/>
  <c r="I219" i="4"/>
  <c r="I207" i="4"/>
  <c r="I195" i="4"/>
  <c r="I183" i="4"/>
  <c r="I171" i="4"/>
  <c r="I159" i="4"/>
  <c r="I147" i="4"/>
  <c r="I134" i="4"/>
  <c r="I1009" i="4"/>
  <c r="I973" i="4"/>
  <c r="I942" i="4"/>
  <c r="I918" i="4"/>
  <c r="I882" i="4"/>
  <c r="I846" i="4"/>
  <c r="I810" i="4"/>
  <c r="I762" i="4"/>
  <c r="I714" i="4"/>
  <c r="I677" i="4"/>
  <c r="I629" i="4"/>
  <c r="I605" i="4"/>
  <c r="I581" i="4"/>
  <c r="I557" i="4"/>
  <c r="I545" i="4"/>
  <c r="I533" i="4"/>
  <c r="I413" i="4"/>
  <c r="I958" i="4"/>
  <c r="I1008" i="4"/>
  <c r="I984" i="4"/>
  <c r="I960" i="4"/>
  <c r="I917" i="4"/>
  <c r="I893" i="4"/>
  <c r="I869" i="4"/>
  <c r="I845" i="4"/>
  <c r="I809" i="4"/>
  <c r="I797" i="4"/>
  <c r="I773" i="4"/>
  <c r="I749" i="4"/>
  <c r="I737" i="4"/>
  <c r="I700" i="4"/>
  <c r="I676" i="4"/>
  <c r="I652" i="4"/>
  <c r="I640" i="4"/>
  <c r="I616" i="4"/>
  <c r="I580" i="4"/>
  <c r="I556" i="4"/>
  <c r="I532" i="4"/>
  <c r="I496" i="4"/>
  <c r="I484" i="4"/>
  <c r="I460" i="4"/>
  <c r="I376" i="4"/>
  <c r="I352" i="4"/>
  <c r="I340" i="4"/>
  <c r="I328" i="4"/>
  <c r="I316" i="4"/>
  <c r="I292" i="4"/>
  <c r="I256" i="4"/>
  <c r="I232" i="4"/>
  <c r="I220" i="4"/>
  <c r="I196" i="4"/>
  <c r="I184" i="4"/>
  <c r="I172" i="4"/>
  <c r="I160" i="4"/>
  <c r="I135" i="4"/>
  <c r="I1007" i="4"/>
  <c r="I983" i="4"/>
  <c r="I971" i="4"/>
  <c r="I959" i="4"/>
  <c r="I916" i="4"/>
  <c r="I904" i="4"/>
  <c r="I880" i="4"/>
  <c r="I832" i="4"/>
  <c r="I820" i="4"/>
  <c r="I796" i="4"/>
  <c r="I784" i="4"/>
  <c r="I748" i="4"/>
  <c r="I736" i="4"/>
  <c r="I724" i="4"/>
  <c r="I699" i="4"/>
  <c r="I663" i="4"/>
  <c r="I651" i="4"/>
  <c r="I639" i="4"/>
  <c r="I615" i="4"/>
  <c r="I591" i="4"/>
  <c r="I555" i="4"/>
  <c r="I543" i="4"/>
  <c r="I399" i="4"/>
  <c r="I1018" i="4"/>
  <c r="I1006" i="4"/>
  <c r="I994" i="4"/>
  <c r="I982" i="4"/>
  <c r="I970" i="4"/>
  <c r="I957" i="4"/>
  <c r="I939" i="4"/>
  <c r="I927" i="4"/>
  <c r="I915" i="4"/>
  <c r="I903" i="4"/>
  <c r="I891" i="4"/>
  <c r="I879" i="4"/>
  <c r="I867" i="4"/>
  <c r="I855" i="4"/>
  <c r="I843" i="4"/>
  <c r="I831" i="4"/>
  <c r="I819" i="4"/>
  <c r="I807" i="4"/>
  <c r="I795" i="4"/>
  <c r="I783" i="4"/>
  <c r="I771" i="4"/>
  <c r="I759" i="4"/>
  <c r="I747" i="4"/>
  <c r="I735" i="4"/>
  <c r="I723" i="4"/>
  <c r="I710" i="4"/>
  <c r="I698" i="4"/>
  <c r="I686" i="4"/>
  <c r="I674" i="4"/>
  <c r="I662" i="4"/>
  <c r="I650" i="4"/>
  <c r="I638" i="4"/>
  <c r="I626" i="4"/>
  <c r="I614" i="4"/>
  <c r="I602" i="4"/>
  <c r="I590" i="4"/>
  <c r="I578" i="4"/>
  <c r="I566" i="4"/>
  <c r="I554" i="4"/>
  <c r="I542" i="4"/>
  <c r="I530" i="4"/>
  <c r="I518" i="4"/>
  <c r="I506" i="4"/>
  <c r="I494" i="4"/>
  <c r="I482" i="4"/>
  <c r="I470" i="4"/>
  <c r="I458" i="4"/>
  <c r="I446" i="4"/>
  <c r="I434" i="4"/>
  <c r="I422" i="4"/>
  <c r="I410" i="4"/>
  <c r="I398" i="4"/>
  <c r="I386" i="4"/>
  <c r="I374" i="4"/>
  <c r="I362" i="4"/>
  <c r="I350" i="4"/>
  <c r="I338" i="4"/>
  <c r="I326" i="4"/>
  <c r="I314" i="4"/>
  <c r="I302" i="4"/>
  <c r="I290" i="4"/>
  <c r="I278" i="4"/>
  <c r="I266" i="4"/>
  <c r="I254" i="4"/>
  <c r="I242" i="4"/>
  <c r="I230" i="4"/>
  <c r="I218" i="4"/>
  <c r="I206" i="4"/>
  <c r="I194" i="4"/>
  <c r="I182" i="4"/>
  <c r="I170" i="4"/>
  <c r="I158" i="4"/>
  <c r="I146" i="4"/>
  <c r="I133" i="4"/>
  <c r="I955" i="4"/>
  <c r="I961" i="4"/>
  <c r="I834" i="4"/>
  <c r="I774" i="4"/>
  <c r="I701" i="4"/>
  <c r="I653" i="4"/>
  <c r="I617" i="4"/>
  <c r="I593" i="4"/>
  <c r="I569" i="4"/>
  <c r="I521" i="4"/>
  <c r="I509" i="4"/>
  <c r="I401" i="4"/>
  <c r="I1020" i="4"/>
  <c r="I941" i="4"/>
  <c r="I881" i="4"/>
  <c r="I821" i="4"/>
  <c r="I785" i="4"/>
  <c r="I725" i="4"/>
  <c r="I664" i="4"/>
  <c r="I628" i="4"/>
  <c r="I592" i="4"/>
  <c r="I568" i="4"/>
  <c r="I544" i="4"/>
  <c r="I520" i="4"/>
  <c r="I508" i="4"/>
  <c r="I472" i="4"/>
  <c r="I448" i="4"/>
  <c r="I436" i="4"/>
  <c r="I424" i="4"/>
  <c r="I400" i="4"/>
  <c r="I364" i="4"/>
  <c r="I304" i="4"/>
  <c r="I280" i="4"/>
  <c r="I268" i="4"/>
  <c r="I244" i="4"/>
  <c r="I208" i="4"/>
  <c r="I148" i="4"/>
  <c r="I995" i="4"/>
  <c r="I928" i="4"/>
  <c r="I892" i="4"/>
  <c r="I844" i="4"/>
  <c r="I772" i="4"/>
  <c r="I711" i="4"/>
  <c r="I675" i="4"/>
  <c r="I579" i="4"/>
  <c r="I435" i="4"/>
  <c r="I1017" i="4"/>
  <c r="I1005" i="4"/>
  <c r="I993" i="4"/>
  <c r="I981" i="4"/>
  <c r="I969" i="4"/>
  <c r="I956" i="4"/>
  <c r="I938" i="4"/>
  <c r="I926" i="4"/>
  <c r="I914" i="4"/>
  <c r="I902" i="4"/>
  <c r="I890" i="4"/>
  <c r="I878" i="4"/>
  <c r="I866" i="4"/>
  <c r="I854" i="4"/>
  <c r="I842" i="4"/>
  <c r="I830" i="4"/>
  <c r="I818" i="4"/>
  <c r="I806" i="4"/>
  <c r="I794" i="4"/>
  <c r="I782" i="4"/>
  <c r="I770" i="4"/>
  <c r="I758" i="4"/>
  <c r="I746" i="4"/>
  <c r="I734" i="4"/>
  <c r="I722" i="4"/>
  <c r="I709" i="4"/>
  <c r="I697" i="4"/>
  <c r="I685" i="4"/>
  <c r="I673" i="4"/>
  <c r="I661" i="4"/>
  <c r="I649" i="4"/>
  <c r="I637" i="4"/>
  <c r="I625" i="4"/>
  <c r="I613" i="4"/>
  <c r="I601" i="4"/>
  <c r="I589" i="4"/>
  <c r="I577" i="4"/>
  <c r="I565" i="4"/>
  <c r="I553" i="4"/>
  <c r="I541" i="4"/>
  <c r="I529" i="4"/>
  <c r="I517" i="4"/>
  <c r="I505" i="4"/>
  <c r="I493" i="4"/>
  <c r="I481" i="4"/>
  <c r="I469" i="4"/>
  <c r="I457" i="4"/>
  <c r="I445" i="4"/>
  <c r="I433" i="4"/>
  <c r="I421" i="4"/>
  <c r="I409" i="4"/>
  <c r="I397" i="4"/>
  <c r="I385" i="4"/>
  <c r="I373" i="4"/>
  <c r="I361" i="4"/>
  <c r="I349" i="4"/>
  <c r="I337" i="4"/>
  <c r="I325" i="4"/>
  <c r="I313" i="4"/>
  <c r="I301" i="4"/>
  <c r="I289" i="4"/>
  <c r="I277" i="4"/>
  <c r="I265" i="4"/>
  <c r="I253" i="4"/>
  <c r="I241" i="4"/>
  <c r="I229" i="4"/>
  <c r="I217" i="4"/>
  <c r="I205" i="4"/>
  <c r="I193" i="4"/>
  <c r="I181" i="4"/>
  <c r="I169" i="4"/>
  <c r="I157" i="4"/>
  <c r="I145" i="4"/>
  <c r="I132" i="4"/>
  <c r="I997" i="4"/>
  <c r="I906" i="4"/>
  <c r="I822" i="4"/>
  <c r="I786" i="4"/>
  <c r="I689" i="4"/>
  <c r="I425" i="4"/>
  <c r="I972" i="4"/>
  <c r="I905" i="4"/>
  <c r="I857" i="4"/>
  <c r="I761" i="4"/>
  <c r="I712" i="4"/>
  <c r="I604" i="4"/>
  <c r="I412" i="4"/>
  <c r="I603" i="4"/>
  <c r="I1016" i="4"/>
  <c r="I1004" i="4"/>
  <c r="I992" i="4"/>
  <c r="I980" i="4"/>
  <c r="I968" i="4"/>
  <c r="I953" i="4"/>
  <c r="I937" i="4"/>
  <c r="I925" i="4"/>
  <c r="I913" i="4"/>
  <c r="I901" i="4"/>
  <c r="I889" i="4"/>
  <c r="I877" i="4"/>
  <c r="I865" i="4"/>
  <c r="I853" i="4"/>
  <c r="I841" i="4"/>
  <c r="I829" i="4"/>
  <c r="I817" i="4"/>
  <c r="I805" i="4"/>
  <c r="I793" i="4"/>
  <c r="I781" i="4"/>
  <c r="I769" i="4"/>
  <c r="I757" i="4"/>
  <c r="I745" i="4"/>
  <c r="I733" i="4"/>
  <c r="I721" i="4"/>
  <c r="I708" i="4"/>
  <c r="I696" i="4"/>
  <c r="I684" i="4"/>
  <c r="I672" i="4"/>
  <c r="I660" i="4"/>
  <c r="I648" i="4"/>
  <c r="I636" i="4"/>
  <c r="I624" i="4"/>
  <c r="I612" i="4"/>
  <c r="I600" i="4"/>
  <c r="I588" i="4"/>
  <c r="I576" i="4"/>
  <c r="I564" i="4"/>
  <c r="I552" i="4"/>
  <c r="I540" i="4"/>
  <c r="I528" i="4"/>
  <c r="I516" i="4"/>
  <c r="I504" i="4"/>
  <c r="I492" i="4"/>
  <c r="I480" i="4"/>
  <c r="I468" i="4"/>
  <c r="I456" i="4"/>
  <c r="I444" i="4"/>
  <c r="I432" i="4"/>
  <c r="I420" i="4"/>
  <c r="I408" i="4"/>
  <c r="I396" i="4"/>
  <c r="I384" i="4"/>
  <c r="I372" i="4"/>
  <c r="I360" i="4"/>
  <c r="I348" i="4"/>
  <c r="I336" i="4"/>
  <c r="I324" i="4"/>
  <c r="I312" i="4"/>
  <c r="I300" i="4"/>
  <c r="I288" i="4"/>
  <c r="I276" i="4"/>
  <c r="I264" i="4"/>
  <c r="I252" i="4"/>
  <c r="I240" i="4"/>
  <c r="I228" i="4"/>
  <c r="I216" i="4"/>
  <c r="I204" i="4"/>
  <c r="I192" i="4"/>
  <c r="I180" i="4"/>
  <c r="I168" i="4"/>
  <c r="I156" i="4"/>
  <c r="I144" i="4"/>
  <c r="I856" i="4"/>
  <c r="I130" i="4"/>
  <c r="I1015" i="4"/>
  <c r="I1003" i="4"/>
  <c r="I991" i="4"/>
  <c r="I979" i="4"/>
  <c r="I967" i="4"/>
  <c r="I949" i="4"/>
  <c r="I936" i="4"/>
  <c r="I924" i="4"/>
  <c r="I912" i="4"/>
  <c r="I900" i="4"/>
  <c r="I888" i="4"/>
  <c r="I876" i="4"/>
  <c r="I864" i="4"/>
  <c r="I852" i="4"/>
  <c r="I840" i="4"/>
  <c r="I828" i="4"/>
  <c r="I816" i="4"/>
  <c r="I804" i="4"/>
  <c r="I792" i="4"/>
  <c r="I780" i="4"/>
  <c r="I768" i="4"/>
  <c r="I756" i="4"/>
  <c r="I744" i="4"/>
  <c r="I732" i="4"/>
  <c r="I720" i="4"/>
  <c r="I707" i="4"/>
  <c r="I695" i="4"/>
  <c r="I683" i="4"/>
  <c r="I671" i="4"/>
  <c r="I659" i="4"/>
  <c r="I647" i="4"/>
  <c r="I635" i="4"/>
  <c r="I623" i="4"/>
  <c r="I611" i="4"/>
  <c r="I599" i="4"/>
  <c r="I587" i="4"/>
  <c r="I575" i="4"/>
  <c r="I563" i="4"/>
  <c r="I551" i="4"/>
  <c r="I539" i="4"/>
  <c r="I527" i="4"/>
  <c r="I515" i="4"/>
  <c r="I503" i="4"/>
  <c r="I491" i="4"/>
  <c r="I479" i="4"/>
  <c r="I467" i="4"/>
  <c r="I455" i="4"/>
  <c r="I443" i="4"/>
  <c r="I431" i="4"/>
  <c r="I419" i="4"/>
  <c r="I407" i="4"/>
  <c r="I395" i="4"/>
  <c r="I383" i="4"/>
  <c r="I371" i="4"/>
  <c r="I359" i="4"/>
  <c r="I347" i="4"/>
  <c r="I335" i="4"/>
  <c r="I323" i="4"/>
  <c r="I311" i="4"/>
  <c r="I299" i="4"/>
  <c r="I287" i="4"/>
  <c r="I275" i="4"/>
  <c r="I263" i="4"/>
  <c r="I251" i="4"/>
  <c r="I239" i="4"/>
  <c r="I227" i="4"/>
  <c r="I215" i="4"/>
  <c r="I203" i="4"/>
  <c r="I191" i="4"/>
  <c r="I179" i="4"/>
  <c r="I167" i="4"/>
  <c r="I155" i="4"/>
  <c r="I143" i="4"/>
  <c r="I1021" i="4"/>
  <c r="I858" i="4"/>
  <c r="I665" i="4"/>
  <c r="I461" i="4"/>
  <c r="I1002" i="4"/>
  <c r="I935" i="4"/>
  <c r="I887" i="4"/>
  <c r="I815" i="4"/>
  <c r="I743" i="4"/>
  <c r="I670" i="4"/>
  <c r="I610" i="4"/>
  <c r="I550" i="4"/>
  <c r="I478" i="4"/>
  <c r="I394" i="4"/>
  <c r="I334" i="4"/>
  <c r="I286" i="4"/>
  <c r="I274" i="4"/>
  <c r="I250" i="4"/>
  <c r="I202" i="4"/>
  <c r="I190" i="4"/>
  <c r="I178" i="4"/>
  <c r="I166" i="4"/>
  <c r="I154" i="4"/>
  <c r="I142" i="4"/>
  <c r="I894" i="4"/>
  <c r="I485" i="4"/>
  <c r="I1014" i="4"/>
  <c r="I990" i="4"/>
  <c r="I966" i="4"/>
  <c r="I923" i="4"/>
  <c r="I899" i="4"/>
  <c r="I863" i="4"/>
  <c r="I827" i="4"/>
  <c r="I803" i="4"/>
  <c r="I755" i="4"/>
  <c r="I706" i="4"/>
  <c r="I682" i="4"/>
  <c r="I646" i="4"/>
  <c r="I622" i="4"/>
  <c r="I598" i="4"/>
  <c r="I562" i="4"/>
  <c r="I538" i="4"/>
  <c r="I526" i="4"/>
  <c r="I490" i="4"/>
  <c r="I442" i="4"/>
  <c r="I406" i="4"/>
  <c r="I382" i="4"/>
  <c r="I358" i="4"/>
  <c r="I310" i="4"/>
  <c r="I262" i="4"/>
  <c r="I214" i="4"/>
  <c r="I950" i="4"/>
  <c r="I1025" i="4"/>
  <c r="I1013" i="4"/>
  <c r="I1001" i="4"/>
  <c r="I989" i="4"/>
  <c r="I977" i="4"/>
  <c r="I965" i="4"/>
  <c r="I946" i="4"/>
  <c r="I934" i="4"/>
  <c r="I922" i="4"/>
  <c r="I910" i="4"/>
  <c r="I898" i="4"/>
  <c r="I886" i="4"/>
  <c r="I874" i="4"/>
  <c r="I862" i="4"/>
  <c r="I850" i="4"/>
  <c r="I838" i="4"/>
  <c r="I826" i="4"/>
  <c r="I814" i="4"/>
  <c r="I802" i="4"/>
  <c r="I790" i="4"/>
  <c r="I778" i="4"/>
  <c r="I766" i="4"/>
  <c r="I754" i="4"/>
  <c r="I742" i="4"/>
  <c r="I730" i="4"/>
  <c r="I718" i="4"/>
  <c r="I705" i="4"/>
  <c r="I693" i="4"/>
  <c r="I681" i="4"/>
  <c r="I669" i="4"/>
  <c r="I657" i="4"/>
  <c r="I645" i="4"/>
  <c r="I633" i="4"/>
  <c r="I621" i="4"/>
  <c r="I609" i="4"/>
  <c r="I597" i="4"/>
  <c r="I585" i="4"/>
  <c r="I573" i="4"/>
  <c r="I561" i="4"/>
  <c r="I549" i="4"/>
  <c r="I537" i="4"/>
  <c r="I525" i="4"/>
  <c r="I513" i="4"/>
  <c r="I501" i="4"/>
  <c r="I489" i="4"/>
  <c r="I477" i="4"/>
  <c r="I465" i="4"/>
  <c r="I453" i="4"/>
  <c r="I441" i="4"/>
  <c r="I429" i="4"/>
  <c r="I417" i="4"/>
  <c r="I405" i="4"/>
  <c r="I393" i="4"/>
  <c r="I381" i="4"/>
  <c r="I369" i="4"/>
  <c r="I357" i="4"/>
  <c r="I345" i="4"/>
  <c r="I333" i="4"/>
  <c r="I321" i="4"/>
  <c r="I309" i="4"/>
  <c r="I297" i="4"/>
  <c r="I285" i="4"/>
  <c r="I273" i="4"/>
  <c r="I261" i="4"/>
  <c r="I249" i="4"/>
  <c r="I237" i="4"/>
  <c r="I225" i="4"/>
  <c r="I213" i="4"/>
  <c r="I201" i="4"/>
  <c r="I189" i="4"/>
  <c r="I177" i="4"/>
  <c r="I165" i="4"/>
  <c r="I153" i="4"/>
  <c r="I141" i="4"/>
  <c r="I798" i="4"/>
  <c r="I473" i="4"/>
  <c r="I947" i="4"/>
  <c r="I131" i="4"/>
  <c r="I948" i="4"/>
  <c r="I875" i="4"/>
  <c r="I839" i="4"/>
  <c r="I779" i="4"/>
  <c r="I767" i="4"/>
  <c r="I731" i="4"/>
  <c r="I694" i="4"/>
  <c r="I634" i="4"/>
  <c r="I574" i="4"/>
  <c r="I514" i="4"/>
  <c r="I466" i="4"/>
  <c r="I418" i="4"/>
  <c r="I346" i="4"/>
  <c r="I238" i="4"/>
  <c r="I951" i="4"/>
  <c r="I1024" i="4"/>
  <c r="I1012" i="4"/>
  <c r="I1000" i="4"/>
  <c r="I988" i="4"/>
  <c r="I976" i="4"/>
  <c r="I964" i="4"/>
  <c r="I945" i="4"/>
  <c r="I933" i="4"/>
  <c r="I921" i="4"/>
  <c r="I909" i="4"/>
  <c r="I897" i="4"/>
  <c r="I885" i="4"/>
  <c r="I873" i="4"/>
  <c r="I861" i="4"/>
  <c r="I849" i="4"/>
  <c r="I837" i="4"/>
  <c r="I825" i="4"/>
  <c r="I813" i="4"/>
  <c r="I801" i="4"/>
  <c r="I789" i="4"/>
  <c r="I777" i="4"/>
  <c r="I765" i="4"/>
  <c r="I753" i="4"/>
  <c r="I741" i="4"/>
  <c r="I729" i="4"/>
  <c r="I717" i="4"/>
  <c r="I704" i="4"/>
  <c r="I692" i="4"/>
  <c r="I680" i="4"/>
  <c r="I668" i="4"/>
  <c r="I656" i="4"/>
  <c r="I644" i="4"/>
  <c r="I632" i="4"/>
  <c r="I620" i="4"/>
  <c r="I608" i="4"/>
  <c r="I596" i="4"/>
  <c r="I584" i="4"/>
  <c r="I572" i="4"/>
  <c r="I560" i="4"/>
  <c r="I548" i="4"/>
  <c r="I536" i="4"/>
  <c r="I524" i="4"/>
  <c r="I512" i="4"/>
  <c r="I500" i="4"/>
  <c r="I488" i="4"/>
  <c r="I476" i="4"/>
  <c r="I464" i="4"/>
  <c r="I452" i="4"/>
  <c r="I440" i="4"/>
  <c r="I428" i="4"/>
  <c r="I416" i="4"/>
  <c r="I404" i="4"/>
  <c r="I392" i="4"/>
  <c r="I380" i="4"/>
  <c r="I368" i="4"/>
  <c r="I356" i="4"/>
  <c r="I344" i="4"/>
  <c r="I332" i="4"/>
  <c r="I320" i="4"/>
  <c r="I308" i="4"/>
  <c r="I296" i="4"/>
  <c r="I284" i="4"/>
  <c r="I272" i="4"/>
  <c r="I260" i="4"/>
  <c r="I248" i="4"/>
  <c r="I236" i="4"/>
  <c r="I224" i="4"/>
  <c r="I212" i="4"/>
  <c r="I200" i="4"/>
  <c r="I188" i="4"/>
  <c r="I176" i="4"/>
  <c r="I164" i="4"/>
  <c r="I152" i="4"/>
  <c r="I140" i="4"/>
  <c r="I870" i="4"/>
  <c r="I738" i="4"/>
  <c r="I497" i="4"/>
  <c r="I978" i="4"/>
  <c r="I911" i="4"/>
  <c r="I851" i="4"/>
  <c r="I791" i="4"/>
  <c r="I719" i="4"/>
  <c r="I658" i="4"/>
  <c r="I586" i="4"/>
  <c r="I502" i="4"/>
  <c r="I454" i="4"/>
  <c r="I430" i="4"/>
  <c r="I370" i="4"/>
  <c r="I322" i="4"/>
  <c r="I298" i="4"/>
  <c r="I226" i="4"/>
  <c r="I952" i="4"/>
  <c r="I1023" i="4"/>
  <c r="I1011" i="4"/>
  <c r="I999" i="4"/>
  <c r="I987" i="4"/>
  <c r="I975" i="4"/>
  <c r="I963" i="4"/>
  <c r="I944" i="4"/>
  <c r="I932" i="4"/>
  <c r="I920" i="4"/>
  <c r="I908" i="4"/>
  <c r="I896" i="4"/>
  <c r="I884" i="4"/>
  <c r="I872" i="4"/>
  <c r="I860" i="4"/>
  <c r="I848" i="4"/>
  <c r="I836" i="4"/>
  <c r="I824" i="4"/>
  <c r="I812" i="4"/>
  <c r="I800" i="4"/>
  <c r="I788" i="4"/>
  <c r="I776" i="4"/>
  <c r="I764" i="4"/>
  <c r="I752" i="4"/>
  <c r="I740" i="4"/>
  <c r="I728" i="4"/>
  <c r="I716" i="4"/>
  <c r="I703" i="4"/>
  <c r="I691" i="4"/>
  <c r="I679" i="4"/>
  <c r="I667" i="4"/>
  <c r="I655" i="4"/>
  <c r="I643" i="4"/>
  <c r="I631" i="4"/>
  <c r="I619" i="4"/>
  <c r="I607" i="4"/>
  <c r="I595" i="4"/>
  <c r="I583" i="4"/>
  <c r="I571" i="4"/>
  <c r="I559" i="4"/>
  <c r="I547" i="4"/>
  <c r="I535" i="4"/>
  <c r="I523" i="4"/>
  <c r="I511" i="4"/>
  <c r="I499" i="4"/>
  <c r="I487" i="4"/>
  <c r="I475" i="4"/>
  <c r="I463" i="4"/>
  <c r="I451" i="4"/>
  <c r="I439" i="4"/>
  <c r="I427" i="4"/>
  <c r="I415" i="4"/>
  <c r="I403" i="4"/>
  <c r="I391" i="4"/>
  <c r="I379" i="4"/>
  <c r="I367" i="4"/>
  <c r="I355" i="4"/>
  <c r="I343" i="4"/>
  <c r="I331" i="4"/>
  <c r="I319" i="4"/>
  <c r="I307" i="4"/>
  <c r="I295" i="4"/>
  <c r="I283" i="4"/>
  <c r="I271" i="4"/>
  <c r="I259" i="4"/>
  <c r="I247" i="4"/>
  <c r="I235" i="4"/>
  <c r="I223" i="4"/>
  <c r="I211" i="4"/>
  <c r="I199" i="4"/>
  <c r="I187" i="4"/>
  <c r="I175" i="4"/>
  <c r="I163" i="4"/>
  <c r="I151" i="4"/>
  <c r="I138" i="4"/>
  <c r="I930" i="4"/>
  <c r="I750" i="4"/>
  <c r="I437" i="4"/>
  <c r="I954" i="4"/>
  <c r="I1022" i="4"/>
  <c r="I1010" i="4"/>
  <c r="I998" i="4"/>
  <c r="I986" i="4"/>
  <c r="I974" i="4"/>
  <c r="I962" i="4"/>
  <c r="I943" i="4"/>
  <c r="I931" i="4"/>
  <c r="I919" i="4"/>
  <c r="I907" i="4"/>
  <c r="I895" i="4"/>
  <c r="I883" i="4"/>
  <c r="I871" i="4"/>
  <c r="I859" i="4"/>
  <c r="I847" i="4"/>
  <c r="I835" i="4"/>
  <c r="I823" i="4"/>
  <c r="I811" i="4"/>
  <c r="I799" i="4"/>
  <c r="I787" i="4"/>
  <c r="I775" i="4"/>
  <c r="I763" i="4"/>
  <c r="I751" i="4"/>
  <c r="I739" i="4"/>
  <c r="I727" i="4"/>
  <c r="I715" i="4"/>
  <c r="I702" i="4"/>
  <c r="I690" i="4"/>
  <c r="I678" i="4"/>
  <c r="I666" i="4"/>
  <c r="I654" i="4"/>
  <c r="I642" i="4"/>
  <c r="I630" i="4"/>
  <c r="I618" i="4"/>
  <c r="I606" i="4"/>
  <c r="I594" i="4"/>
  <c r="I582" i="4"/>
  <c r="I570" i="4"/>
  <c r="I558" i="4"/>
  <c r="I546" i="4"/>
  <c r="I534" i="4"/>
  <c r="I522" i="4"/>
  <c r="I510" i="4"/>
  <c r="I498" i="4"/>
  <c r="I486" i="4"/>
  <c r="I474" i="4"/>
  <c r="I462" i="4"/>
  <c r="I450" i="4"/>
  <c r="I438" i="4"/>
  <c r="I426" i="4"/>
  <c r="I414" i="4"/>
  <c r="I402" i="4"/>
  <c r="I390" i="4"/>
  <c r="I378" i="4"/>
  <c r="I366" i="4"/>
  <c r="I354" i="4"/>
  <c r="I342" i="4"/>
  <c r="I330" i="4"/>
  <c r="I318" i="4"/>
  <c r="I306" i="4"/>
  <c r="I294" i="4"/>
  <c r="I282" i="4"/>
  <c r="I270" i="4"/>
  <c r="I258" i="4"/>
  <c r="I246" i="4"/>
  <c r="I234" i="4"/>
  <c r="I222" i="4"/>
  <c r="I210" i="4"/>
  <c r="I198" i="4"/>
  <c r="I186" i="4"/>
  <c r="I174" i="4"/>
  <c r="I162" i="4"/>
  <c r="I150" i="4"/>
  <c r="I137" i="4"/>
  <c r="I389" i="4"/>
  <c r="I377" i="4"/>
  <c r="I365" i="4"/>
  <c r="I353" i="4"/>
  <c r="I341" i="4"/>
  <c r="I329" i="4"/>
  <c r="I317" i="4"/>
  <c r="I305" i="4"/>
  <c r="I293" i="4"/>
  <c r="I281" i="4"/>
  <c r="I269" i="4"/>
  <c r="I257" i="4"/>
  <c r="I245" i="4"/>
  <c r="I233" i="4"/>
  <c r="I221" i="4"/>
  <c r="I209" i="4"/>
  <c r="I197" i="4"/>
  <c r="I185" i="4"/>
  <c r="I173" i="4"/>
  <c r="I161" i="4"/>
  <c r="I149" i="4"/>
  <c r="I136" i="4"/>
  <c r="I124" i="1"/>
  <c r="I968" i="1"/>
  <c r="I919" i="1"/>
  <c r="I763" i="1"/>
  <c r="I571" i="1"/>
  <c r="I122" i="1"/>
  <c r="I944" i="1"/>
  <c r="I835" i="1"/>
  <c r="I679" i="1"/>
  <c r="I415" i="1"/>
  <c r="I120" i="1"/>
  <c r="I945" i="1"/>
  <c r="I775" i="1"/>
  <c r="I379" i="1"/>
  <c r="I992" i="1"/>
  <c r="I116" i="1"/>
  <c r="I895" i="1"/>
  <c r="I727" i="1"/>
  <c r="I631" i="1"/>
  <c r="I523" i="1"/>
  <c r="I439" i="1"/>
  <c r="I187" i="1"/>
  <c r="I980" i="1"/>
  <c r="I981" i="1"/>
  <c r="I871" i="1"/>
  <c r="I691" i="1"/>
  <c r="I535" i="1"/>
  <c r="I271" i="1"/>
  <c r="I141" i="1"/>
  <c r="I883" i="1"/>
  <c r="I559" i="1"/>
  <c r="I463" i="1"/>
  <c r="I175" i="1"/>
  <c r="I117" i="1"/>
  <c r="I811" i="1"/>
  <c r="I643" i="1"/>
  <c r="I547" i="1"/>
  <c r="I475" i="1"/>
  <c r="I367" i="1"/>
  <c r="I295" i="1"/>
  <c r="I223" i="1"/>
  <c r="I163" i="1"/>
  <c r="I151" i="1"/>
  <c r="I127" i="1"/>
  <c r="I969" i="1"/>
  <c r="I847" i="1"/>
  <c r="I739" i="1"/>
  <c r="I619" i="1"/>
  <c r="I427" i="1"/>
  <c r="I247" i="1"/>
  <c r="I138" i="1"/>
  <c r="I993" i="1"/>
  <c r="I957" i="1"/>
  <c r="I931" i="1"/>
  <c r="I907" i="1"/>
  <c r="I859" i="1"/>
  <c r="I823" i="1"/>
  <c r="I799" i="1"/>
  <c r="I787" i="1"/>
  <c r="I751" i="1"/>
  <c r="I715" i="1"/>
  <c r="I703" i="1"/>
  <c r="I667" i="1"/>
  <c r="I655" i="1"/>
  <c r="I607" i="1"/>
  <c r="I595" i="1"/>
  <c r="I583" i="1"/>
  <c r="I511" i="1"/>
  <c r="I499" i="1"/>
  <c r="I487" i="1"/>
  <c r="I451" i="1"/>
  <c r="I403" i="1"/>
  <c r="I391" i="1"/>
  <c r="I355" i="1"/>
  <c r="I343" i="1"/>
  <c r="I331" i="1"/>
  <c r="I319" i="1"/>
  <c r="I307" i="1"/>
  <c r="I283" i="1"/>
  <c r="I259" i="1"/>
  <c r="I235" i="1"/>
  <c r="I211" i="1"/>
  <c r="I199" i="1"/>
  <c r="I139" i="1"/>
  <c r="I956" i="1"/>
  <c r="I810" i="1"/>
  <c r="I690" i="1"/>
  <c r="I630" i="1"/>
  <c r="I558" i="1"/>
  <c r="I510" i="1"/>
  <c r="I414" i="1"/>
  <c r="I366" i="1"/>
  <c r="I306" i="1"/>
  <c r="I258" i="1"/>
  <c r="I162" i="1"/>
  <c r="I991" i="1"/>
  <c r="I967" i="1"/>
  <c r="I943" i="1"/>
  <c r="I893" i="1"/>
  <c r="I833" i="1"/>
  <c r="I737" i="1"/>
  <c r="I1002" i="1"/>
  <c r="I966" i="1"/>
  <c r="I942" i="1"/>
  <c r="I916" i="1"/>
  <c r="I868" i="1"/>
  <c r="I832" i="1"/>
  <c r="I796" i="1"/>
  <c r="I760" i="1"/>
  <c r="I736" i="1"/>
  <c r="I700" i="1"/>
  <c r="I640" i="1"/>
  <c r="I604" i="1"/>
  <c r="I556" i="1"/>
  <c r="I496" i="1"/>
  <c r="I460" i="1"/>
  <c r="I436" i="1"/>
  <c r="I412" i="1"/>
  <c r="I376" i="1"/>
  <c r="I352" i="1"/>
  <c r="I292" i="1"/>
  <c r="I244" i="1"/>
  <c r="I148" i="1"/>
  <c r="I1001" i="1"/>
  <c r="I927" i="1"/>
  <c r="I867" i="1"/>
  <c r="I843" i="1"/>
  <c r="I807" i="1"/>
  <c r="I795" i="1"/>
  <c r="I783" i="1"/>
  <c r="I759" i="1"/>
  <c r="I747" i="1"/>
  <c r="I735" i="1"/>
  <c r="I723" i="1"/>
  <c r="I711" i="1"/>
  <c r="I699" i="1"/>
  <c r="I687" i="1"/>
  <c r="I675" i="1"/>
  <c r="I663" i="1"/>
  <c r="I651" i="1"/>
  <c r="I639" i="1"/>
  <c r="I627" i="1"/>
  <c r="I615" i="1"/>
  <c r="I603" i="1"/>
  <c r="I591" i="1"/>
  <c r="I579" i="1"/>
  <c r="I567" i="1"/>
  <c r="I555" i="1"/>
  <c r="I543" i="1"/>
  <c r="I531" i="1"/>
  <c r="I519" i="1"/>
  <c r="I507" i="1"/>
  <c r="I495" i="1"/>
  <c r="I483" i="1"/>
  <c r="I471" i="1"/>
  <c r="I459" i="1"/>
  <c r="I447" i="1"/>
  <c r="I435" i="1"/>
  <c r="I423" i="1"/>
  <c r="I411" i="1"/>
  <c r="I399" i="1"/>
  <c r="I387" i="1"/>
  <c r="I375" i="1"/>
  <c r="I363" i="1"/>
  <c r="I351" i="1"/>
  <c r="I339" i="1"/>
  <c r="I327" i="1"/>
  <c r="I315" i="1"/>
  <c r="I303" i="1"/>
  <c r="I291" i="1"/>
  <c r="I279" i="1"/>
  <c r="I267" i="1"/>
  <c r="I255" i="1"/>
  <c r="I243" i="1"/>
  <c r="I231" i="1"/>
  <c r="I219" i="1"/>
  <c r="I207" i="1"/>
  <c r="I195" i="1"/>
  <c r="I183" i="1"/>
  <c r="I171" i="1"/>
  <c r="I159" i="1"/>
  <c r="I147" i="1"/>
  <c r="I135" i="1"/>
  <c r="I123" i="1"/>
  <c r="I894" i="1"/>
  <c r="I858" i="1"/>
  <c r="I834" i="1"/>
  <c r="I798" i="1"/>
  <c r="I762" i="1"/>
  <c r="I738" i="1"/>
  <c r="I702" i="1"/>
  <c r="I678" i="1"/>
  <c r="I654" i="1"/>
  <c r="I618" i="1"/>
  <c r="I594" i="1"/>
  <c r="I582" i="1"/>
  <c r="I570" i="1"/>
  <c r="I546" i="1"/>
  <c r="I522" i="1"/>
  <c r="I498" i="1"/>
  <c r="I438" i="1"/>
  <c r="I426" i="1"/>
  <c r="I402" i="1"/>
  <c r="I390" i="1"/>
  <c r="I354" i="1"/>
  <c r="I342" i="1"/>
  <c r="I330" i="1"/>
  <c r="I294" i="1"/>
  <c r="I270" i="1"/>
  <c r="I246" i="1"/>
  <c r="I234" i="1"/>
  <c r="I222" i="1"/>
  <c r="I210" i="1"/>
  <c r="I198" i="1"/>
  <c r="I186" i="1"/>
  <c r="I150" i="1"/>
  <c r="I979" i="1"/>
  <c r="I929" i="1"/>
  <c r="I905" i="1"/>
  <c r="I869" i="1"/>
  <c r="I857" i="1"/>
  <c r="I821" i="1"/>
  <c r="I797" i="1"/>
  <c r="I785" i="1"/>
  <c r="I725" i="1"/>
  <c r="I990" i="1"/>
  <c r="I978" i="1"/>
  <c r="I954" i="1"/>
  <c r="I928" i="1"/>
  <c r="I904" i="1"/>
  <c r="I892" i="1"/>
  <c r="I880" i="1"/>
  <c r="I856" i="1"/>
  <c r="I844" i="1"/>
  <c r="I820" i="1"/>
  <c r="I808" i="1"/>
  <c r="I784" i="1"/>
  <c r="I772" i="1"/>
  <c r="I748" i="1"/>
  <c r="I724" i="1"/>
  <c r="I712" i="1"/>
  <c r="I688" i="1"/>
  <c r="I676" i="1"/>
  <c r="I664" i="1"/>
  <c r="I652" i="1"/>
  <c r="I628" i="1"/>
  <c r="I616" i="1"/>
  <c r="I592" i="1"/>
  <c r="I580" i="1"/>
  <c r="I568" i="1"/>
  <c r="I544" i="1"/>
  <c r="I532" i="1"/>
  <c r="I520" i="1"/>
  <c r="I508" i="1"/>
  <c r="I484" i="1"/>
  <c r="I472" i="1"/>
  <c r="I448" i="1"/>
  <c r="I424" i="1"/>
  <c r="I400" i="1"/>
  <c r="I388" i="1"/>
  <c r="I364" i="1"/>
  <c r="I340" i="1"/>
  <c r="I328" i="1"/>
  <c r="I316" i="1"/>
  <c r="I304" i="1"/>
  <c r="I280" i="1"/>
  <c r="I268" i="1"/>
  <c r="I256" i="1"/>
  <c r="I232" i="1"/>
  <c r="I220" i="1"/>
  <c r="I208" i="1"/>
  <c r="I196" i="1"/>
  <c r="I184" i="1"/>
  <c r="I172" i="1"/>
  <c r="I160" i="1"/>
  <c r="I136" i="1"/>
  <c r="I935" i="1"/>
  <c r="I989" i="1"/>
  <c r="I977" i="1"/>
  <c r="I965" i="1"/>
  <c r="I953" i="1"/>
  <c r="I941" i="1"/>
  <c r="I915" i="1"/>
  <c r="I903" i="1"/>
  <c r="I891" i="1"/>
  <c r="I879" i="1"/>
  <c r="I855" i="1"/>
  <c r="I831" i="1"/>
  <c r="I819" i="1"/>
  <c r="I771" i="1"/>
  <c r="I932" i="1"/>
  <c r="I1000" i="1"/>
  <c r="I988" i="1"/>
  <c r="I976" i="1"/>
  <c r="I964" i="1"/>
  <c r="I952" i="1"/>
  <c r="I940" i="1"/>
  <c r="I926" i="1"/>
  <c r="I914" i="1"/>
  <c r="I902" i="1"/>
  <c r="I890" i="1"/>
  <c r="I878" i="1"/>
  <c r="I866" i="1"/>
  <c r="I854" i="1"/>
  <c r="I842" i="1"/>
  <c r="I830" i="1"/>
  <c r="I818" i="1"/>
  <c r="I806" i="1"/>
  <c r="I794" i="1"/>
  <c r="I782" i="1"/>
  <c r="I770" i="1"/>
  <c r="I758" i="1"/>
  <c r="I746" i="1"/>
  <c r="I734" i="1"/>
  <c r="I722" i="1"/>
  <c r="I710" i="1"/>
  <c r="I698" i="1"/>
  <c r="I686" i="1"/>
  <c r="I674" i="1"/>
  <c r="I662" i="1"/>
  <c r="I650" i="1"/>
  <c r="I638" i="1"/>
  <c r="I626" i="1"/>
  <c r="I614" i="1"/>
  <c r="I602" i="1"/>
  <c r="I590" i="1"/>
  <c r="I578" i="1"/>
  <c r="I566" i="1"/>
  <c r="I554" i="1"/>
  <c r="I542" i="1"/>
  <c r="I530" i="1"/>
  <c r="I518" i="1"/>
  <c r="I506" i="1"/>
  <c r="I494" i="1"/>
  <c r="I482" i="1"/>
  <c r="I470" i="1"/>
  <c r="I458" i="1"/>
  <c r="I446" i="1"/>
  <c r="I434" i="1"/>
  <c r="I422" i="1"/>
  <c r="I410" i="1"/>
  <c r="I398" i="1"/>
  <c r="I386" i="1"/>
  <c r="I374" i="1"/>
  <c r="I362" i="1"/>
  <c r="I350" i="1"/>
  <c r="I338" i="1"/>
  <c r="I326" i="1"/>
  <c r="I314" i="1"/>
  <c r="I302" i="1"/>
  <c r="I290" i="1"/>
  <c r="I278" i="1"/>
  <c r="I266" i="1"/>
  <c r="I254" i="1"/>
  <c r="I242" i="1"/>
  <c r="I230" i="1"/>
  <c r="I218" i="1"/>
  <c r="I206" i="1"/>
  <c r="I194" i="1"/>
  <c r="I182" i="1"/>
  <c r="I170" i="1"/>
  <c r="I158" i="1"/>
  <c r="I146" i="1"/>
  <c r="I134" i="1"/>
  <c r="I999" i="1"/>
  <c r="I987" i="1"/>
  <c r="I975" i="1"/>
  <c r="I963" i="1"/>
  <c r="I951" i="1"/>
  <c r="I939" i="1"/>
  <c r="I925" i="1"/>
  <c r="I913" i="1"/>
  <c r="I901" i="1"/>
  <c r="I889" i="1"/>
  <c r="I877" i="1"/>
  <c r="I865" i="1"/>
  <c r="I853" i="1"/>
  <c r="I841" i="1"/>
  <c r="I829" i="1"/>
  <c r="I817" i="1"/>
  <c r="I805" i="1"/>
  <c r="I793" i="1"/>
  <c r="I781" i="1"/>
  <c r="I769" i="1"/>
  <c r="I757" i="1"/>
  <c r="I745" i="1"/>
  <c r="I733" i="1"/>
  <c r="I721" i="1"/>
  <c r="I709" i="1"/>
  <c r="I697" i="1"/>
  <c r="I685" i="1"/>
  <c r="I673" i="1"/>
  <c r="I661" i="1"/>
  <c r="I649" i="1"/>
  <c r="I637" i="1"/>
  <c r="I625" i="1"/>
  <c r="I613" i="1"/>
  <c r="I601" i="1"/>
  <c r="I589" i="1"/>
  <c r="I577" i="1"/>
  <c r="I565" i="1"/>
  <c r="I553" i="1"/>
  <c r="I541" i="1"/>
  <c r="I529" i="1"/>
  <c r="I517" i="1"/>
  <c r="I505" i="1"/>
  <c r="I493" i="1"/>
  <c r="I481" i="1"/>
  <c r="I469" i="1"/>
  <c r="I457" i="1"/>
  <c r="I445" i="1"/>
  <c r="I433" i="1"/>
  <c r="I421" i="1"/>
  <c r="I409" i="1"/>
  <c r="I397" i="1"/>
  <c r="I385" i="1"/>
  <c r="I373" i="1"/>
  <c r="I361" i="1"/>
  <c r="I349" i="1"/>
  <c r="I337" i="1"/>
  <c r="I325" i="1"/>
  <c r="I313" i="1"/>
  <c r="I301" i="1"/>
  <c r="I289" i="1"/>
  <c r="I277" i="1"/>
  <c r="I265" i="1"/>
  <c r="I253" i="1"/>
  <c r="I241" i="1"/>
  <c r="I229" i="1"/>
  <c r="I217" i="1"/>
  <c r="I205" i="1"/>
  <c r="I193" i="1"/>
  <c r="I181" i="1"/>
  <c r="I169" i="1"/>
  <c r="I157" i="1"/>
  <c r="I145" i="1"/>
  <c r="I133" i="1"/>
  <c r="I121" i="1"/>
  <c r="I906" i="1"/>
  <c r="I774" i="1"/>
  <c r="I486" i="1"/>
  <c r="I998" i="1"/>
  <c r="I962" i="1"/>
  <c r="I912" i="1"/>
  <c r="I864" i="1"/>
  <c r="I804" i="1"/>
  <c r="I756" i="1"/>
  <c r="I684" i="1"/>
  <c r="I624" i="1"/>
  <c r="I540" i="1"/>
  <c r="I468" i="1"/>
  <c r="I396" i="1"/>
  <c r="I348" i="1"/>
  <c r="I300" i="1"/>
  <c r="I156" i="1"/>
  <c r="I997" i="1"/>
  <c r="I923" i="1"/>
  <c r="I863" i="1"/>
  <c r="I791" i="1"/>
  <c r="I731" i="1"/>
  <c r="I707" i="1"/>
  <c r="I695" i="1"/>
  <c r="I671" i="1"/>
  <c r="I647" i="1"/>
  <c r="I635" i="1"/>
  <c r="I623" i="1"/>
  <c r="I611" i="1"/>
  <c r="I599" i="1"/>
  <c r="I587" i="1"/>
  <c r="I575" i="1"/>
  <c r="I563" i="1"/>
  <c r="I551" i="1"/>
  <c r="I539" i="1"/>
  <c r="I527" i="1"/>
  <c r="I515" i="1"/>
  <c r="I503" i="1"/>
  <c r="I491" i="1"/>
  <c r="I479" i="1"/>
  <c r="I467" i="1"/>
  <c r="I455" i="1"/>
  <c r="I443" i="1"/>
  <c r="I431" i="1"/>
  <c r="I419" i="1"/>
  <c r="I407" i="1"/>
  <c r="I395" i="1"/>
  <c r="I383" i="1"/>
  <c r="I371" i="1"/>
  <c r="I359" i="1"/>
  <c r="I347" i="1"/>
  <c r="I335" i="1"/>
  <c r="I323" i="1"/>
  <c r="I311" i="1"/>
  <c r="I299" i="1"/>
  <c r="I287" i="1"/>
  <c r="I275" i="1"/>
  <c r="I263" i="1"/>
  <c r="I251" i="1"/>
  <c r="I239" i="1"/>
  <c r="I227" i="1"/>
  <c r="I215" i="1"/>
  <c r="I203" i="1"/>
  <c r="I191" i="1"/>
  <c r="I179" i="1"/>
  <c r="I167" i="1"/>
  <c r="I155" i="1"/>
  <c r="I143" i="1"/>
  <c r="I131" i="1"/>
  <c r="I119" i="1"/>
  <c r="I822" i="1"/>
  <c r="I714" i="1"/>
  <c r="I450" i="1"/>
  <c r="I974" i="1"/>
  <c r="I924" i="1"/>
  <c r="I876" i="1"/>
  <c r="I816" i="1"/>
  <c r="I768" i="1"/>
  <c r="I720" i="1"/>
  <c r="I648" i="1"/>
  <c r="I564" i="1"/>
  <c r="I492" i="1"/>
  <c r="I420" i="1"/>
  <c r="I360" i="1"/>
  <c r="I312" i="1"/>
  <c r="I144" i="1"/>
  <c r="I973" i="1"/>
  <c r="I899" i="1"/>
  <c r="I827" i="1"/>
  <c r="I803" i="1"/>
  <c r="I755" i="1"/>
  <c r="I683" i="1"/>
  <c r="I996" i="1"/>
  <c r="I960" i="1"/>
  <c r="I910" i="1"/>
  <c r="I898" i="1"/>
  <c r="I874" i="1"/>
  <c r="I862" i="1"/>
  <c r="I850" i="1"/>
  <c r="I838" i="1"/>
  <c r="I826" i="1"/>
  <c r="I814" i="1"/>
  <c r="I802" i="1"/>
  <c r="I790" i="1"/>
  <c r="I778" i="1"/>
  <c r="I766" i="1"/>
  <c r="I754" i="1"/>
  <c r="I742" i="1"/>
  <c r="I730" i="1"/>
  <c r="I718" i="1"/>
  <c r="I706" i="1"/>
  <c r="I694" i="1"/>
  <c r="I682" i="1"/>
  <c r="I670" i="1"/>
  <c r="I658" i="1"/>
  <c r="I646" i="1"/>
  <c r="I634" i="1"/>
  <c r="I622" i="1"/>
  <c r="I610" i="1"/>
  <c r="I598" i="1"/>
  <c r="I586" i="1"/>
  <c r="I574" i="1"/>
  <c r="I562" i="1"/>
  <c r="I550" i="1"/>
  <c r="I538" i="1"/>
  <c r="I526" i="1"/>
  <c r="I514" i="1"/>
  <c r="I502" i="1"/>
  <c r="I490" i="1"/>
  <c r="I478" i="1"/>
  <c r="I466" i="1"/>
  <c r="I454" i="1"/>
  <c r="I442" i="1"/>
  <c r="I430" i="1"/>
  <c r="I418" i="1"/>
  <c r="I406" i="1"/>
  <c r="I394" i="1"/>
  <c r="I382" i="1"/>
  <c r="I370" i="1"/>
  <c r="I358" i="1"/>
  <c r="I346" i="1"/>
  <c r="I334" i="1"/>
  <c r="I322" i="1"/>
  <c r="I310" i="1"/>
  <c r="I298" i="1"/>
  <c r="I286" i="1"/>
  <c r="I274" i="1"/>
  <c r="I262" i="1"/>
  <c r="I250" i="1"/>
  <c r="I238" i="1"/>
  <c r="I226" i="1"/>
  <c r="I214" i="1"/>
  <c r="I202" i="1"/>
  <c r="I190" i="1"/>
  <c r="I178" i="1"/>
  <c r="I166" i="1"/>
  <c r="I154" i="1"/>
  <c r="I142" i="1"/>
  <c r="I130" i="1"/>
  <c r="I118" i="1"/>
  <c r="I129" i="1"/>
  <c r="I930" i="1"/>
  <c r="I918" i="1"/>
  <c r="I882" i="1"/>
  <c r="I846" i="1"/>
  <c r="I786" i="1"/>
  <c r="I726" i="1"/>
  <c r="I642" i="1"/>
  <c r="I462" i="1"/>
  <c r="I986" i="1"/>
  <c r="I950" i="1"/>
  <c r="I938" i="1"/>
  <c r="I900" i="1"/>
  <c r="I888" i="1"/>
  <c r="I852" i="1"/>
  <c r="I840" i="1"/>
  <c r="I828" i="1"/>
  <c r="I792" i="1"/>
  <c r="I780" i="1"/>
  <c r="I744" i="1"/>
  <c r="I732" i="1"/>
  <c r="I708" i="1"/>
  <c r="I696" i="1"/>
  <c r="I672" i="1"/>
  <c r="I660" i="1"/>
  <c r="I636" i="1"/>
  <c r="I612" i="1"/>
  <c r="I600" i="1"/>
  <c r="I588" i="1"/>
  <c r="I576" i="1"/>
  <c r="I552" i="1"/>
  <c r="I528" i="1"/>
  <c r="I516" i="1"/>
  <c r="I504" i="1"/>
  <c r="I480" i="1"/>
  <c r="I456" i="1"/>
  <c r="I444" i="1"/>
  <c r="I432" i="1"/>
  <c r="I408" i="1"/>
  <c r="I384" i="1"/>
  <c r="I372" i="1"/>
  <c r="I336" i="1"/>
  <c r="I324" i="1"/>
  <c r="I288" i="1"/>
  <c r="I276" i="1"/>
  <c r="I264" i="1"/>
  <c r="I252" i="1"/>
  <c r="I240" i="1"/>
  <c r="I228" i="1"/>
  <c r="I216" i="1"/>
  <c r="I204" i="1"/>
  <c r="I192" i="1"/>
  <c r="I180" i="1"/>
  <c r="I168" i="1"/>
  <c r="I132" i="1"/>
  <c r="I985" i="1"/>
  <c r="I961" i="1"/>
  <c r="I949" i="1"/>
  <c r="I937" i="1"/>
  <c r="I911" i="1"/>
  <c r="I887" i="1"/>
  <c r="I875" i="1"/>
  <c r="I851" i="1"/>
  <c r="I839" i="1"/>
  <c r="I815" i="1"/>
  <c r="I779" i="1"/>
  <c r="I767" i="1"/>
  <c r="I743" i="1"/>
  <c r="I719" i="1"/>
  <c r="I659" i="1"/>
  <c r="I984" i="1"/>
  <c r="I972" i="1"/>
  <c r="I948" i="1"/>
  <c r="I936" i="1"/>
  <c r="I922" i="1"/>
  <c r="I886" i="1"/>
  <c r="I995" i="1"/>
  <c r="I983" i="1"/>
  <c r="I971" i="1"/>
  <c r="I959" i="1"/>
  <c r="I947" i="1"/>
  <c r="I934" i="1"/>
  <c r="I921" i="1"/>
  <c r="I909" i="1"/>
  <c r="I897" i="1"/>
  <c r="I885" i="1"/>
  <c r="I873" i="1"/>
  <c r="I861" i="1"/>
  <c r="I849" i="1"/>
  <c r="I837" i="1"/>
  <c r="I825" i="1"/>
  <c r="I813" i="1"/>
  <c r="I801" i="1"/>
  <c r="I789" i="1"/>
  <c r="I777" i="1"/>
  <c r="I765" i="1"/>
  <c r="I753" i="1"/>
  <c r="I741" i="1"/>
  <c r="I729" i="1"/>
  <c r="I717" i="1"/>
  <c r="I705" i="1"/>
  <c r="I693" i="1"/>
  <c r="I681" i="1"/>
  <c r="I669" i="1"/>
  <c r="I657" i="1"/>
  <c r="I645" i="1"/>
  <c r="I633" i="1"/>
  <c r="I621" i="1"/>
  <c r="I609" i="1"/>
  <c r="I597" i="1"/>
  <c r="I585" i="1"/>
  <c r="I573" i="1"/>
  <c r="I561" i="1"/>
  <c r="I549" i="1"/>
  <c r="I537" i="1"/>
  <c r="I525" i="1"/>
  <c r="I513" i="1"/>
  <c r="I501" i="1"/>
  <c r="I489" i="1"/>
  <c r="I477" i="1"/>
  <c r="I465" i="1"/>
  <c r="I453" i="1"/>
  <c r="I441" i="1"/>
  <c r="I429" i="1"/>
  <c r="I417" i="1"/>
  <c r="I405" i="1"/>
  <c r="I393" i="1"/>
  <c r="I381" i="1"/>
  <c r="I369" i="1"/>
  <c r="I357" i="1"/>
  <c r="I345" i="1"/>
  <c r="I333" i="1"/>
  <c r="I321" i="1"/>
  <c r="I309" i="1"/>
  <c r="I297" i="1"/>
  <c r="I285" i="1"/>
  <c r="I273" i="1"/>
  <c r="I261" i="1"/>
  <c r="I249" i="1"/>
  <c r="I237" i="1"/>
  <c r="I225" i="1"/>
  <c r="I213" i="1"/>
  <c r="I201" i="1"/>
  <c r="I189" i="1"/>
  <c r="I177" i="1"/>
  <c r="I165" i="1"/>
  <c r="I153" i="1"/>
  <c r="I994" i="1"/>
  <c r="I982" i="1"/>
  <c r="I970" i="1"/>
  <c r="I958" i="1"/>
  <c r="I946" i="1"/>
  <c r="I933" i="1"/>
  <c r="I920" i="1"/>
  <c r="I908" i="1"/>
  <c r="I896" i="1"/>
  <c r="I884" i="1"/>
  <c r="I872" i="1"/>
  <c r="I860" i="1"/>
  <c r="I848" i="1"/>
  <c r="I836" i="1"/>
  <c r="I824" i="1"/>
  <c r="I812" i="1"/>
  <c r="I800" i="1"/>
  <c r="I788" i="1"/>
  <c r="I776" i="1"/>
  <c r="I764" i="1"/>
  <c r="I752" i="1"/>
  <c r="I740" i="1"/>
  <c r="I728" i="1"/>
  <c r="I716" i="1"/>
  <c r="I704" i="1"/>
  <c r="I692" i="1"/>
  <c r="I680" i="1"/>
  <c r="I668" i="1"/>
  <c r="I656" i="1"/>
  <c r="I644" i="1"/>
  <c r="I632" i="1"/>
  <c r="I620" i="1"/>
  <c r="I608" i="1"/>
  <c r="I596" i="1"/>
  <c r="I584" i="1"/>
  <c r="I572" i="1"/>
  <c r="I560" i="1"/>
  <c r="I548" i="1"/>
  <c r="I536" i="1"/>
  <c r="I524" i="1"/>
  <c r="I512" i="1"/>
  <c r="I500" i="1"/>
  <c r="I488" i="1"/>
  <c r="I476" i="1"/>
  <c r="I464" i="1"/>
  <c r="I452" i="1"/>
  <c r="I440" i="1"/>
  <c r="I428" i="1"/>
  <c r="I416" i="1"/>
  <c r="I404" i="1"/>
  <c r="I392" i="1"/>
  <c r="I380" i="1"/>
  <c r="I368" i="1"/>
  <c r="I356" i="1"/>
  <c r="I344" i="1"/>
  <c r="I332" i="1"/>
  <c r="I320" i="1"/>
  <c r="I308" i="1"/>
  <c r="I296" i="1"/>
  <c r="I284" i="1"/>
  <c r="I272" i="1"/>
  <c r="I260" i="1"/>
  <c r="I248" i="1"/>
  <c r="I236" i="1"/>
  <c r="I224" i="1"/>
  <c r="I212" i="1"/>
  <c r="I200" i="1"/>
  <c r="I188" i="1"/>
  <c r="I176" i="1"/>
  <c r="I164" i="1"/>
  <c r="I152" i="1"/>
  <c r="I140" i="1"/>
  <c r="I128" i="1"/>
  <c r="I126" i="1"/>
  <c r="I870" i="1"/>
  <c r="I750" i="1"/>
  <c r="I666" i="1"/>
  <c r="I606" i="1"/>
  <c r="I534" i="1"/>
  <c r="I474" i="1"/>
  <c r="I378" i="1"/>
  <c r="I318" i="1"/>
  <c r="I282" i="1"/>
  <c r="I174" i="1"/>
  <c r="I955" i="1"/>
  <c r="I917" i="1"/>
  <c r="I881" i="1"/>
  <c r="I845" i="1"/>
  <c r="I809" i="1"/>
  <c r="I773" i="1"/>
  <c r="I761" i="1"/>
  <c r="I749" i="1"/>
  <c r="I713" i="1"/>
  <c r="I701" i="1"/>
  <c r="I689" i="1"/>
  <c r="I677" i="1"/>
  <c r="I665" i="1"/>
  <c r="I653" i="1"/>
  <c r="I641" i="1"/>
  <c r="I629" i="1"/>
  <c r="I617" i="1"/>
  <c r="I605" i="1"/>
  <c r="I593" i="1"/>
  <c r="I581" i="1"/>
  <c r="I569" i="1"/>
  <c r="I557" i="1"/>
  <c r="I545" i="1"/>
  <c r="I533" i="1"/>
  <c r="I521" i="1"/>
  <c r="I509" i="1"/>
  <c r="I497" i="1"/>
  <c r="I485" i="1"/>
  <c r="I473" i="1"/>
  <c r="I461" i="1"/>
  <c r="I449" i="1"/>
  <c r="I437" i="1"/>
  <c r="I425" i="1"/>
  <c r="I413" i="1"/>
  <c r="I401" i="1"/>
  <c r="I389" i="1"/>
  <c r="I377" i="1"/>
  <c r="I365" i="1"/>
  <c r="I353" i="1"/>
  <c r="I341" i="1"/>
  <c r="I329" i="1"/>
  <c r="I317" i="1"/>
  <c r="I305" i="1"/>
  <c r="I293" i="1"/>
  <c r="I281" i="1"/>
  <c r="I269" i="1"/>
  <c r="I257" i="1"/>
  <c r="I245" i="1"/>
  <c r="I233" i="1"/>
  <c r="I221" i="1"/>
  <c r="I209" i="1"/>
  <c r="I197" i="1"/>
  <c r="I185" i="1"/>
  <c r="I173" i="1"/>
  <c r="I161" i="1"/>
  <c r="I149" i="1"/>
  <c r="I137" i="1"/>
  <c r="I125" i="1"/>
  <c r="F31" i="8"/>
  <c r="F9" i="8"/>
  <c r="F24" i="8"/>
  <c r="F23" i="8"/>
  <c r="F22" i="8"/>
  <c r="F3" i="8"/>
  <c r="F21" i="8"/>
  <c r="F4" i="8"/>
  <c r="F20" i="8"/>
  <c r="F30" i="8"/>
  <c r="F29" i="8"/>
  <c r="F18" i="8"/>
  <c r="F19" i="8"/>
  <c r="F17" i="8"/>
  <c r="F14" i="8"/>
  <c r="F16" i="8"/>
  <c r="F13" i="8"/>
  <c r="F15" i="8"/>
  <c r="F28" i="8"/>
  <c r="F8" i="8"/>
  <c r="F12" i="8"/>
  <c r="F27" i="8"/>
  <c r="F7" i="8"/>
  <c r="F11" i="8"/>
  <c r="F26" i="8"/>
  <c r="F6" i="8"/>
  <c r="F10" i="8"/>
  <c r="F25" i="8"/>
  <c r="F5" i="8"/>
  <c r="B964" i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978" i="5"/>
  <c r="B979" i="5" s="1"/>
  <c r="B980" i="5" s="1"/>
  <c r="B981" i="5" s="1"/>
  <c r="B982" i="5" s="1"/>
  <c r="B983" i="5" s="1"/>
  <c r="B984" i="5" s="1"/>
  <c r="B985" i="5" s="1"/>
  <c r="B986" i="5" s="1"/>
  <c r="B987" i="5" s="1"/>
  <c r="B988" i="5" s="1"/>
  <c r="B989" i="5" s="1"/>
  <c r="B990" i="5" s="1"/>
  <c r="B991" i="5" s="1"/>
  <c r="B992" i="5" s="1"/>
  <c r="B993" i="5" s="1"/>
  <c r="B994" i="5" s="1"/>
  <c r="B995" i="5" s="1"/>
  <c r="B996" i="5" s="1"/>
  <c r="B997" i="5" s="1"/>
  <c r="B998" i="5" s="1"/>
  <c r="B999" i="5" s="1"/>
  <c r="B1000" i="5" s="1"/>
  <c r="B1001" i="5" s="1"/>
  <c r="B1002" i="5" s="1"/>
  <c r="B1003" i="5" s="1"/>
  <c r="B1004" i="5" s="1"/>
  <c r="B1005" i="5" s="1"/>
  <c r="B1006" i="5" s="1"/>
  <c r="B1007" i="5" s="1"/>
  <c r="B1008" i="5" s="1"/>
  <c r="B1009" i="5" s="1"/>
  <c r="B1010" i="5" s="1"/>
  <c r="B1011" i="5" s="1"/>
  <c r="B1012" i="5" s="1"/>
  <c r="B1013" i="5" s="1"/>
  <c r="B1014" i="5" s="1"/>
  <c r="B1015" i="5" s="1"/>
  <c r="B872" i="7" l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B902" i="7" s="1"/>
  <c r="B903" i="7" s="1"/>
  <c r="B904" i="7" s="1"/>
  <c r="B905" i="7" s="1"/>
  <c r="B906" i="7" s="1"/>
  <c r="B907" i="7" s="1"/>
  <c r="B908" i="7" s="1"/>
  <c r="B909" i="7" s="1"/>
  <c r="B876" i="6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86" i="4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1021" i="4" s="1"/>
  <c r="B1022" i="4" s="1"/>
  <c r="B1023" i="4" s="1"/>
</calcChain>
</file>

<file path=xl/sharedStrings.xml><?xml version="1.0" encoding="utf-8"?>
<sst xmlns="http://schemas.openxmlformats.org/spreadsheetml/2006/main" count="20174" uniqueCount="1229">
  <si>
    <t>Diesel</t>
  </si>
  <si>
    <t>CNG</t>
  </si>
  <si>
    <t>Hybrid</t>
  </si>
  <si>
    <t>Electric</t>
  </si>
  <si>
    <t>Heavy Duty - 30 Foot</t>
  </si>
  <si>
    <t>Item #</t>
  </si>
  <si>
    <t>Description</t>
  </si>
  <si>
    <t>Designation</t>
  </si>
  <si>
    <t>Price</t>
  </si>
  <si>
    <t xml:space="preserve">Shop Air Connection (Milton S790) </t>
  </si>
  <si>
    <t>Bendix Puraguard Air/Oil Separator</t>
  </si>
  <si>
    <t>Kingston Auto Drain Valve At Ping Tank</t>
  </si>
  <si>
    <t xml:space="preserve">Cooling System </t>
  </si>
  <si>
    <t>Modine Electric Cooling Fan System</t>
  </si>
  <si>
    <t xml:space="preserve">EMP Electric Cooling Fan System </t>
  </si>
  <si>
    <t>Radiator Tank Guard</t>
  </si>
  <si>
    <t>Proheat Model X80 ( 80,000 btu ) Coolant Heater</t>
  </si>
  <si>
    <t>Proheat Model X50 ( 50,000 btu ) Coolant Heater</t>
  </si>
  <si>
    <t>Proheat Model X45 ( 45,000 btu ) Coolant Heater</t>
  </si>
  <si>
    <t>Neihoff C - 803 (500 AMP) Air Cooled</t>
  </si>
  <si>
    <t>KA500 HIPRO (KHP 500-000) (475 AMP)</t>
  </si>
  <si>
    <t>Marine Cabling for Charging System</t>
  </si>
  <si>
    <t>Electrical – Accessories</t>
  </si>
  <si>
    <t xml:space="preserve">Recaro Ergo Metro w/Fabric Seat and Back w/Gray Fabric Boxing </t>
  </si>
  <si>
    <t>FR Treated Foam (Recaro)</t>
  </si>
  <si>
    <t>USSC 9100 ALX w/Fabric Seat and Back w/Gray Fabric Boxing</t>
  </si>
  <si>
    <t>USSC Q90 ALX</t>
  </si>
  <si>
    <t>USSC G2A -2pt Drivers Seat</t>
  </si>
  <si>
    <t>Holdsworth Fabric</t>
  </si>
  <si>
    <t xml:space="preserve">Plexiglass Drivers Security Enclosure </t>
  </si>
  <si>
    <t>34" Wide Rear Door w/Full Driver Control (Air Open/Spring Close)</t>
  </si>
  <si>
    <t>56" Wide Rear Door w/Full Driver Control (Air Open/Air Close)</t>
  </si>
  <si>
    <t>Vapor Optical Pressure Wave Switch</t>
  </si>
  <si>
    <t>Exterior Air Release (Front Door Control Valve)</t>
  </si>
  <si>
    <t>Driver Push Button Door Controls</t>
  </si>
  <si>
    <t>Bode CADS All electric doors</t>
  </si>
  <si>
    <t xml:space="preserve">Manual Hatch At Front and Rear Positions </t>
  </si>
  <si>
    <t>Composite Sub Floor</t>
  </si>
  <si>
    <t>Rear Seat Riser for Forward Facing Seats</t>
  </si>
  <si>
    <t>Front Seat Risersor for Forward Facing Seats (Each Side)</t>
  </si>
  <si>
    <t>Stainless Steel Stanchions and Grab Rails and Modesty Panel Tubes</t>
  </si>
  <si>
    <t>Powder Coated Vertical Stanchions, Grab Rails and Modesty Panel Tubes</t>
  </si>
  <si>
    <t>Farebox Guard Rail</t>
  </si>
  <si>
    <t>Grab Rail Forward Wheel Housing</t>
  </si>
  <si>
    <t>Luggage Rack 68", Two -Tier with Fixed Shelf's</t>
  </si>
  <si>
    <t>Vinyl Coated Nylon Grab Straps (Cost per Handle)</t>
  </si>
  <si>
    <t>SSTL Spring Loaded Grab Handle (Cost per Handle)</t>
  </si>
  <si>
    <t>Innocom Schedule Racks 3.75" x 7" x 1.5"</t>
  </si>
  <si>
    <t>Innocom Schedule Racks 8.62" x 1 1" x 1"</t>
  </si>
  <si>
    <t>22" x 21" Black, RH Load Open Back</t>
  </si>
  <si>
    <t>Transit Information Products - 19" x 21" OBIC 19/214P1LTRMC</t>
  </si>
  <si>
    <t>Transit Information Products - 19" x 21" OBICT10P2LTRMC</t>
  </si>
  <si>
    <t>Button at Exit Door Vertical Stanchion</t>
  </si>
  <si>
    <t>Additional Amber Stop Request Lamp Mounted on Driver's Dash</t>
  </si>
  <si>
    <t>Rosco 8" x 15" 1 Piece, Heated Remote Both Sides</t>
  </si>
  <si>
    <t>Lucerix Metagal 7" x 15" 2 Piece, Heated Remote Both Sides</t>
  </si>
  <si>
    <t xml:space="preserve">Mirror - 8 1/2 " X 16" </t>
  </si>
  <si>
    <t>Mirror - 4.75" X 15"</t>
  </si>
  <si>
    <t>Mirror - Rear Exit Door/Step Well  12" Convex</t>
  </si>
  <si>
    <t>Sportworks - 2 Position Bike, Black Powder Coated</t>
  </si>
  <si>
    <t>Sportworks - 2 Position Bike, Stainless Steel</t>
  </si>
  <si>
    <t>Sportworks - 3 Position Bike, Black Powder Coated</t>
  </si>
  <si>
    <t>Bike Rack Deployed Lamp on Dash</t>
  </si>
  <si>
    <t>Bike Rack 5" Spot Mirror</t>
  </si>
  <si>
    <t xml:space="preserve">One Color w/Roof Numbers </t>
  </si>
  <si>
    <t>Basic Decal Package (Up to Three Strips and Equivalent Design)</t>
  </si>
  <si>
    <t>Custom Paint/Decal Design (Per Purchasers' Spec)</t>
  </si>
  <si>
    <t>Clear Coat Complete Bus</t>
  </si>
  <si>
    <t>Heavy Duty - 60 Foot</t>
  </si>
  <si>
    <t>Heavy Duty - 40 Foot</t>
  </si>
  <si>
    <t>Heavy Duty - 35 Foot</t>
  </si>
  <si>
    <t xml:space="preserve">Air </t>
  </si>
  <si>
    <t xml:space="preserve">Bendix AD9, (300 ci Purge) </t>
  </si>
  <si>
    <t>Bendix Adip, Heated</t>
  </si>
  <si>
    <t>Wabco SS 1800 Air Dryer, Heated</t>
  </si>
  <si>
    <t>Chicago Rawhide T2000</t>
  </si>
  <si>
    <t>Chicago Rawhide Dual Turbo 2000</t>
  </si>
  <si>
    <t>Terminate Kneeling Operation Sensor</t>
  </si>
  <si>
    <t>Wabco 37.4 cfm twin cylinder air compressor (ISB 6.7 engine only)</t>
  </si>
  <si>
    <t xml:space="preserve">Body – Bike Rack </t>
  </si>
  <si>
    <t xml:space="preserve">none </t>
  </si>
  <si>
    <t>Sportworks Apex 3 - 3 Position Bike, Stainless Steel</t>
  </si>
  <si>
    <t>Midwest Bus - BYK RYK (Stainless Steel)</t>
  </si>
  <si>
    <t>Bike Rack Mounted Advertising Frame, 14"X 44"</t>
  </si>
  <si>
    <t xml:space="preserve">Body – Driver's Barrier </t>
  </si>
  <si>
    <t xml:space="preserve">Wrap Around Fiberglass with Schedule Rack Cutouts </t>
  </si>
  <si>
    <t xml:space="preserve">Wrap Around Fiberglass W/O Schedule Rack Cutouts </t>
  </si>
  <si>
    <t xml:space="preserve">Flat Melamine, Two Piece </t>
  </si>
  <si>
    <t xml:space="preserve">Flat Melamine, Two Piece, w/(4) Schedule Holders </t>
  </si>
  <si>
    <t xml:space="preserve">Plexiglass Drivers Security Enclosure, two pieces </t>
  </si>
  <si>
    <t xml:space="preserve">Body – Driver Seat </t>
  </si>
  <si>
    <t>Recaro MCII</t>
  </si>
  <si>
    <t>USSC 9100 ALX - 3 w/Fabric Seat and Back w/Gray Fabric Boxing</t>
  </si>
  <si>
    <t>Add Headrest</t>
  </si>
  <si>
    <t>Add Armrest (Right Side only)</t>
  </si>
  <si>
    <t xml:space="preserve">Add Shoulder Belt </t>
  </si>
  <si>
    <t>Add 3 -Point, Horizontally Adjustable D - Loop</t>
  </si>
  <si>
    <t>Driver’s Seat Vacancy Alarm</t>
  </si>
  <si>
    <t>Safety Orange Shoulder Belt (US SC ALX)</t>
  </si>
  <si>
    <t>Silicon Foam At Lower Seat Cushion (USSC)</t>
  </si>
  <si>
    <t>Body – Exit Door</t>
  </si>
  <si>
    <t>Standard Melamine Panels on Lower Section Both Sides of Rear Exit Door</t>
  </si>
  <si>
    <t>Upper Clear Plexiglas Modesty Panels Both Sides of Rear Exit Door</t>
  </si>
  <si>
    <t>Body – Floor Covering</t>
  </si>
  <si>
    <t>Greenwood ACQ Plywood W/RCA Rubber</t>
  </si>
  <si>
    <t>Altro Meta/Chroma Transfloor OR Gerflor Terabus Sirius/Helios</t>
  </si>
  <si>
    <t>Altro wood safety (vinyl simulated woodgrain)</t>
  </si>
  <si>
    <t>Gerflor Tarabus Gaya Wood (vinyl simulated woodgrain)</t>
  </si>
  <si>
    <t>Pressure-preservative treated plywood</t>
  </si>
  <si>
    <t>Body – Mirror, Exterior</t>
  </si>
  <si>
    <t>Velvac View-All System (Camera Mounted in Exterior Mirror W/LCD Screen in Driver Area)</t>
  </si>
  <si>
    <t>Velvac Hyperion Lane Change Guardian</t>
  </si>
  <si>
    <t xml:space="preserve">Body – Mirror, Interior </t>
  </si>
  <si>
    <t>Mirror - Front Door 6" Round on Header Door</t>
  </si>
  <si>
    <t>Mirror - 8 1/2 " X 1" center</t>
  </si>
  <si>
    <t>Mirror - 5" flat</t>
  </si>
  <si>
    <t xml:space="preserve">Body – Paint &amp; Decal </t>
  </si>
  <si>
    <t>(2) Colors, with and without Black Mask At Windows</t>
  </si>
  <si>
    <t>(3) Colors, with and without Black Mask At Windows</t>
  </si>
  <si>
    <t>Remove Roof Numbers</t>
  </si>
  <si>
    <t>Body – Passenger Signal</t>
  </si>
  <si>
    <t>Pullcords - Above Windows (Neutral Or Yellow) w/Touch Pad At W/C Positions</t>
  </si>
  <si>
    <t xml:space="preserve">Touch Tape (At Window Mullions) </t>
  </si>
  <si>
    <t>Button in the Parcel Rack</t>
  </si>
  <si>
    <t>Body – Rear Door</t>
  </si>
  <si>
    <t>48" Wide Rear Door w/Full Driver Control (Air Open/Spring Close)</t>
  </si>
  <si>
    <t>Electric Operated Front/Rear Door Motor and Control</t>
  </si>
  <si>
    <t>Passenger Open (Push Open/Spring Close)</t>
  </si>
  <si>
    <t>Touch Bars (Air Open/Spring Close)</t>
  </si>
  <si>
    <t>Touch Bars w/Driver Override</t>
  </si>
  <si>
    <t>Touch Tape in Place of Touch Bars</t>
  </si>
  <si>
    <t>Vapor Class Acoustic (Photo Sensor)</t>
  </si>
  <si>
    <t>Vapor V Touch (Electronic Touch Bar)</t>
  </si>
  <si>
    <t>Vapor Electric Transit Operator</t>
  </si>
  <si>
    <t>Vapor Electric Door Control / 1939 Interface</t>
  </si>
  <si>
    <t>Remove Rear Door, Add Two Seats</t>
  </si>
  <si>
    <t xml:space="preserve">Ventura electric rear door </t>
  </si>
  <si>
    <t>Add Center Door (Articulated bus only)</t>
  </si>
  <si>
    <t xml:space="preserve">Body – Roof Hatch </t>
  </si>
  <si>
    <t>One (1) Roof Hatch Position - Rear</t>
  </si>
  <si>
    <t>Electric Hatch with Driver Control (per Position)</t>
  </si>
  <si>
    <t>Glass Hatch in Lieu of Standard</t>
  </si>
  <si>
    <t>Additional Roof Hatch Position</t>
  </si>
  <si>
    <t xml:space="preserve">Body – Schedule Rack </t>
  </si>
  <si>
    <t xml:space="preserve">Body – Stanchions/Grab Rails </t>
  </si>
  <si>
    <t>Powder Coated Vertical Stanchions only</t>
  </si>
  <si>
    <t>non-vinyl-coated nylon grab straps (per handle, color to be chosen by agency)</t>
  </si>
  <si>
    <t xml:space="preserve">Modine Side By Side By Side Plate Fin Radiator </t>
  </si>
  <si>
    <t>Electric Fan Cooling System (Non EMP - Specify OEM)</t>
  </si>
  <si>
    <t xml:space="preserve">Grayson Electric Cooling Fan System </t>
  </si>
  <si>
    <t>Hydraulic Cooling Fan</t>
  </si>
  <si>
    <t>L&amp;M Radiator</t>
  </si>
  <si>
    <t>Masabi Radiator</t>
  </si>
  <si>
    <t>E - Coat Radiator, CAC &amp; Hydraulic Cooler</t>
  </si>
  <si>
    <t>Double Breeze Constant Tension Clamps</t>
  </si>
  <si>
    <t xml:space="preserve">Oetiker Constant Torque Clamps </t>
  </si>
  <si>
    <t>Gates - Greenstripe Hose</t>
  </si>
  <si>
    <t>Webasto Model Thermo 300 ( 104,000 btu ) Coolant Heater</t>
  </si>
  <si>
    <t>Webasto Model Thermo 230 ( 80,000 btu ) Coolant Heater</t>
  </si>
  <si>
    <t>Proheat Model X120 (120,000 btu) Coolant Heater</t>
  </si>
  <si>
    <t>Electric Coolant Auxiliary Heater</t>
  </si>
  <si>
    <t>Espar Model Hydronic #4</t>
  </si>
  <si>
    <t>Espar Model Hydronic #5</t>
  </si>
  <si>
    <t>Articulated Only?</t>
  </si>
  <si>
    <t>Electrical</t>
  </si>
  <si>
    <t>Voltage Spike Arrestor, S.K.I. Products SKI241 -101445, or Approved Equal</t>
  </si>
  <si>
    <t>24 Volt to 13.6 Volt DC - DC Converter, 30 Ampere Output, Model 1645 - 24 - 12 - 30, Manufactured By Wilmore Electronics Co., Inc. or Equivalent</t>
  </si>
  <si>
    <t>Battery Voltage Equalizer</t>
  </si>
  <si>
    <t xml:space="preserve">Electrical – Alternator </t>
  </si>
  <si>
    <t>Not for Electric</t>
  </si>
  <si>
    <t>Delco 50 DN (270 AMP)</t>
  </si>
  <si>
    <t>Penntex Px833 Alternator</t>
  </si>
  <si>
    <t>Neihoff C - 701 (300 AMP)</t>
  </si>
  <si>
    <t xml:space="preserve">Neihoff C - 703 (330 AMP) </t>
  </si>
  <si>
    <t>EMP POWER 450 AMP Brushless Alternator</t>
  </si>
  <si>
    <t xml:space="preserve">Electrical – Automatic Passenger Counter  </t>
  </si>
  <si>
    <t>UTA Automatic Passenger Counter System with GPS, WLAN Capabilities</t>
  </si>
  <si>
    <t xml:space="preserve">UTA APC Sensors, Cabling, CPU only </t>
  </si>
  <si>
    <t>Wiring provisions IAW APC manufacture</t>
  </si>
  <si>
    <t xml:space="preserve">Strategic Mapping APC system </t>
  </si>
  <si>
    <t>Electrical – Auxiliary Lights</t>
  </si>
  <si>
    <t xml:space="preserve">Four (4) 4" Diameter LED Auxiliary Brake Lights </t>
  </si>
  <si>
    <t>Two (2) 4" Diameter LED Auxiliary Brake Lights</t>
  </si>
  <si>
    <t>Two (2) Dialight 7" Diameter LED Auxiliary Brake Lights</t>
  </si>
  <si>
    <t>4 LED Brake Strip Lamps</t>
  </si>
  <si>
    <t>JKA Enterprises LED "Stop" Light</t>
  </si>
  <si>
    <t xml:space="preserve">Exterior Curb Lamps, Front &amp; Rear -  Dialight </t>
  </si>
  <si>
    <t>Triangle Amber LED Yield Sign - Dialight</t>
  </si>
  <si>
    <t>Two (2) Red LED Brake Strip Lamps</t>
  </si>
  <si>
    <t>Remove LED Auxiliary Brake Lights (DEDUCT)</t>
  </si>
  <si>
    <t>Overhead Farebox LED - Light W/Night - Day Switch (on Drivers Side Panel) - Light Illuminates W/Frt. Door Open and Switch in the Night Position</t>
  </si>
  <si>
    <t>LED Beacon Light</t>
  </si>
  <si>
    <t>LED Decal Lights (2) - Non - Flashing only (Per NHTSA)</t>
  </si>
  <si>
    <t>Electrical – Battery &amp; Battery Chargers</t>
  </si>
  <si>
    <t>(2) DEKA 8D Side and Top Post Connections (Standard for Diesel Bus)</t>
  </si>
  <si>
    <t>Ultra Capacitors - KBI KAPower</t>
  </si>
  <si>
    <t xml:space="preserve">Anderson 350 Jump Start Connector (Each) </t>
  </si>
  <si>
    <t>Remove Anderson 350 Jump Start</t>
  </si>
  <si>
    <t>Inductive charging system for depot charging</t>
  </si>
  <si>
    <t>Cable "Pigtail" Chargers</t>
  </si>
  <si>
    <t>Battery Chargers</t>
  </si>
  <si>
    <t>60 kW Charger and Dispenser</t>
  </si>
  <si>
    <t>80 kW Charger and Dispenser</t>
  </si>
  <si>
    <t>100 kW Charger and Dispenser</t>
  </si>
  <si>
    <t>125 kW Charger and Dispenser</t>
  </si>
  <si>
    <t>250 kW Inductive Charging In Route Pad</t>
  </si>
  <si>
    <t>250 kW Inductive Charging On-Board Receiver</t>
  </si>
  <si>
    <t>350 kW on-route Charger</t>
  </si>
  <si>
    <t>Momentum Dynamics Wireless Inductive Charging Equipment In Route Pad</t>
  </si>
  <si>
    <t>Momentum Dynamics Wireless Inductive Charging Equipment On Bus Receiver</t>
  </si>
  <si>
    <t>Momentum Dynamics/Princeton power Wayside Battery storage-one megawatt with optional 500 kW</t>
  </si>
  <si>
    <t>Electrical Management Software from Viriciti</t>
  </si>
  <si>
    <t>Energy Storage System = Battery Packs</t>
  </si>
  <si>
    <t>260 kWh</t>
  </si>
  <si>
    <t>320 kWh</t>
  </si>
  <si>
    <t>440 kWh</t>
  </si>
  <si>
    <t>500 KWh</t>
  </si>
  <si>
    <t>660 kWh</t>
  </si>
  <si>
    <t>800 kWh</t>
  </si>
  <si>
    <t xml:space="preserve">Electrical – Communication/Radio </t>
  </si>
  <si>
    <t xml:space="preserve">Pre - Wire:12V/40A Direct Battery &amp; 12V/10A Ignition (Route to RH Dash &amp; Ele. Equip. Box) and Install Roof Mount RF/GPS/Cellular Antenna </t>
  </si>
  <si>
    <t>Motorola XLT 2500, 10- 35 W, 800MHZ W/DEC Box and Silent Alarm Switch</t>
  </si>
  <si>
    <t>Motorola XLT 5000</t>
  </si>
  <si>
    <t>Motorola APX4500</t>
  </si>
  <si>
    <t>Motorola CM200 and CM300, 45W, 439 - 470- MHZ</t>
  </si>
  <si>
    <t>Motorola CDM 1250</t>
  </si>
  <si>
    <t>Harris Radio</t>
  </si>
  <si>
    <t>DC Power Filter for Radio Wiring</t>
  </si>
  <si>
    <t>Hand - Held Microphone</t>
  </si>
  <si>
    <t>Public Address System with Boom Mic</t>
  </si>
  <si>
    <t>Additional Flush Mounted Speakers (per Pair)</t>
  </si>
  <si>
    <t>ASP930T Radio Antenna with RG58 Coax Cable and TNC Connector</t>
  </si>
  <si>
    <t>Antenna Specialist ASP- 572</t>
  </si>
  <si>
    <t>Customer Specified Two Way Radio and Installation</t>
  </si>
  <si>
    <t>GPS Antenna W/Gasket (Trimble 502 Model 18334 and Approved Equal) with RG58 Coax Cable and F Type Male Connector to the VLU</t>
  </si>
  <si>
    <t>customer specific antenna, ground plane, and cable runs installation</t>
  </si>
  <si>
    <t>Electrical – Destination Sign</t>
  </si>
  <si>
    <t>Twin Vision Silver Series Sign (16 X160)  Front &amp; Side</t>
  </si>
  <si>
    <t xml:space="preserve"> Twin Vision Silver Series Sign (24 X 200) Front &amp; Side</t>
  </si>
  <si>
    <t xml:space="preserve">Twin Vision Smart Series II (16 X160)  Front &amp; Side </t>
  </si>
  <si>
    <t>Twin Vision Smart Series II (24 X 200) Front &amp; Side</t>
  </si>
  <si>
    <t xml:space="preserve">Twin Vision 100% Amber LED, Front, Curb Side, Rear </t>
  </si>
  <si>
    <t xml:space="preserve">Twin Vision 100% Amber LED, Rear </t>
  </si>
  <si>
    <t>Twin Vision Chroma I Color LED Front</t>
  </si>
  <si>
    <t>Twin Vision Chroma IV 100% Color LED</t>
  </si>
  <si>
    <t>Twin Vision 24 X 200 Front Amber LED Sign</t>
  </si>
  <si>
    <t>Luminator SMT Horizon 100% Amber LED Front, Curbside, Rear</t>
  </si>
  <si>
    <t xml:space="preserve">AXION with WI FI and Time and Date Time Stamp </t>
  </si>
  <si>
    <t>Luminator Spectrum 100% Amber LED Front ,Curbside, Rear</t>
  </si>
  <si>
    <t>Luminator White LED Front, Curb-side and Rear</t>
  </si>
  <si>
    <t>Add Twin Vision Smart Series II w/ rear camera, Rear Sign</t>
  </si>
  <si>
    <t>Add Street Side Sign (Twin Vision Amber LED)</t>
  </si>
  <si>
    <t>Add Street Side Sign (Twin Silver Series LED)</t>
  </si>
  <si>
    <t>Remove Rear Sign (DEDUCT)</t>
  </si>
  <si>
    <t>Program Software (Twin Vision)</t>
  </si>
  <si>
    <t>Luminator Programming Software USB Wireless</t>
  </si>
  <si>
    <t>Transign Curtain Front and Side Sign</t>
  </si>
  <si>
    <t>Heated Front Sign Glazing</t>
  </si>
  <si>
    <t>Transign, (4) Character, Metal Housing</t>
  </si>
  <si>
    <t>Transign, (3) Character, Metal Housing</t>
  </si>
  <si>
    <t>Transign, (2) Character, D - 1 853, Metal Housing</t>
  </si>
  <si>
    <t>Twin Vision Electronic Front Dash Sign</t>
  </si>
  <si>
    <t>Hanover Display LED Amber Destination Signs (model# OL028, OL054 &amp; OL64J)</t>
  </si>
  <si>
    <t>Luminator Electronic Front Dash Sign</t>
  </si>
  <si>
    <t>I/O controls Destination sign all Models</t>
  </si>
  <si>
    <t>Electrical – Destination Sign Programming</t>
  </si>
  <si>
    <t>Luminator USB &amp; Integrated Programing Software</t>
  </si>
  <si>
    <t>Twin Vision Elyse 2 USB</t>
  </si>
  <si>
    <t>Twin Vision Software Package</t>
  </si>
  <si>
    <t>Electrical – Diagnostics</t>
  </si>
  <si>
    <t>Set of Multiplexing Diagnostics (Includes the 7 Following Items)</t>
  </si>
  <si>
    <t xml:space="preserve">   Incl w/set  - Circuit Tester</t>
  </si>
  <si>
    <t xml:space="preserve">   Incl w/set  - Program Loader</t>
  </si>
  <si>
    <t xml:space="preserve">   Incl w/set  - Program</t>
  </si>
  <si>
    <t xml:space="preserve">   Incl w/set  - ID Writer/Verification</t>
  </si>
  <si>
    <t xml:space="preserve">   Incl w/set  - RS232/RS485 Converter</t>
  </si>
  <si>
    <t xml:space="preserve">   Incl w/set  - Software, Real Time Ladder Logic</t>
  </si>
  <si>
    <t xml:space="preserve">   Incl w/set  - Hand - Held Computer</t>
  </si>
  <si>
    <t xml:space="preserve">Electrical – Equipment Storage Box </t>
  </si>
  <si>
    <t>none</t>
  </si>
  <si>
    <t>UTA APC Sensors, Cabling, CPU only</t>
  </si>
  <si>
    <t xml:space="preserve">33"H X 20"D X 22.5"W, 13 - 42920F006 </t>
  </si>
  <si>
    <t>33"H X 20"D X 22.5"W, 13 - 42920F006, w/2 - Doors</t>
  </si>
  <si>
    <t>33"H X 20"D X 22.5"W, 13 - 42920F014, w/Louvered Back Panel</t>
  </si>
  <si>
    <t xml:space="preserve">Strategic Mapping sensors, cabling, CPU only </t>
  </si>
  <si>
    <t xml:space="preserve">Electrical – Lights, Exterior  </t>
  </si>
  <si>
    <t>All Exterior Lights LED - Type Lamps</t>
  </si>
  <si>
    <t>Headlight LED Dialight - Low Beam</t>
  </si>
  <si>
    <t>Headlight LED Dialight - High Beam</t>
  </si>
  <si>
    <t>Halogen Sealed Beam Headlights</t>
  </si>
  <si>
    <t>Tail Lights - Manufacturer Dialite LED, Fixture Size - 7" Diameter</t>
  </si>
  <si>
    <t>Tail Lights - Manufacturer Dialite LED, Fixture Size - 4" Diameter</t>
  </si>
  <si>
    <t>Electrical – Intelligent Vehicle Network</t>
  </si>
  <si>
    <t>Clever Devices IVN III W/Voice Annunciation, APC, Wireless LAN</t>
  </si>
  <si>
    <t>AVAIL IVN W/MDC, GPS, APC, WLAN</t>
  </si>
  <si>
    <t>Init Voice Enunciator/AVL/GPS/APC/WLAN</t>
  </si>
  <si>
    <t>Siemens Transit Master</t>
  </si>
  <si>
    <t>Transloc Transit Visualization System AVL</t>
  </si>
  <si>
    <t xml:space="preserve">Orbital TMS CAD/AVL System W/Voice Annunciation, APC </t>
  </si>
  <si>
    <t xml:space="preserve">Intelligent Vehicle System Prewire only </t>
  </si>
  <si>
    <t>Mapping and Database Setup for GPS per Customer Requirement</t>
  </si>
  <si>
    <t>Trimble "Button" Antenna</t>
  </si>
  <si>
    <t>Low Profile Blade Antenna</t>
  </si>
  <si>
    <t xml:space="preserve">Strategic Mapping IVN </t>
  </si>
  <si>
    <t>Electrical – Multiplexing</t>
  </si>
  <si>
    <t>Dinex, I/O Controls G3 System</t>
  </si>
  <si>
    <t>I/O Controls Wireless RF Module</t>
  </si>
  <si>
    <t>I/O Controls, Gateway Module (Included in the ITS Prewire Option)</t>
  </si>
  <si>
    <t xml:space="preserve">Vansco </t>
  </si>
  <si>
    <t xml:space="preserve">VDO </t>
  </si>
  <si>
    <t xml:space="preserve">Electrical – Pleasure </t>
  </si>
  <si>
    <t>Radio Tacho Link Event Data Recorder</t>
  </si>
  <si>
    <t xml:space="preserve">Radio </t>
  </si>
  <si>
    <t>Radio Am/FM/CD</t>
  </si>
  <si>
    <t>Electrical – Public Announcement</t>
  </si>
  <si>
    <t>Drivers Speaker W/Separate Volume Control</t>
  </si>
  <si>
    <t>REI Model 750040 PA W/Handheld Mic W/(6) Flush Mounted Speakers</t>
  </si>
  <si>
    <t>Luminator IVS W/GPS Capability, w/LED Sign, W/O Mapping</t>
  </si>
  <si>
    <t>DR700 Vehicle Logic Unit W/GPS Capability, w/LED Sign, W/O Mapping</t>
  </si>
  <si>
    <t>Clever Devises - Speakeasy II</t>
  </si>
  <si>
    <t>Rei Echo PA System</t>
  </si>
  <si>
    <t>Shure Brothers Lapel Microphone w/REI PA System</t>
  </si>
  <si>
    <t>Midwest Lapel Microphone (Use w/Voice Annunciation System)</t>
  </si>
  <si>
    <t xml:space="preserve">Interior LED Sign </t>
  </si>
  <si>
    <t>One Additional Pair of Interior Speakers</t>
  </si>
  <si>
    <t>One Additional exterior Speaker Each</t>
  </si>
  <si>
    <t>REI w/switch mounted in Driver’s Area</t>
  </si>
  <si>
    <t>Electrical – Video Surveillance</t>
  </si>
  <si>
    <t>Apollo RoadRunner DVR 2TB 4 Camera System w/Audio</t>
  </si>
  <si>
    <t>Apollo RoadRunner DVR 2TB 8 Camera System w/Audio</t>
  </si>
  <si>
    <t>Apollo RoadRunner DVR 2TB 12 Camera System w/Audio</t>
  </si>
  <si>
    <t>Apollo RoadRunner DVR 2TB 16 Camera System w/Audio</t>
  </si>
  <si>
    <t>Apollo RoadRunner HDR DVR 2TB 4 Camera System &amp; Audio</t>
  </si>
  <si>
    <t>Apollo RoadRunner HDR DVR 2TB 8 Camera System &amp; Audio</t>
  </si>
  <si>
    <t>Apollo RoadRunner HDR DVR 2TB 12 Camera System &amp; Audio</t>
  </si>
  <si>
    <t>Apollo RoadRunner HDR DVR 2TB 16 Camera System &amp; Audio</t>
  </si>
  <si>
    <t>Apollo Wireless Data Download capable</t>
  </si>
  <si>
    <t>Apollo Cellular "Live Look Through" Capable</t>
  </si>
  <si>
    <t>Apollo Vehicle Information Management System (ViM)</t>
  </si>
  <si>
    <t>Apollo video 4K DVR w/9 camera system w/ Audio</t>
  </si>
  <si>
    <t>Cole Hersee 12063 Electrical Tow Connector</t>
  </si>
  <si>
    <t>(4) Camera Pre Wire Package</t>
  </si>
  <si>
    <t>SEON TX8 8 channel w/1 TB hard drive</t>
  </si>
  <si>
    <t>SEON DX-HD 13 channel w/1 TB hard drive</t>
  </si>
  <si>
    <t>SEON 2 TB hard drive upgrade</t>
  </si>
  <si>
    <t>SEON WP00AG4 Explorer DX12 and DX-HD Smart-Link 12 VDC module to DVR cable, diagnostic indicator/alarm button &amp; harness, GPS4 receiver mount.</t>
  </si>
  <si>
    <t>SEON CQ903A integrated IR Dome day/Night 600TVL interior camera, audio, 2.9 mm lens.</t>
  </si>
  <si>
    <t>SEON CA904EI Day/Night 600TVL camera, exterior (w/infrared, no audio), 3.6 mm lens.</t>
  </si>
  <si>
    <t>SEON CJ904A Dome Day/Night 600TVL camera, audio, 3.6mm lens w/mount</t>
  </si>
  <si>
    <t>SEON CHW702EJ HD progressive scan camera, 16mm lens, exterior (no audio) and APPINJ POE injector w/mount.</t>
  </si>
  <si>
    <t>SEON SRLGA07 Smart-Reach Lite, 2.4GHz Wireless bridge w/antenna</t>
  </si>
  <si>
    <t>SEON HDD-STB Vmax View software, docking station &amp; handheld mouse.</t>
  </si>
  <si>
    <t>SEON LMK LCD monitor, 5.6 inch, AC charger, battery pack</t>
  </si>
  <si>
    <t>Safety Vision RR6000 Pro w/(4) Digital Color Cameras, 120 GB DVR, w/Audio</t>
  </si>
  <si>
    <t>Angel Trax - 6 HD/IR Camera System -  500 G HD Storage with SD Card Backup and Wi-Fi ready</t>
  </si>
  <si>
    <t>Angel Trax - 8 HD/IR Camera System - 500 G HD Storage with SD Card Backup and Wi-Fi ready</t>
  </si>
  <si>
    <t>Angel Trax - 12 HD/IR Camera System - 750 G HD Storage with SD Card Backup and Wi-Fi ready</t>
  </si>
  <si>
    <t>Angel Trax -16 HD/IR Camera System - 750 G HD Storage with SD Card Backup and Wi-F- ready</t>
  </si>
  <si>
    <t>Angel Trax Upgrade to 1 Tb - Double Stacked 500 G HD</t>
  </si>
  <si>
    <t>Angel Trax Live View, Live GPS, and System Health Notification option</t>
  </si>
  <si>
    <t>March Network (8) Camera System</t>
  </si>
  <si>
    <t>REI Bus Watch Digital</t>
  </si>
  <si>
    <t>TVSS Claim Safe III w/4 Digital Cameras</t>
  </si>
  <si>
    <t>Mobileview IV Digital, (5) Cameras, 250 GB DVR, w/Audio</t>
  </si>
  <si>
    <t>Mobilview PENTA DVR</t>
  </si>
  <si>
    <t>Mobileview MV3000 DVR</t>
  </si>
  <si>
    <t>Rear View Camera System</t>
  </si>
  <si>
    <t>Add Additional Color Camera</t>
  </si>
  <si>
    <t>Central Station Mobileview (Kalatel)</t>
  </si>
  <si>
    <t>Verint 4 Camera System</t>
  </si>
  <si>
    <t>Verint 5 Camera System</t>
  </si>
  <si>
    <t>Video Test Kit Mobileview IV - Kalatal</t>
  </si>
  <si>
    <t>Desk Top Viewing Station (REI)</t>
  </si>
  <si>
    <t>Velvac Hyperion Virtual DVR (up to 7 camera views through dash mounted tablet)</t>
  </si>
  <si>
    <t>Engine – Accessories</t>
  </si>
  <si>
    <t>Cummins Compucheck Fittings for  (Air, Oil, Fuel &amp; Coolant Testing)</t>
  </si>
  <si>
    <t xml:space="preserve">Williams Controls 41 Degree Throttle Pedal </t>
  </si>
  <si>
    <t>Williams Controls 45 Degree Throttle Pedal</t>
  </si>
  <si>
    <t>Teleflex Adjustable Throttle and Brake Pedal</t>
  </si>
  <si>
    <t>STD Donaldson (RBX00- 2277) - Air Intake Restriction</t>
  </si>
  <si>
    <t>Ashcraft (25-1490a02L) - Air Intake Restriction</t>
  </si>
  <si>
    <t>Filterminder # SP - 3832 - Air Intake Restriction</t>
  </si>
  <si>
    <t>Donaldson Informer - Air Intake Restriction</t>
  </si>
  <si>
    <t xml:space="preserve">Spin on Filters Supplied By Engine Manufacturer </t>
  </si>
  <si>
    <t>By Pass Filter - Spinner  -  Bypass Model 976</t>
  </si>
  <si>
    <t>Sample Test Port - Titan Probalizer OD-1014</t>
  </si>
  <si>
    <t xml:space="preserve">FEMCO Oil Drain Plug </t>
  </si>
  <si>
    <t>Magnetic Drain Plug</t>
  </si>
  <si>
    <t>Test Ports Shall Be Provided for Commonly Checked Functions on the Bus</t>
  </si>
  <si>
    <t xml:space="preserve">Rear Run Box Starter - Delco MT 42 - 24v Electric </t>
  </si>
  <si>
    <t xml:space="preserve">Rear Run Box </t>
  </si>
  <si>
    <t>Rear Run Box Rear Hand Throttle</t>
  </si>
  <si>
    <t>Rear Run Box Engine Hour Meter</t>
  </si>
  <si>
    <t>Rear Run Box A/C Hour Meter</t>
  </si>
  <si>
    <t>Rear Run Box Voltmeter J1939</t>
  </si>
  <si>
    <t>Rear Run Box Oil Pressure Gauge J1939</t>
  </si>
  <si>
    <t>Rear Run Box Coolant Gauge J1939</t>
  </si>
  <si>
    <t>Mechanical Gauges  - Murphy Oil Pressure and Coolant Temperature</t>
  </si>
  <si>
    <t>Engine – Diagnostics</t>
  </si>
  <si>
    <t>Cummins Inline 6 Adapter Kit, Insite Basic</t>
  </si>
  <si>
    <t>Cummins Quickserve Online 1 Year Subscription</t>
  </si>
  <si>
    <t>Cummins Quickserve Online each Additional Year Subscription</t>
  </si>
  <si>
    <t>Cummins INSITE Diagnostic Program 1 Year Subscription</t>
  </si>
  <si>
    <t>Cummins INSITE Diagnostic Program each Additional Year Subscription</t>
  </si>
  <si>
    <t>ISL G Fold Up Wiring Diagram</t>
  </si>
  <si>
    <t>Engine – Tune Up Kit</t>
  </si>
  <si>
    <t>Cummins Tune - Up Kit (Includes the Following)</t>
  </si>
  <si>
    <t>Includes - Pressure Gauge</t>
  </si>
  <si>
    <t>Includes - Torque Wrench</t>
  </si>
  <si>
    <t>Includes - Oil Filter Wrench</t>
  </si>
  <si>
    <t>Includes - Engine Coolant &amp; Fuel Wrench</t>
  </si>
  <si>
    <t>Includes - Belt Tension Gauge</t>
  </si>
  <si>
    <t>Includes - Charge- A/C CAC Pressure Kit</t>
  </si>
  <si>
    <t>Includes - Engine Barring Gear</t>
  </si>
  <si>
    <t>Includes - Roller Follower Rem. &amp; Installation Tool</t>
  </si>
  <si>
    <t>Includes - Compucheck Fitting</t>
  </si>
  <si>
    <t xml:space="preserve">Fare Box </t>
  </si>
  <si>
    <t>No Fare box, Power Circuit and Ground strap only</t>
  </si>
  <si>
    <t>GFI 36" Fastfare</t>
  </si>
  <si>
    <t>GFI 36" Odyssey</t>
  </si>
  <si>
    <t>GFI 41" Fast Fare</t>
  </si>
  <si>
    <t>GFI 41" Odyssey</t>
  </si>
  <si>
    <t>Diamond Model H w/Two (2) Vaults</t>
  </si>
  <si>
    <t>Diamond Model SV w/Two (2) Vaults</t>
  </si>
  <si>
    <t>Main T1 Fare box w/Two V1 Vaults in Standard Paint Colors</t>
  </si>
  <si>
    <t>Main M 4 Fare box w/Two V4 Vaults in Standard Paint Colors</t>
  </si>
  <si>
    <t>Main SL 5 Fare box w/Two V5 Vaults in Standard Paint Colors</t>
  </si>
  <si>
    <t>Cubic Fare box</t>
  </si>
  <si>
    <t>Denominator Manual Passenger Counter</t>
  </si>
  <si>
    <t>Globe Transfer Cutter</t>
  </si>
  <si>
    <t>HVAC</t>
  </si>
  <si>
    <t>Thermo King System (Per Technical Specification)</t>
  </si>
  <si>
    <t>TK Intelligaire 3 W/X 616 Compressor, R134A, Reliance Brushless Cond. &amp; Evap. Motors</t>
  </si>
  <si>
    <t>TK System w/General Electric Field Wound Motors (Cond &amp; Evap)</t>
  </si>
  <si>
    <t>TK System w/General Electric P.M. Motors</t>
  </si>
  <si>
    <t>TK System w/X430Compressor</t>
  </si>
  <si>
    <t>TK System w/S391 Screw Compressor</t>
  </si>
  <si>
    <t>TK System w/S616 Screw Compressor</t>
  </si>
  <si>
    <t>TK Electric HVAC System</t>
  </si>
  <si>
    <t>TK Pressure and Return Gauges Mounted to Unit</t>
  </si>
  <si>
    <t>R407c Refrigerant</t>
  </si>
  <si>
    <t xml:space="preserve">MCC Drivers Heater W/Brushless Motors </t>
  </si>
  <si>
    <t>MCC Drivers Heater W/Brush Motors</t>
  </si>
  <si>
    <t>MCC Front Stepwell/Threshold Heater W/Brushless Motor (Each)</t>
  </si>
  <si>
    <t xml:space="preserve">MCC Underseat/Rear Stepwell Heater W/Brushless Motor (Each) </t>
  </si>
  <si>
    <t>MCC Underseat/Rear Stepwell Heater W/Brush Motor (Each)</t>
  </si>
  <si>
    <t>Sutrak All Electric Air Conditioning - Roof Mount</t>
  </si>
  <si>
    <t>Sutrak All Electric Air Conditioning - Rear Mount</t>
  </si>
  <si>
    <t>ACT Convection Heater</t>
  </si>
  <si>
    <t>ACT Espar Fuel-Fired Supplemental Coolant Heater</t>
  </si>
  <si>
    <t>Warm Welcome Mat (Rear Door)</t>
  </si>
  <si>
    <t>Warm Welcome Mat (Installed on W/C Ramp)</t>
  </si>
  <si>
    <t xml:space="preserve">Eberspacher AC 136 G3 AE </t>
  </si>
  <si>
    <t>HVAC Special Purpose</t>
  </si>
  <si>
    <t>TK Intelligaire  -  Diagnostics</t>
  </si>
  <si>
    <t>Carrier Micromax ATE Diagnostics</t>
  </si>
  <si>
    <t>Webasto Diagnostic Tool</t>
  </si>
  <si>
    <t>Van Steenburgh Regional Recovery System (JV90- 1)</t>
  </si>
  <si>
    <t xml:space="preserve">Eberspacher diagnostics </t>
  </si>
  <si>
    <t xml:space="preserve">Manuals </t>
  </si>
  <si>
    <t>Drivers Handbook (1 Manual/1 CD per Bus Order)</t>
  </si>
  <si>
    <t>Service Manual (1 Manual/1 CD per Bus Order</t>
  </si>
  <si>
    <t xml:space="preserve">Parts Manual (1 Manual/1CD per Bus Order) </t>
  </si>
  <si>
    <t>Electrical Schematics (1 Manual/1CD per Bus Order)</t>
  </si>
  <si>
    <t>Vendor Manuals (1 Manual/1 CD per Bus Order)</t>
  </si>
  <si>
    <t>Additional Driver's Handbook</t>
  </si>
  <si>
    <t>Additional Parts Manuals</t>
  </si>
  <si>
    <t>Additional Electrical Schematics</t>
  </si>
  <si>
    <t>Additional Electrical Multiplex</t>
  </si>
  <si>
    <t>Additional Cummins ISL Manuals (4 Books)</t>
  </si>
  <si>
    <t>Additional Allison B400 Manuals (6 Books)</t>
  </si>
  <si>
    <t>Additional ZF 6hp594 Manuals (5 Books)</t>
  </si>
  <si>
    <t>Additional Voith Manuals (7 Books)</t>
  </si>
  <si>
    <t>Additional Amerex Manuals</t>
  </si>
  <si>
    <t>Additional TRW Steering Gear Manuals</t>
  </si>
  <si>
    <t>Additional Thermo King Manual</t>
  </si>
  <si>
    <t>Additional Carrier HVAC Manuals (2 Books)</t>
  </si>
  <si>
    <t xml:space="preserve">Safety </t>
  </si>
  <si>
    <t xml:space="preserve">Amerex V-25lb ABC System </t>
  </si>
  <si>
    <t>Amerex VH-25lb ABC Cylinder</t>
  </si>
  <si>
    <t>Amerex V-30lb ABC Cylinder</t>
  </si>
  <si>
    <t>Amerex Fire Suppression System w/Automatic Shutdown, Programmable Heat Detectors (PHDs) and Automatic Maintenance Testing (AMT)</t>
  </si>
  <si>
    <t>Amerex Safety Net 2-Zone Fire Detection/Suppression System</t>
  </si>
  <si>
    <t>Jomar Firestick Liquid</t>
  </si>
  <si>
    <t>Kidde - Dual Spectrum</t>
  </si>
  <si>
    <t>Kidde - Ltd Spectrum</t>
  </si>
  <si>
    <t>Kidde TLSE Spectrum</t>
  </si>
  <si>
    <t>Fogmaker Fire Suppression System (water mist)</t>
  </si>
  <si>
    <t>Firetrace Automatic Fire Detection/Suppression System (gas detection base system)</t>
  </si>
  <si>
    <t>Remove Amerex</t>
  </si>
  <si>
    <t>Fire Extinguisher and Safety Triangle Kit</t>
  </si>
  <si>
    <t>Twenty - Four Unit First Aid Kit</t>
  </si>
  <si>
    <t>Ten Unit First Aid Kit</t>
  </si>
  <si>
    <t>Blood Borne Pathogens Kit</t>
  </si>
  <si>
    <t>Bio - Hazard Disposal Kit</t>
  </si>
  <si>
    <t>High Temperature Protective Sleeves for Component Lines</t>
  </si>
  <si>
    <t>(3) 20 - Minute Road Flares</t>
  </si>
  <si>
    <t>Wheel Chocks (Per Set)</t>
  </si>
  <si>
    <t>Electric - Standard no fire suppression</t>
  </si>
  <si>
    <t xml:space="preserve">Steering </t>
  </si>
  <si>
    <t xml:space="preserve">Ross Model TS 65 </t>
  </si>
  <si>
    <t>Sheppard Model M110</t>
  </si>
  <si>
    <t>TRW Electric Assisted Steering</t>
  </si>
  <si>
    <t>TRW TAS6505</t>
  </si>
  <si>
    <t>Standard Size Padded Steering Wheel</t>
  </si>
  <si>
    <t>Douglas Autotech 'Double-Knuckle' Steering Column (PN 9003148-C)</t>
  </si>
  <si>
    <t>Towing &amp; Hoisting</t>
  </si>
  <si>
    <t>Set Towing Adapters/Tow Bar</t>
  </si>
  <si>
    <t>Set of Hoist Adapters (Includes the 4 Following Items)</t>
  </si>
  <si>
    <t>Incl w/set - Front Saddle</t>
  </si>
  <si>
    <t>Incl w/set - Front Adapters</t>
  </si>
  <si>
    <t>Incl w/set - Rear Saddle</t>
  </si>
  <si>
    <t>Incl w/set - Rear Adapters</t>
  </si>
  <si>
    <t>Front towing point</t>
  </si>
  <si>
    <t>Rear towing point</t>
  </si>
  <si>
    <t xml:space="preserve">Training </t>
  </si>
  <si>
    <t>Operator Orientation - 4 Hours, (Procuring Agency)</t>
  </si>
  <si>
    <t>Operator Orientation - 8 Hours, (Procuring Agency)</t>
  </si>
  <si>
    <t>Operator Orientation - Additional hours of training, per hour</t>
  </si>
  <si>
    <t>Maintenance Orientation - 4 Hours, (Procuring Agency)</t>
  </si>
  <si>
    <t>Maintenance Orientation - 24 Hours, (Procuring Agency)</t>
  </si>
  <si>
    <t>Maintenance Orientation - 32 Hours, (Procuring Agency)</t>
  </si>
  <si>
    <t>Maintenance Orientation - Additional hours of training, per hour</t>
  </si>
  <si>
    <t>Technical Training - 96 Hours, (Procuring Agency) Price Proposal Form</t>
  </si>
  <si>
    <t>Technical Training - Additional hours of training, per hour</t>
  </si>
  <si>
    <t>OEM Training - Two Slots for "Train the Trainers" Technical Instruction</t>
  </si>
  <si>
    <t>OEM Training - Additional Slots for "Train the Trainers" Technical Instruction</t>
  </si>
  <si>
    <t>Body, Chassis, Suspension and Steering - (8 Hour Class), Procuring Agency</t>
  </si>
  <si>
    <t>Body, Chassis, Suspension and Steering - (24 Hour Class), Procuring Agency</t>
  </si>
  <si>
    <t>Body, Chassis, Suspension and Steering - Additional hours of training per hour, Procuring Agency</t>
  </si>
  <si>
    <t xml:space="preserve">Electrical and Electronics - (8 Hour Class), Procuring Agency </t>
  </si>
  <si>
    <t xml:space="preserve">Electrical and Electronics - (24 Hour Class), Procuring Agency </t>
  </si>
  <si>
    <t xml:space="preserve">Electrical and Electronics - Additional hours of training per hour, Procuring Agency </t>
  </si>
  <si>
    <t xml:space="preserve">Air and Brake Systems - (24 Hour Class), Procuring Agency </t>
  </si>
  <si>
    <t xml:space="preserve">Air and Brake Systems - (8 Hour Class), Procuring Agency </t>
  </si>
  <si>
    <t xml:space="preserve">Air and Brake Systems - Additional hours of training per hour, Procuring Agency </t>
  </si>
  <si>
    <t xml:space="preserve">HVAC and Climate Controls - (4 Hour Class), Procuring Agency </t>
  </si>
  <si>
    <t xml:space="preserve">HVAC and Climate Controls - (8 Hour Class), Procuring Agency </t>
  </si>
  <si>
    <t xml:space="preserve">HVAC and Climate Controls - Additional hours of training per hour, Procuring Agency </t>
  </si>
  <si>
    <t>Engine - (8 Hour Class), per Student at Procuring Agency</t>
  </si>
  <si>
    <t>Engine - (24 Hour Class), per Student at Procuring Agency</t>
  </si>
  <si>
    <t>Engine - additional hour of training per hour, per Student at Procuring Agency</t>
  </si>
  <si>
    <t>Transmission - (8 Hour Class), per Student, at Procuring Agency</t>
  </si>
  <si>
    <t>Transmission - (24 Hour Class), per Student, at Procuring Agency</t>
  </si>
  <si>
    <t>Transmission - Additional hour of training per hour, per Student, at Procuring Agency</t>
  </si>
  <si>
    <t>Wheelchair Ramp - (2 Hour Class), at Procuring Agency</t>
  </si>
  <si>
    <t>Wheelchair Ramp - (4 Hour Class), at Procuring Agency</t>
  </si>
  <si>
    <t>Wheelchair Ramp - Additional hour of training per hour, at Procuring Agency</t>
  </si>
  <si>
    <t>Destination Sign - (4 Hour Class), at Procuring Agency</t>
  </si>
  <si>
    <t>Destination Sign - (8 Hour Class), at Procuring Agency</t>
  </si>
  <si>
    <t>Destination Sign - Additional hour of training per hour, at Procuring Agency</t>
  </si>
  <si>
    <t xml:space="preserve">Axles and Tires - Procuring Agency. Included in Body/Chassis </t>
  </si>
  <si>
    <t>Fire Suppression - (4 Hour Class), at Procuring Agency</t>
  </si>
  <si>
    <t>Fire Suppression - (8 Hour Class), at Procuring Agency</t>
  </si>
  <si>
    <t>Fire Suppression - Additional hour of training per hour, at Procuring Agency</t>
  </si>
  <si>
    <t>Data Communications System OEM Training (Additional hour of training per hour, 2 Persons), at Local Dealer</t>
  </si>
  <si>
    <t xml:space="preserve">Hybrid Drive - (8 Hour Class), at Procuring Agency </t>
  </si>
  <si>
    <t xml:space="preserve">Hybrid Drive - (24 Hour Class), at Procuring Agency </t>
  </si>
  <si>
    <t xml:space="preserve">Hybrid Drive - (Additional hour of training per hour), at Procuring Agency </t>
  </si>
  <si>
    <t>Additional training …</t>
  </si>
  <si>
    <t>Training Equipment Modules</t>
  </si>
  <si>
    <t>Fare Collection OEM Training (2 Persons), At Local Dealer</t>
  </si>
  <si>
    <t>ISL/Voith D864.5</t>
  </si>
  <si>
    <t>ISL/ZF 6AP1400B</t>
  </si>
  <si>
    <t>ISL/ZF HP594</t>
  </si>
  <si>
    <t>ISX 12 G</t>
  </si>
  <si>
    <t>ISL G</t>
  </si>
  <si>
    <t>HVAC Training Module</t>
  </si>
  <si>
    <t>I/O Controls Multiplex Board</t>
  </si>
  <si>
    <t>Air Brake Training Board</t>
  </si>
  <si>
    <t>ISB 6.7</t>
  </si>
  <si>
    <t>ISL/B400R Power Plant</t>
  </si>
  <si>
    <t xml:space="preserve">Transmission </t>
  </si>
  <si>
    <t xml:space="preserve">Allison B- 400R, GEN IV </t>
  </si>
  <si>
    <t>Allison B- 500R, GEN IV</t>
  </si>
  <si>
    <t>Allison B- 500, GEN V</t>
  </si>
  <si>
    <t>Allison B- 500R, GEN V</t>
  </si>
  <si>
    <t>ZF 6AP1400B</t>
  </si>
  <si>
    <t>ZF 6HP594</t>
  </si>
  <si>
    <t xml:space="preserve">"Transynd" Synthetic </t>
  </si>
  <si>
    <t xml:space="preserve">Titan Probalizer OD- 1014 </t>
  </si>
  <si>
    <t>Davco Electronic Fluid Level Gauge</t>
  </si>
  <si>
    <t>Keyed Transmission Lockout Switch on Dash</t>
  </si>
  <si>
    <t>Transmission Oil Temperature Gauge (Dash and Rear Run Box)</t>
  </si>
  <si>
    <t>Transmission Diagnostics</t>
  </si>
  <si>
    <t>Allison Cable &amp; Software</t>
  </si>
  <si>
    <t>Voith Cable &amp; Software</t>
  </si>
  <si>
    <t>Voith Service Tool Kit</t>
  </si>
  <si>
    <t>Set of ZF Diagnostics (Includes the 3 Following Items)</t>
  </si>
  <si>
    <t>Includes - Testman Diagnostic System</t>
  </si>
  <si>
    <t>Includes - SAE Cable</t>
  </si>
  <si>
    <t>Includes - Ecomat Testman Software</t>
  </si>
  <si>
    <t xml:space="preserve">W/C Restraints </t>
  </si>
  <si>
    <t xml:space="preserve">AMSECO - A.R.M. </t>
  </si>
  <si>
    <t>AMSECO Reliant Mobility Aid Securement System</t>
  </si>
  <si>
    <t xml:space="preserve">AMESCO Passive rear-facing restraints (rear facing barriers) </t>
  </si>
  <si>
    <t>USSC - First</t>
  </si>
  <si>
    <t>Freedman - First</t>
  </si>
  <si>
    <t>Q'Straint - QRT</t>
  </si>
  <si>
    <t>Q'Straint - ORT 360</t>
  </si>
  <si>
    <t>Q'Straint - Q'UBE 3- Point Securement Station</t>
  </si>
  <si>
    <t>Q'Straint - Quantum Securement System</t>
  </si>
  <si>
    <t>Q'Strant/Sure-Lok - OMNI Floor Anchor System</t>
  </si>
  <si>
    <t xml:space="preserve">Q’Straint Slide N Click floor mount restraint system </t>
  </si>
  <si>
    <t>Q- Pod W/C Restraint System</t>
  </si>
  <si>
    <t>AMESCO Dual Auto Lock W/C Restraint System</t>
  </si>
  <si>
    <t>USSC - V- PRO</t>
  </si>
  <si>
    <t>Sure LOK - RTT Electric</t>
  </si>
  <si>
    <t>Sure LOK - RTT Manual</t>
  </si>
  <si>
    <t>Additional L-track per/foot</t>
  </si>
  <si>
    <t>RESNA WC18 compliant restraint</t>
  </si>
  <si>
    <t>RESNA WC19 compliant restraint</t>
  </si>
  <si>
    <t>Wheel Chair Ramp (low-floor only) / Lift (high-floor only)</t>
  </si>
  <si>
    <t xml:space="preserve">Lift- U Model LU11, 1:6 Ratio, Front Door only </t>
  </si>
  <si>
    <t>LIFT- U Model LU18, Dual- Mode 1:6 (Street)/1:8 (Sidewalk)</t>
  </si>
  <si>
    <t>Ricon 6:1 SA Self-Leveling Ramp</t>
  </si>
  <si>
    <t>Wheel – Brakes</t>
  </si>
  <si>
    <t>S - Cam Drum w/Wabsco ABS System - (DEDUCT)</t>
  </si>
  <si>
    <t>Front Wheel Drum Brakes - (DEDUCT)</t>
  </si>
  <si>
    <t>Rear Wheel Drum Brakes - (DEDUCT)</t>
  </si>
  <si>
    <t>All Wheel Drum Brakes</t>
  </si>
  <si>
    <t>MGM “E-Stroke” Electronic Brake Monitoring System – Disc Brakes</t>
  </si>
  <si>
    <t>MGM “E-Stroke” Electronic Brake monitoring System – Drum Brakes</t>
  </si>
  <si>
    <t>All Wheel Disc Brakes</t>
  </si>
  <si>
    <t xml:space="preserve">Wheel Hubometer </t>
  </si>
  <si>
    <t>Veeder Root w/o Tenths w/o Guard</t>
  </si>
  <si>
    <t>S&amp;A Fleetwatch 392 Electronic</t>
  </si>
  <si>
    <t>E J Ward Data System (Includes Receiver, Display Unit and Antenna)</t>
  </si>
  <si>
    <t>Engler (Stemco) Mechanical W/o Tenths W/o Guard</t>
  </si>
  <si>
    <t>Engler Hubometer W/Powder Coat Guard</t>
  </si>
  <si>
    <t xml:space="preserve">Wheel Hubs </t>
  </si>
  <si>
    <t xml:space="preserve">Hub Piloted Wheels and Axles W/Grease Seals </t>
  </si>
  <si>
    <t>Hub Piloted w/Oil Seals (per Axle)</t>
  </si>
  <si>
    <t>Stud Piloted Wheels and Axles w/Grease Seals</t>
  </si>
  <si>
    <t>Stud Piloted Wheels and Axles w/Oil Seals</t>
  </si>
  <si>
    <t>Wabco Traction Control</t>
  </si>
  <si>
    <t xml:space="preserve">Wheel – Tires </t>
  </si>
  <si>
    <t xml:space="preserve">Customer Supplied </t>
  </si>
  <si>
    <t>Michelin XZU2 (305/85R/22.5)</t>
  </si>
  <si>
    <t>Michelin XZU2 (305/70R/22.5)</t>
  </si>
  <si>
    <t>Michelin X incity Z (305/70R/22.5)</t>
  </si>
  <si>
    <t>Michelin XZU3 (305/85/22.5)</t>
  </si>
  <si>
    <t>Michelin XZU2 (275/70R/22.5)</t>
  </si>
  <si>
    <t>Michelin XZE2+(H) (295/80/R22.5)</t>
  </si>
  <si>
    <t>G152 (305/85R/22.5)</t>
  </si>
  <si>
    <t>Goodyear G152 (305/70R/22.5)</t>
  </si>
  <si>
    <t>Goodyear G152 (275/70R/22.5)</t>
  </si>
  <si>
    <t>Firestone 18J (315/80R/22.5)</t>
  </si>
  <si>
    <t>Firestone 16H (305/70R/22.5)</t>
  </si>
  <si>
    <t>Bridgestone 16H (275/70R/22.5)</t>
  </si>
  <si>
    <t>Tire Pressure Monitoring System</t>
  </si>
  <si>
    <t xml:space="preserve">Wheels </t>
  </si>
  <si>
    <t xml:space="preserve">(7) Powder Coated Steel Wheels (White and Black) </t>
  </si>
  <si>
    <t>(7) Aluminum Alcoa - Full Polish</t>
  </si>
  <si>
    <t>(7) Aluminum Alcoa - Full Polish W/Dura Bright Finish</t>
  </si>
  <si>
    <t>(7) Aluminum Alcoa - Machine Finish</t>
  </si>
  <si>
    <t>(7) Aluminum Alcoa - Machine Finish W/Dura Bright Finish</t>
  </si>
  <si>
    <t>Remove Spare Wheel</t>
  </si>
  <si>
    <t>Add Dura Flange to Alcoa</t>
  </si>
  <si>
    <t>Windows</t>
  </si>
  <si>
    <t xml:space="preserve">Laminated Safety Glass (1/4") - Framed Sliders </t>
  </si>
  <si>
    <t>Laminated Safety Glass (1/4") - Framed Fixed</t>
  </si>
  <si>
    <t>Laminated Safety Glass (1/4") - Framed Transom - openable</t>
  </si>
  <si>
    <t>Hidden Framed Bonded - Fixed</t>
  </si>
  <si>
    <t>Hidden Framed Bonded - Transom -openable</t>
  </si>
  <si>
    <t>Add Window Guards (Acrylic Liner and Film)</t>
  </si>
  <si>
    <t>anti-graffiti 3M film (per inside window)</t>
  </si>
  <si>
    <t>Stormite flush-mount serviceable w/tip</t>
  </si>
  <si>
    <t>Other Items</t>
  </si>
  <si>
    <t>Brake System Diagnostics</t>
  </si>
  <si>
    <t>Meritor Software (Tool Box), Serial Link/Interface Kit</t>
  </si>
  <si>
    <t>Engine Dolly</t>
  </si>
  <si>
    <t>Phillips Thermo Block Heater</t>
  </si>
  <si>
    <t>Engine Skid Protection</t>
  </si>
  <si>
    <t>Mobile Receiver for S&amp;A 392 Hubometer</t>
  </si>
  <si>
    <t>Floor Mounted 4 -Way Flasher Switch</t>
  </si>
  <si>
    <t>Cup Holder</t>
  </si>
  <si>
    <t>Auxiliary Drivers Fan</t>
  </si>
  <si>
    <t>Stainless Steel Trash Bag Holder</t>
  </si>
  <si>
    <t>Transfer Cutter</t>
  </si>
  <si>
    <t>Keyed Ignition Switch</t>
  </si>
  <si>
    <t>Fiber Optic Backlighting on Drivers Dash</t>
  </si>
  <si>
    <t>Exterior Ad Frame - Front 21" X 40"</t>
  </si>
  <si>
    <t>Exterior Ad Frame - Curbside 30" X 88"</t>
  </si>
  <si>
    <t>Exterior Ad Frame -Streetside 30" X 144"</t>
  </si>
  <si>
    <t>Exterior Ad Frame Rear 21" X 72"</t>
  </si>
  <si>
    <t xml:space="preserve">I/O Controls LED Interior Lights </t>
  </si>
  <si>
    <t>Pretoria LED Interior Lights</t>
  </si>
  <si>
    <t>See II Transit Airfoil</t>
  </si>
  <si>
    <t>Open Bottom Racks</t>
  </si>
  <si>
    <t>Suburban Package Racks/Open Bottom</t>
  </si>
  <si>
    <t xml:space="preserve">Twin Automatic Greasing System </t>
  </si>
  <si>
    <t>EMCO -Wheaton Posi -Lock Nozzle</t>
  </si>
  <si>
    <t>Hybrid Drive Tools</t>
  </si>
  <si>
    <t>Special Purpose Hybrid Drive Tool Kit</t>
  </si>
  <si>
    <t>BAE (APS2) beltless power pack</t>
  </si>
  <si>
    <t xml:space="preserve">WABCO E-COMP </t>
  </si>
  <si>
    <t>ISB 6.7 Fold Up Wiring Diagram (hybrid option)</t>
  </si>
  <si>
    <t>Allison Hybrid Manuals</t>
  </si>
  <si>
    <t>BAE Hybrid Manuals</t>
  </si>
  <si>
    <t xml:space="preserve">Allison Mid-Life Overhaul Parts List and Cost </t>
  </si>
  <si>
    <t>BAE Mid-Life Overhaul Part List and Cost</t>
  </si>
  <si>
    <t xml:space="preserve">winter weather package (heated front entrance) </t>
  </si>
  <si>
    <t>First Aid kit for 24 people option</t>
  </si>
  <si>
    <t xml:space="preserve">2 front dash-mounted fans to defrost front door </t>
  </si>
  <si>
    <t>driver’s LED reading light</t>
  </si>
  <si>
    <t>driver’s sun visors</t>
  </si>
  <si>
    <t>driver’s foot controls- adjustable Kongsberg system</t>
  </si>
  <si>
    <t>Category</t>
  </si>
  <si>
    <t>Body – BRT STYLING</t>
  </si>
  <si>
    <t xml:space="preserve">Standard Styling Package 25 passenger seats </t>
  </si>
  <si>
    <t>BRT Exterior Styling Package (Front &amp; Rear) with One Piece Windshield</t>
  </si>
  <si>
    <t>BRT Roof Fairings Front and Rear</t>
  </si>
  <si>
    <t>Curbside A Post Skid Plate</t>
  </si>
  <si>
    <t xml:space="preserve">Standard Styling Package 29 passenger seats </t>
  </si>
  <si>
    <t xml:space="preserve">Standard Styling Package 44 passenger seats </t>
  </si>
  <si>
    <t xml:space="preserve">Standard Styling Package 59 passenger seats </t>
  </si>
  <si>
    <t>BODY - PASSENGER SEATS</t>
  </si>
  <si>
    <t>ADD additional double flip seat in lieu of fixed seat</t>
  </si>
  <si>
    <t>Remove one set of fixed seats</t>
  </si>
  <si>
    <t>remove individual seat</t>
  </si>
  <si>
    <t>29 Passenger Seating</t>
  </si>
  <si>
    <t>35 Passenger Seating</t>
  </si>
  <si>
    <t>59 Passenger Seating</t>
  </si>
  <si>
    <t xml:space="preserve">Engine </t>
  </si>
  <si>
    <t xml:space="preserve">Cummins ISB 6.7 280 HP </t>
  </si>
  <si>
    <t>Cummins ISL-G 320 HP</t>
  </si>
  <si>
    <t xml:space="preserve">Cummins ISX-G 12 400 HP </t>
  </si>
  <si>
    <t>Engine</t>
  </si>
  <si>
    <t>Cummins ISL 9 330 HP</t>
  </si>
  <si>
    <t xml:space="preserve">Cummins ISL 9 330 HP </t>
  </si>
  <si>
    <t>Cummins ISX 12 425 HP</t>
  </si>
  <si>
    <t>Exhaust</t>
  </si>
  <si>
    <t xml:space="preserve">Diesel Particulate Filter (Active) </t>
  </si>
  <si>
    <t>Not Applicable</t>
  </si>
  <si>
    <t xml:space="preserve">Fuel </t>
  </si>
  <si>
    <t>Fuel Gauge on Dash</t>
  </si>
  <si>
    <t xml:space="preserve">NGV2-3 Type 3 Complete CNG Cylinder (Vendor will list GGE) </t>
  </si>
  <si>
    <t xml:space="preserve">NGV 2-4 Type 4 Complete CNG Cylinder (Vendor will list GGE) </t>
  </si>
  <si>
    <t>Hexagon Lincoln's TUFFSHELL Roof Mount Package</t>
  </si>
  <si>
    <t>EMCO - WHEATON Posi/Lock 105 (Flip Cap and Twist Cap)</t>
  </si>
  <si>
    <t>EMCO - Posi/Lock Blue Urea Dispensing System</t>
  </si>
  <si>
    <t>Standard Gravity Fill</t>
  </si>
  <si>
    <t>Dual Fill (Curbside and Streetside) w/Standard Gravity Fill</t>
  </si>
  <si>
    <t>80 Gallon Net Useable Split Fuel Tanks</t>
  </si>
  <si>
    <t>80 Gallon Net Useable Split Fuel Tanks for ADA Each Side</t>
  </si>
  <si>
    <t>125 Gallon Net Useable (60ft Bus)</t>
  </si>
  <si>
    <t>Low Fuel Alarm</t>
  </si>
  <si>
    <t xml:space="preserve">Spin on Primary and Secondary Fuel Filters </t>
  </si>
  <si>
    <t>Davco Fuel Pro 384, Heated</t>
  </si>
  <si>
    <t>Racor 490R30 Filter W/Thumbpump</t>
  </si>
  <si>
    <t xml:space="preserve">Fuel Filter </t>
  </si>
  <si>
    <t>Auxiliary Coolant Heater</t>
  </si>
  <si>
    <t xml:space="preserve">Allison EP40 Electric Drive System </t>
  </si>
  <si>
    <t xml:space="preserve">Allison EP50 Electric Drive System </t>
  </si>
  <si>
    <t>BAE Hybrid System HDS 200 - APS1-01K (1Kwh Battery w/Ultracaps)</t>
  </si>
  <si>
    <t>BAE Hybrid System HDS200 - APS3-32K (32KwH Battery)</t>
  </si>
  <si>
    <t>BAE Hybrid System HDS300 - APS1-01K (1Kwh Battery w/Ultracaps)</t>
  </si>
  <si>
    <t>BAE Hybrid System HDS300 - APS3-32K (32KwH Battery)</t>
  </si>
  <si>
    <t>Passenger Seat Options</t>
  </si>
  <si>
    <t xml:space="preserve">AMSECO - 6468 </t>
  </si>
  <si>
    <t>AMSECO - Insight</t>
  </si>
  <si>
    <t>AMSECO - Metropolitan</t>
  </si>
  <si>
    <t>AMSECO - 6466</t>
  </si>
  <si>
    <t>AMSECO - 6566</t>
  </si>
  <si>
    <t>AMSECO - 2005/6466 Suburbans</t>
  </si>
  <si>
    <t>AMSECO Vision</t>
  </si>
  <si>
    <t>AMSECO - Innovator 850</t>
  </si>
  <si>
    <t>AMSECO - VR50 Seat Inserts</t>
  </si>
  <si>
    <t>AMSECO - CR50 Seat Inserts</t>
  </si>
  <si>
    <t>4 One - Angel</t>
  </si>
  <si>
    <t>4 One Aries</t>
  </si>
  <si>
    <t xml:space="preserve">4 One Brasil </t>
  </si>
  <si>
    <t>4 One - Citiseat</t>
  </si>
  <si>
    <t>4 One - Citipro</t>
  </si>
  <si>
    <t>4 One - Diablo</t>
  </si>
  <si>
    <t>4 One - Patriot</t>
  </si>
  <si>
    <t>4 One Gemini Seating</t>
  </si>
  <si>
    <t>4 One Torino G</t>
  </si>
  <si>
    <t>Kiel Ideo</t>
  </si>
  <si>
    <t>Kiel Esos</t>
  </si>
  <si>
    <t>Add (3) Passenger Seats to Curbside Wheelwell</t>
  </si>
  <si>
    <t>Add (2) Passenger Seats to Curbside Wheelwell</t>
  </si>
  <si>
    <t>Hinged Rear Settee</t>
  </si>
  <si>
    <t>110 v outlets with USB charging throughout seating layout</t>
  </si>
  <si>
    <t>Dual USB charging station throughout seating layout</t>
  </si>
  <si>
    <t>29 Passenger Seating - Citiseat</t>
  </si>
  <si>
    <t>44 Passenger Seating - Citiseat</t>
  </si>
  <si>
    <t>57 Passenger Seating - Citiseat</t>
  </si>
  <si>
    <t>4 One Perch Seating (Articulated)</t>
  </si>
  <si>
    <t>Trolley Styling Package</t>
  </si>
  <si>
    <t>Classic San Francisco</t>
  </si>
  <si>
    <t xml:space="preserve">   Wood Seats</t>
  </si>
  <si>
    <t xml:space="preserve">   Wood Trimmed Drivers Barrier</t>
  </si>
  <si>
    <t xml:space="preserve">   Wood Trimmed Electrical Box</t>
  </si>
  <si>
    <t xml:space="preserve">   Brass Powder coated Stanchions &amp; Grab Rails</t>
  </si>
  <si>
    <t xml:space="preserve">   Add Vinyl Seat Cushions</t>
  </si>
  <si>
    <t xml:space="preserve">   Add Cow Catcher</t>
  </si>
  <si>
    <t xml:space="preserve">   Add Rope lights</t>
  </si>
  <si>
    <t xml:space="preserve">   Add Vintage Style Graphics Package</t>
  </si>
  <si>
    <t xml:space="preserve">   Add for Hybrid Roof Compatibility</t>
  </si>
  <si>
    <t xml:space="preserve">   2 Color Custom Paint for Trolley</t>
  </si>
  <si>
    <t xml:space="preserve">   Brown Leather Overhead Grab Straps - Each</t>
  </si>
  <si>
    <t>Volume Discount</t>
  </si>
  <si>
    <t>Body BRT STYLING</t>
  </si>
  <si>
    <t>Delivery/Freight Charge</t>
  </si>
  <si>
    <t>One-Way delivery cost (per mile)</t>
  </si>
  <si>
    <t>Length</t>
  </si>
  <si>
    <t>Base Price</t>
  </si>
  <si>
    <t>30 ft</t>
  </si>
  <si>
    <t>35 ft</t>
  </si>
  <si>
    <t>40 ft</t>
  </si>
  <si>
    <t>45 ft</t>
  </si>
  <si>
    <t>60 ft</t>
  </si>
  <si>
    <t>Fuel</t>
  </si>
  <si>
    <t>Parts</t>
  </si>
  <si>
    <t>Transmission</t>
  </si>
  <si>
    <t>Body- Bike Rack</t>
  </si>
  <si>
    <t>Body - Driver's Barrier</t>
  </si>
  <si>
    <t>Body - Driver'Seat</t>
  </si>
  <si>
    <t>Body - Exit Door</t>
  </si>
  <si>
    <t>Body - Floor Covering</t>
  </si>
  <si>
    <t>Body - Mirror, Exterior</t>
  </si>
  <si>
    <t>Body - Mirror, Interior</t>
  </si>
  <si>
    <t>Body - Paint &amp; Decal</t>
  </si>
  <si>
    <t>Body - Passenger Signal</t>
  </si>
  <si>
    <t>Body - Rear Door</t>
  </si>
  <si>
    <t>Body - Roof Hatch</t>
  </si>
  <si>
    <t>Body - Schedule Rack</t>
  </si>
  <si>
    <t>Body - Stanchions/Grab Rails</t>
  </si>
  <si>
    <t>Cooling System</t>
  </si>
  <si>
    <t xml:space="preserve">Electrical </t>
  </si>
  <si>
    <t>Electrical - Accessories</t>
  </si>
  <si>
    <t>Electrical - Alternator</t>
  </si>
  <si>
    <t>Electrical - Automatic Passenger Counter</t>
  </si>
  <si>
    <t>Electrical - Auxiliary Lights</t>
  </si>
  <si>
    <t>Electrical - Battery &amp; Battery Chargers</t>
  </si>
  <si>
    <t>Electrical - Communication/Radio</t>
  </si>
  <si>
    <t>Electrical - Destination Sign</t>
  </si>
  <si>
    <t>Electrical - Destination Sign Programming</t>
  </si>
  <si>
    <t>Electrical - Diagnostics</t>
  </si>
  <si>
    <t>Electrical - Equipment Storage Box</t>
  </si>
  <si>
    <t>Electrical - Lights, Exterior</t>
  </si>
  <si>
    <t>Electrical - Intelligent Vehicle Network</t>
  </si>
  <si>
    <t>Electrical - Multiplexing</t>
  </si>
  <si>
    <t>Electrical - Pleasure</t>
  </si>
  <si>
    <t>Electrical - Public Announcement</t>
  </si>
  <si>
    <t>Electrical - Video Surveillance</t>
  </si>
  <si>
    <t>Engine - Accessories</t>
  </si>
  <si>
    <t>Engine - Diagnostics</t>
  </si>
  <si>
    <t>Engine - Tune Up Kit</t>
  </si>
  <si>
    <t>Flare Box</t>
  </si>
  <si>
    <t>Training</t>
  </si>
  <si>
    <t xml:space="preserve">Wheel Chair Ramp (low-floor only) / Lift (high-floor only) </t>
  </si>
  <si>
    <t>Wheel - Brakes</t>
  </si>
  <si>
    <t>Wheel - Hubometer</t>
  </si>
  <si>
    <t>Wheel - Hubs</t>
  </si>
  <si>
    <t>Wheel - Tires</t>
  </si>
  <si>
    <t>Options Price Sheet</t>
  </si>
  <si>
    <t>General Parts List</t>
  </si>
  <si>
    <t>etc</t>
  </si>
  <si>
    <t># of buses ordered</t>
  </si>
  <si>
    <t>Discount offered</t>
  </si>
  <si>
    <t>WARRANTIES</t>
  </si>
  <si>
    <t xml:space="preserve">Warranties </t>
  </si>
  <si>
    <t>Description (what is covered)</t>
  </si>
  <si>
    <t>Source</t>
  </si>
  <si>
    <t>Price:</t>
  </si>
  <si>
    <t>Complete Bus</t>
  </si>
  <si>
    <t>Propulsion System (Diesel, CNG, Hybrid)</t>
  </si>
  <si>
    <t>Propulsion System (Electric)</t>
  </si>
  <si>
    <t>Energy Storage System</t>
  </si>
  <si>
    <t>Emission Control System</t>
  </si>
  <si>
    <t>Subsystems:</t>
  </si>
  <si>
    <t>Brake</t>
  </si>
  <si>
    <t>Desitination Signs</t>
  </si>
  <si>
    <t>Heating, Ventilation</t>
  </si>
  <si>
    <t>Air Conditioning Unit and Compressor</t>
  </si>
  <si>
    <t>air compressor</t>
  </si>
  <si>
    <t>air dryer</t>
  </si>
  <si>
    <t>Wheelchair lift and ramp system</t>
  </si>
  <si>
    <t>Starter.</t>
  </si>
  <si>
    <t>Charge air cooler</t>
  </si>
  <si>
    <t>Alternator only. Does not include the drive system.</t>
  </si>
  <si>
    <t>Fire suppression</t>
  </si>
  <si>
    <t xml:space="preserve"> Charge air cooler including core, tanks and including related surrounding framework and fittings.</t>
  </si>
  <si>
    <t>Hydraulic systems</t>
  </si>
  <si>
    <t>Fire suppression system including tank and extinguishing agent dispensing system</t>
  </si>
  <si>
    <t>Propulsion cooling systems</t>
  </si>
  <si>
    <t>Power electronics</t>
  </si>
  <si>
    <t>Radiator including core, tanks and related framework, including surge tank. Transmission cooler.</t>
  </si>
  <si>
    <t>Passenger seating</t>
  </si>
  <si>
    <t xml:space="preserve"> DC/DC converters, inverters, if supplied</t>
  </si>
  <si>
    <t>Fuel storage and delivery system</t>
  </si>
  <si>
    <t xml:space="preserve"> excluding upholstery.</t>
  </si>
  <si>
    <t>Propulsion 
(if applicable)</t>
  </si>
  <si>
    <t>Heavy Duty - 45 Foot</t>
  </si>
  <si>
    <t>Body - PASSENGER SEATS</t>
  </si>
  <si>
    <t>Years</t>
  </si>
  <si>
    <t>Miles</t>
  </si>
  <si>
    <t xml:space="preserve">All options listed below are the same for each bus length worksheet. </t>
  </si>
  <si>
    <t>Propulsion</t>
  </si>
  <si>
    <t>Delivery Costs by Sub-Category</t>
  </si>
  <si>
    <t>Electric Transmission - 2 speed</t>
  </si>
  <si>
    <t>Electric Transmission - 4 speed</t>
  </si>
  <si>
    <t>(electric only)</t>
  </si>
  <si>
    <t>En-route Battery Charging system (please specify)</t>
  </si>
  <si>
    <t>AMSECO - Premier</t>
  </si>
  <si>
    <t>AMSECO - 2000 Series Recliners</t>
  </si>
  <si>
    <t>(4) Odyssey Group 32</t>
  </si>
  <si>
    <t>(4) Trojan Group 32</t>
  </si>
  <si>
    <t>DEKA AGM Type 8D/Group 32</t>
  </si>
  <si>
    <t>(4) DEKA Group 32 Top Post</t>
  </si>
  <si>
    <t>Prompt Payment Discount</t>
  </si>
  <si>
    <t>w/n X days</t>
  </si>
  <si>
    <t>Rate %</t>
  </si>
  <si>
    <t>Fuel Cell</t>
  </si>
  <si>
    <t xml:space="preserve">60 ft </t>
  </si>
  <si>
    <t>Electric Trolley Bus Package</t>
  </si>
  <si>
    <t>Stainless Steel molding to cover edges on entrance and rear rise on passenger assist</t>
  </si>
  <si>
    <t>Air Purification System</t>
  </si>
  <si>
    <t>All windows equipped with liners attached</t>
  </si>
  <si>
    <t>Separate control for non-synchronized wipers</t>
  </si>
  <si>
    <t>Adjustable brake and accelerator pedals (minimum 3 in.)</t>
  </si>
  <si>
    <t>Polyethylene battery tray and enclosure</t>
  </si>
  <si>
    <t>Accelerator Interlock when doors are open</t>
  </si>
  <si>
    <t>Voith D854.6</t>
  </si>
  <si>
    <t>Initial Training</t>
  </si>
  <si>
    <t>Example Cost to Olympia, WA</t>
  </si>
  <si>
    <t>On-Board entertainment system including 6 video screen DVD CD-ROM player</t>
  </si>
  <si>
    <t>Complete INIT on-board ITS system, CoPilot PC, APC, CAD/AVL, Visual/Voice Stop Enunciator, Emergency button</t>
  </si>
  <si>
    <t>51 Passenger Seat Configuration</t>
  </si>
  <si>
    <t>44 Passenger Seating Configuration</t>
  </si>
  <si>
    <t>Self-storing footrests for each seat</t>
  </si>
  <si>
    <t>Cup holders for each seat</t>
  </si>
  <si>
    <t>Expanding mesh magazine holder on seat back</t>
  </si>
  <si>
    <t>Three (3) point passenger restraint belts for each seat</t>
  </si>
  <si>
    <t xml:space="preserve">Hydraulic drop down snow chain system </t>
  </si>
  <si>
    <r>
      <t xml:space="preserve">Heavy Pricing by Sub-Category
</t>
    </r>
    <r>
      <rPr>
        <b/>
        <sz val="11"/>
        <rFont val="Calibri"/>
        <family val="2"/>
        <scheme val="minor"/>
      </rPr>
      <t>note: does not include the software and diagnostic cables from specification 31.1 (diagnotic software is included in the option sheets)</t>
    </r>
  </si>
  <si>
    <t>Diesel Only</t>
  </si>
  <si>
    <t>Sportworks - Trilogy 3 Position Bike, Stainless Steel</t>
  </si>
  <si>
    <t>Graham White QBA 15 "Sludge Buster", Heated</t>
  </si>
  <si>
    <t>Safe Fleet One Piece 8" x 8" Flat Glazing W/Stainless Steel Arms, Remote Both Sides</t>
  </si>
  <si>
    <t>Safe Fleet One Piece 8" x 8" Flat Glazing W/S.S. Arms, Manual W/6" Spot Mirror</t>
  </si>
  <si>
    <t>Safe Fleet 8" x 15" 2 Piece, Heated, Remote Both Sides</t>
  </si>
  <si>
    <t>Safe Fleet 9" x 11" 2 Piece, Heated, Remote Both Sides</t>
  </si>
  <si>
    <t>Safe Fleet 9" x 13" Class "A" 2 Piece, Heated, Remote Both Sides</t>
  </si>
  <si>
    <t>Safe Fleet 10" x 13:", 2 Piece (Flat &amp; Convex), Heated, Remote Both Sides</t>
  </si>
  <si>
    <t>Safe Fleet 10" x 11 " 1 Piece, Heated, Remote Both Sides</t>
  </si>
  <si>
    <t>Hybrid Drive OEM Training (8 Hour Class, Per Person), at Local Dealer</t>
  </si>
  <si>
    <t>Hybrid Drive OEM Training (24 Hour Class, Per Person), at Local Dealer</t>
  </si>
  <si>
    <t>Hybrid Drive OEM Training (Additional hour of training per hour, Per Person), at Local Dealer</t>
  </si>
  <si>
    <t>Hybrid Transmission Training - (8 Hour Class, Per Person), at Local Dealer</t>
  </si>
  <si>
    <t>Hybrid Transmission Training - (24 Hour Class, Per Person), at Local Dealer</t>
  </si>
  <si>
    <t>Hybrid Transmission Training - (Additional hour of training per hour, Per Person), at Local Dealer</t>
  </si>
  <si>
    <t>Data Communications System OEM Training (8 Hour Class, Per Person), at Local Dealer</t>
  </si>
  <si>
    <t>Data Communications System OEM Training (4 Hour Class, Per Person), at Local Dealer</t>
  </si>
  <si>
    <t>Transmission Training (Additional hour of training per hour, Per Person), at Local Dealer</t>
  </si>
  <si>
    <t>Transmission Training (24 Hour Class, Per Person), at Local Dealer</t>
  </si>
  <si>
    <t>Transmission Training (8 Hour Class, Per Person), at Local Dealer</t>
  </si>
  <si>
    <t>Engine OEM Training (Additional hour of training per hour, Per Person), at Local Dealer</t>
  </si>
  <si>
    <t>Engine OEM Training (24 Hour Class, Per Person), at Local Dealer</t>
  </si>
  <si>
    <t>Engine OEM Training (8 Hour Class, Per Person), at Local Dealer</t>
  </si>
  <si>
    <t>24V battery isolation system (keeps house batteries from being drained by cameras, recorders, etc.)</t>
  </si>
  <si>
    <t>12 V Cigarette-Style Light Adaptor for PC Auxiliary Power - Drivers Area</t>
  </si>
  <si>
    <t>12 V Cigarette-Style Light Adaptor for PC Auxiliary Power - Rear Air Return Grille Area</t>
  </si>
  <si>
    <t>Service Compartment Lights - LED</t>
  </si>
  <si>
    <t>Wave Wireless Inductive Charging Equipment Depot Level Pad</t>
  </si>
  <si>
    <t>Wave Wireless Inductive chargin Equipment In Route Pad</t>
  </si>
  <si>
    <t>Momentum Dynamics Wireless Inductive Charging Equipment Depot Level Pad</t>
  </si>
  <si>
    <t>Other Option - Specify</t>
  </si>
  <si>
    <t>Base</t>
  </si>
  <si>
    <t>Included</t>
  </si>
  <si>
    <t>Option</t>
  </si>
  <si>
    <t>Apollo Embedded WIFI for DVR</t>
  </si>
  <si>
    <t>Apollo Wireless LAN Router/Antenna</t>
  </si>
  <si>
    <t>Apollo LTE Cellular/Wifi Router/Antenna</t>
  </si>
  <si>
    <t>Additional storage 4.0TB HDD IPO 2TB</t>
  </si>
  <si>
    <t>Additional storage 8.0TB HDD IPO 2TB</t>
  </si>
  <si>
    <t>Additional storage 10.0TB HDD IPO 2TB</t>
  </si>
  <si>
    <t>Apollo Monitor 8"</t>
  </si>
  <si>
    <t>Apollo Monitor 10"</t>
  </si>
  <si>
    <t>Apollo Monitor 15"</t>
  </si>
  <si>
    <t>Apollo Monitor 17"</t>
  </si>
  <si>
    <t>Apollo Vehicle Information Management System (ViM) Base Software Single Server License</t>
  </si>
  <si>
    <t>Apollo Vehicle Information Management System (ViM) Health Single Server License</t>
  </si>
  <si>
    <t>Apollo Vehicle Information Management System (ViM) Location Software Single Server License</t>
  </si>
  <si>
    <t>Apollo Vehicle Information Management System (ViM) Smartclip Software Single Server License</t>
  </si>
  <si>
    <t>Apollo Vehicle Information Management System (ViM) Streaming Video Software Single Server License</t>
  </si>
  <si>
    <t>Apollo Vehicle Information Management System (ViM) Health Single Vehicle License</t>
  </si>
  <si>
    <t>Apollo Vehicle Information Management System (ViM) Location Single Vehicle License</t>
  </si>
  <si>
    <t>Apollo Vehicle Information Management System (ViM) Smartclip Single Vehicle License</t>
  </si>
  <si>
    <t>Apollo Vehicle Information Management System (ViM) Streaming Video Single Vehicle License</t>
  </si>
  <si>
    <t>SEON TH8 8 channel w/2 TB hard drive</t>
  </si>
  <si>
    <t>Angel Trax - 6 HD/IR Vulcan series 6 MDVR Camera System -  2.0TB HD Storage with SD Card Backup and Wi-Fi ready</t>
  </si>
  <si>
    <t>Angel Trax - 8 HD/IR Vulcan NVR Camera System - 2.0TB HD Storage with SD Card Backup and Wi-Fi ready</t>
  </si>
  <si>
    <t>Angel Trax - 12 HD/IR Vulcan Hybrid NVR-1200 Camera System - 2.0TB HD Storage with SD Card Backup and Wi-Fi ready</t>
  </si>
  <si>
    <t>Angel Trax -16 HD/IR Vulcan Hybrid NVR-1600 Camera System - 2.0TB HD Storage with SD Card Backup and Wi-F- ready</t>
  </si>
  <si>
    <t>March Networks - RideSafe GT08: 8 Standard [Analog] Definition Color Camera System, 1TB SSD,
Wireless, Accelerometer/Impact Sensor</t>
  </si>
  <si>
    <t>March Networks - RideSafe GT12: 4 High [IP] &amp; 8 Standard [Analog] Definition Color Camera System, 2TB
SSD, Wireless, Accelerometer/Impact Sensor</t>
  </si>
  <si>
    <t>March Networks - RideSafe GT16: 8 High [IP] &amp; 8 Standard [Analog] Definition Color Camera System, 2TB
SSD, Wireless, Accelerometer/Impact Sensor</t>
  </si>
  <si>
    <t>March Networks - RideSafe GT20: 12 High [IP] &amp; 8 Standard [Analog] Definition Color Camera System,
2TB SSD, Wireless, Accelerometer/Impact Sensor</t>
  </si>
  <si>
    <t>March Networks - Add (1) High [IP] Definition 360 Interior Camera</t>
  </si>
  <si>
    <t>REI Bus Watch Digital HD5-1200 12 CH WIFI GPS with 10 cameras 2.0TB HD, G-Force Sensor</t>
  </si>
  <si>
    <t>Standard</t>
  </si>
  <si>
    <t>Add Headrest (USSC)</t>
  </si>
  <si>
    <t>Add Shoulder Belt (Recaro)</t>
  </si>
  <si>
    <t>Add Arm Rest (Right Side Only, USSC)</t>
  </si>
  <si>
    <t>USSC G2A -2pt Drivers Seat (includes headrest)</t>
  </si>
  <si>
    <t>Recaro M384 Seat</t>
  </si>
  <si>
    <t>Add Headrest (Recaro)</t>
  </si>
  <si>
    <t>Add Armrest (per side, Recaro)</t>
  </si>
  <si>
    <t>Ready Reach Adjustable D - Loop (USSC)</t>
  </si>
  <si>
    <t>Full Docket 90 FR Seat (USSC)</t>
  </si>
  <si>
    <t xml:space="preserve"> Add Liquicell Seat Cushion (Recaro)</t>
  </si>
  <si>
    <t xml:space="preserve"> Add Heated Seat Feature (Recaro)</t>
  </si>
  <si>
    <t>Add 3 -Point, Horizontally Adjustable D - Loop (Recaro)</t>
  </si>
  <si>
    <t>Add Drivers Seat Belt Alarm</t>
  </si>
  <si>
    <t>UTA Driver Seat Occupancy Monitor</t>
  </si>
  <si>
    <t>UTA Multi-Slot Bike Rack Monitoring</t>
  </si>
  <si>
    <t>NA</t>
  </si>
  <si>
    <t>Deduction</t>
  </si>
  <si>
    <t>Michelin X incity (305/85R/22.5)</t>
  </si>
  <si>
    <t>Add Dura Flange to Alcoa (Per Wheel)</t>
  </si>
  <si>
    <t>Quote</t>
  </si>
  <si>
    <t>Fare Box</t>
  </si>
  <si>
    <t>Add TRiM to Fast Fare</t>
  </si>
  <si>
    <t>Add Smart Card Reader to Fast Fare</t>
  </si>
  <si>
    <t>Add Barecode Reader to Fast Fare</t>
  </si>
  <si>
    <t>Add TRiM to Odyessey</t>
  </si>
  <si>
    <t>Add Smart Card Reader to Odyssey</t>
  </si>
  <si>
    <t>QUOTE</t>
  </si>
  <si>
    <t>Kiel Citos</t>
  </si>
  <si>
    <t>Three (3) point passenger restraint belts for each seat (available on select seats only)</t>
  </si>
  <si>
    <t>Cup holders for each seat (available on select seats only)</t>
  </si>
  <si>
    <t>Self-storing footrests for each seat (available on select seats only)</t>
  </si>
  <si>
    <t>Expanding mesh magazine holder on seat back (available on select seats only)</t>
  </si>
  <si>
    <t>AMSECO - Insight Prime</t>
  </si>
  <si>
    <t>AMSECO - Insight Prime+</t>
  </si>
  <si>
    <t>26 Passenger Seating - Citiseat</t>
  </si>
  <si>
    <t>26 passenger seats</t>
  </si>
  <si>
    <t>4 One - Gemini</t>
  </si>
  <si>
    <t>Add (2) Passenger Seats to Streetside Wheelwell</t>
  </si>
  <si>
    <r>
      <t>En-route Battery Charging system</t>
    </r>
    <r>
      <rPr>
        <b/>
        <sz val="11"/>
        <color theme="1"/>
        <rFont val="Calibri"/>
        <family val="2"/>
        <scheme val="minor"/>
      </rPr>
      <t xml:space="preserve"> (ABB HVC-450PD Pantograph, 450kW)</t>
    </r>
    <r>
      <rPr>
        <sz val="11"/>
        <color theme="1"/>
        <rFont val="Calibri"/>
        <family val="2"/>
        <scheme val="minor"/>
      </rPr>
      <t xml:space="preserve"> 
***Subject to production availability*** </t>
    </r>
  </si>
  <si>
    <r>
      <t>60 kW Charger and Dispenser</t>
    </r>
    <r>
      <rPr>
        <b/>
        <sz val="11"/>
        <color theme="1"/>
        <rFont val="Calibri"/>
        <family val="2"/>
        <scheme val="minor"/>
      </rPr>
      <t xml:space="preserve"> (ChargePoint CPE250, 62.5kW)</t>
    </r>
    <r>
      <rPr>
        <sz val="11"/>
        <color theme="1"/>
        <rFont val="Calibri"/>
        <family val="2"/>
        <scheme val="minor"/>
      </rPr>
      <t xml:space="preserve">
***Subject to production availability*** </t>
    </r>
  </si>
  <si>
    <r>
      <t xml:space="preserve">100 kW Charger and Dispenser </t>
    </r>
    <r>
      <rPr>
        <b/>
        <sz val="11"/>
        <color theme="1"/>
        <rFont val="Calibri"/>
        <family val="2"/>
        <scheme val="minor"/>
      </rPr>
      <t>(ABB HVC-100 Depot, 100kW)</t>
    </r>
    <r>
      <rPr>
        <sz val="11"/>
        <color theme="1"/>
        <rFont val="Calibri"/>
        <family val="2"/>
        <scheme val="minor"/>
      </rPr>
      <t xml:space="preserve">
***Subject to production availability*** </t>
    </r>
  </si>
  <si>
    <r>
      <t xml:space="preserve">125 kW Charger and Dispenser </t>
    </r>
    <r>
      <rPr>
        <b/>
        <sz val="11"/>
        <color theme="1"/>
        <rFont val="Calibri"/>
        <family val="2"/>
        <scheme val="minor"/>
      </rPr>
      <t>(ChargePoint CPE250, 125kW)</t>
    </r>
    <r>
      <rPr>
        <sz val="11"/>
        <color theme="1"/>
        <rFont val="Calibri"/>
        <family val="2"/>
        <scheme val="minor"/>
      </rPr>
      <t xml:space="preserve">
***Subject to production availability*** </t>
    </r>
  </si>
  <si>
    <t xml:space="preserve">Momentum Dynamics Wireless Inductive Charging Equipment In Route Pad 
***Subject to production availability*** </t>
  </si>
  <si>
    <t>75 kW: $74,206
150 kW: $144,412
300 kW: $259,295</t>
  </si>
  <si>
    <t xml:space="preserve">Momentum Dynamics Wireless Inductive Charging Equipment Depot Level Pad 
***Subject to production availability*** </t>
  </si>
  <si>
    <t>Momentum Dynamics Wireless Inductive Charging Equipment On Bus Receiver 
***Subject to production availability***</t>
  </si>
  <si>
    <t>Momentum Dynamics/Princeton power Wayside Battery storage-one megawatt with optional 500 kW 
***Subject to production availability***</t>
  </si>
  <si>
    <r>
      <t>150 kW Charger and Dispenser</t>
    </r>
    <r>
      <rPr>
        <b/>
        <sz val="11"/>
        <color theme="1"/>
        <rFont val="Calibri"/>
        <family val="2"/>
        <scheme val="minor"/>
      </rPr>
      <t xml:space="preserve"> (ChargePoint PowerBlock, 150kW) </t>
    </r>
    <r>
      <rPr>
        <sz val="11"/>
        <color theme="1"/>
        <rFont val="Calibri"/>
        <family val="2"/>
        <scheme val="minor"/>
      </rPr>
      <t xml:space="preserve">
***Subject to production availability*** </t>
    </r>
  </si>
  <si>
    <r>
      <t xml:space="preserve">150 kW Charger and Dispenser </t>
    </r>
    <r>
      <rPr>
        <b/>
        <sz val="11"/>
        <color theme="1"/>
        <rFont val="Calibri"/>
        <family val="2"/>
        <scheme val="minor"/>
      </rPr>
      <t xml:space="preserve">(ABB HVC-150 Depot, 150kW)
</t>
    </r>
    <r>
      <rPr>
        <sz val="11"/>
        <color theme="1"/>
        <rFont val="Calibri"/>
        <family val="2"/>
        <scheme val="minor"/>
      </rPr>
      <t xml:space="preserve">***Subject to production availability*** </t>
    </r>
  </si>
  <si>
    <r>
      <t>En-route Battery Charging system</t>
    </r>
    <r>
      <rPr>
        <b/>
        <sz val="11"/>
        <color theme="1"/>
        <rFont val="Calibri"/>
        <family val="2"/>
        <scheme val="minor"/>
      </rPr>
      <t xml:space="preserve"> (ABB HVC-300PD Pantograph, 300kW)</t>
    </r>
    <r>
      <rPr>
        <sz val="11"/>
        <color theme="1"/>
        <rFont val="Calibri"/>
        <family val="2"/>
        <scheme val="minor"/>
      </rPr>
      <t xml:space="preserve"> 
***Subject to production availability*** </t>
    </r>
  </si>
  <si>
    <t>Upper Clear Plexiglas Modesty Panels Both Sides of Rear Exit Door (each)</t>
  </si>
  <si>
    <t>Gerflor Terabus Sirius/Helios</t>
  </si>
  <si>
    <t xml:space="preserve">Altro Meta/Chroma Transfloor </t>
  </si>
  <si>
    <t>Valeo (formerly Webasto) Thermo Plus 300</t>
  </si>
  <si>
    <t>Valeo (formerly Webasto) Thermo Plus 230</t>
  </si>
  <si>
    <t>Proheat Model X30 Coolant Heater</t>
  </si>
  <si>
    <t>Proheat Model M50 Coolant Heater</t>
  </si>
  <si>
    <t>E - Coat Radiator, CAC &amp; Hydraulic Cooler (DIESEL OR CNG)</t>
  </si>
  <si>
    <t>OPTION</t>
  </si>
  <si>
    <t>E - Coat Radiator, CAC &amp; Hydraulic Cooler (HYBRID)</t>
  </si>
  <si>
    <t>LED Decel Lights (2) - Non - Flashing only (Per NHTSA)</t>
  </si>
  <si>
    <t>CNG &amp; Hybrid</t>
  </si>
  <si>
    <t>Remove Anderson 350 Jump Start (Located in engine comparment)</t>
  </si>
  <si>
    <t xml:space="preserve">Anderson 350 Jump Start Connector Located in Battery Compartment </t>
  </si>
  <si>
    <t>Motorola APX4500 (Wifi capable version)</t>
  </si>
  <si>
    <t>Motorola APX6500 (Wifi capable version)</t>
  </si>
  <si>
    <t xml:space="preserve">Motorola APX6500 </t>
  </si>
  <si>
    <t>Motorola XPR5550e</t>
  </si>
  <si>
    <t>Harris Mobile XG-25M Radio</t>
  </si>
  <si>
    <t>Harris Mobile XG-75M Radio</t>
  </si>
  <si>
    <t>Harris Mobile XL-185M Radio</t>
  </si>
  <si>
    <t>Dinex, I/O Controls G4 System</t>
  </si>
  <si>
    <t>On-Board entertainment system including 2 video screen DVD CD-ROM player</t>
  </si>
  <si>
    <t>Add Clear Coat (per Paint Pass)</t>
  </si>
  <si>
    <t>DELETE Twin Vision Rear Sign</t>
  </si>
  <si>
    <t xml:space="preserve">ADD Twin Vision Rear Sign with built in Camera </t>
  </si>
  <si>
    <t>Hanover Display LED Amber Destination Signs (model# OL028, OL054 &amp; OL64J, Front, Side &amp; Rear)</t>
  </si>
  <si>
    <t>Hanover Amber Front Sign size 200x24 (price on top of Hanover option)</t>
  </si>
  <si>
    <t>Hanover dash sign</t>
  </si>
  <si>
    <t>DELETE Transign, (4) Character, Metal Housing</t>
  </si>
  <si>
    <t>I/O controls Destination sign Amber (Front, Side &amp; Rear &amp; Dash)</t>
  </si>
  <si>
    <t>I/O controls Destination sign White LED (Front, Side &amp; Rear &amp; Dash)</t>
  </si>
  <si>
    <t xml:space="preserve">44"H X 20"D X 22.5"W </t>
  </si>
  <si>
    <t>44"H X 20"D X 22.5"W, w/2- doors</t>
  </si>
  <si>
    <t>Headlight LED Dialight - Low Beam only</t>
  </si>
  <si>
    <t>Headlight LED Dialight - High Beam only</t>
  </si>
  <si>
    <t>Interior LED Sign (part of ITS/AVA system</t>
  </si>
  <si>
    <t>Hanover HTC AVA system including interior LED sign</t>
  </si>
  <si>
    <t>Denominator Manual Passenger Counter (Rows X Tallies X $32)</t>
  </si>
  <si>
    <t>TK Electric HVAC System TEA14 (including alternator for Diesel buses)</t>
  </si>
  <si>
    <t>TK Electric HVAC System TE14 (For BAE Hybrid buses only)</t>
  </si>
  <si>
    <t>TK Electric HVAC System TE18 (For BEB buses only)</t>
  </si>
  <si>
    <t>Sutrak All Electric Air Conditioning - Rear Mount (Diesel &amp; CNG only)</t>
  </si>
  <si>
    <t>Air Purification System (Climate Comfort Technologies CCT-24 unit)</t>
  </si>
  <si>
    <t>Diesel &amp; Hybrid</t>
  </si>
  <si>
    <t xml:space="preserve">Amerex Safety Net with Methane Detection ABC System </t>
  </si>
  <si>
    <t>CNG only</t>
  </si>
  <si>
    <t>Fogmaker Fire Suppression System w/Methane Detection (water mist)</t>
  </si>
  <si>
    <t>Arow Laminated Safety Glass (1/4") - Framed Transom - openable</t>
  </si>
  <si>
    <t>Arow Hidden Framed Bonded - Fixed</t>
  </si>
  <si>
    <t>Arow Hidden Framed Bonded - Transom -openable</t>
  </si>
  <si>
    <t>Arow Laminated Safety Glass (1/4") - Framed Fixed</t>
  </si>
  <si>
    <t xml:space="preserve">Arow Laminated Safety Glass (1/4") - Framed Sliders </t>
  </si>
  <si>
    <t>anti-graffiti 3M film single layer (per inside window)</t>
  </si>
  <si>
    <t>Ricon Hidden Framed Bonded - Fixed</t>
  </si>
  <si>
    <t>Ricon Hidden Framed Bonded - Transom -openable</t>
  </si>
  <si>
    <t>Add Window Guards per bus (Acrylic Liner and Film)</t>
  </si>
  <si>
    <t>Incl with set</t>
  </si>
  <si>
    <t>Teleflex (Kongsberg) Adjustable Throttle and Brake Pedal</t>
  </si>
  <si>
    <t>incl with kit</t>
  </si>
  <si>
    <t>incl with set</t>
  </si>
  <si>
    <t>L9N (CNG)</t>
  </si>
  <si>
    <t>B6.7 (Hybrid engine)</t>
  </si>
  <si>
    <t>Fare Collection OEM Training (up to 10), 4 Day At Local Dealer</t>
  </si>
  <si>
    <t>Fare Collection OEM Training (up to 10), 4 Day At Customer Site</t>
  </si>
  <si>
    <t>Q'Straint - ORT 360 per ADA location</t>
  </si>
  <si>
    <t>AMESCO Passive rear-facing restraints (rear facing barriers) per ADA location</t>
  </si>
  <si>
    <t>Q'Straint - Q'UBE 3- Point Securement Station per ADA location</t>
  </si>
  <si>
    <t>Q'Straint - Quantum Securement System per ADA location</t>
  </si>
  <si>
    <t>Q'Strant/Sure-Lok - OMNI Floor Anchor System per ADA location</t>
  </si>
  <si>
    <t>Q’Straint Slide N Click floor mount restraint system per ADA location</t>
  </si>
  <si>
    <t>AMESCO Dual Auto Lock W/C Restraint System per ADA location</t>
  </si>
  <si>
    <t>BRT Exterior Styling Package (Front &amp; Rear) with One or Two Piece Windshield</t>
  </si>
  <si>
    <t xml:space="preserve">BRT Roof Fairings Front </t>
  </si>
  <si>
    <t>BRT Roof Fairings Rear</t>
  </si>
  <si>
    <t>Cummins L9N 280 HP</t>
  </si>
  <si>
    <t>Cummins L9 280 HP</t>
  </si>
  <si>
    <t>Cummins L9 330 HP</t>
  </si>
  <si>
    <t>Cummins B6.7 280HP</t>
  </si>
  <si>
    <t>Operator Orientation - Additional hours of training, per 24hr module</t>
  </si>
  <si>
    <t>Maintenance Orientation - Additional hours of training, per 24hr module</t>
  </si>
  <si>
    <t>Technical Training - Additional hours of training, per 24hr module</t>
  </si>
  <si>
    <t>Body, Chassis, Suspension and Steering - Additional hours of training per 24hr module, Procuring Agency</t>
  </si>
  <si>
    <t xml:space="preserve">Electrical and Electronics - Additional hours of training per 24hr module, Procuring Agency </t>
  </si>
  <si>
    <t xml:space="preserve">Air and Brake Systems - Additional hours of training per 24hr module, Procuring Agency </t>
  </si>
  <si>
    <t>HVAC and Climate Controls - (4 Hour Class), Procuring Agency; Price is Per Student Per Day (minimum 7 students)</t>
  </si>
  <si>
    <t>HVAC and Climate Controls - (8 Hour Class), Procuring Agency; Price is Per Student Per Day (minimum 7 students)</t>
  </si>
  <si>
    <t xml:space="preserve">HVAC and Climate Controls - Additional hours of training per hour, Procuring Agency; Price is Per Student Per Day (minimum 7 students) </t>
  </si>
  <si>
    <t>Destination Sign - (4 Hour Class), at Procuring Agency; Remote Training</t>
  </si>
  <si>
    <t>Destination Sign - (8 Hour Class), at Procuring Agency;  Remote Training</t>
  </si>
  <si>
    <t>OEM Training - Two Slots for "Train the Trainers" Technical Instruction; PER DAY</t>
  </si>
  <si>
    <t>OEM Training - Additional Slots for "Train the Trainers" Technical Instruction; PER DAY PER ADD'L STUDENT</t>
  </si>
  <si>
    <t>BAE Hybrid System HDS200 - APS2-32K (32KwH Battery)</t>
  </si>
  <si>
    <t>Full coach warranty includes and applies to  electrical, doors, seats, flooring,roof hatches, destination signs, wheel chair ramp, hand rails, P.A., etc , but does not include ITS or special options.</t>
  </si>
  <si>
    <t>GILLIG</t>
  </si>
  <si>
    <t>Applies to structural members in the body and undercarriage including the structural members in the suspensions.</t>
  </si>
  <si>
    <t xml:space="preserve">Body Structure </t>
  </si>
  <si>
    <t>Corrosion &amp; Structural Integrtiy</t>
  </si>
  <si>
    <t>Covers against a significant loss of structural integrity of the assembly or it's functional performance, resulting from pertinent loss of cross-section due to corrosion caused by normal environmental elements but excludes corrosion caused by aggressive road de-icers such as Magnesium Choloride or equivalents, unless GILLIG approved preventative measures are taken (see service manual).</t>
  </si>
  <si>
    <t>Unlimited</t>
  </si>
  <si>
    <t>Cummins</t>
  </si>
  <si>
    <t>Transmission (Allison)</t>
  </si>
  <si>
    <t>Allison</t>
  </si>
  <si>
    <t>See Cummins Parchment</t>
  </si>
  <si>
    <t>See Allison Parchment</t>
  </si>
  <si>
    <t>Meritor</t>
  </si>
  <si>
    <t>Excludes Friction Material</t>
  </si>
  <si>
    <t>See Lift-U Parchment</t>
  </si>
  <si>
    <t>Lift-U</t>
  </si>
  <si>
    <t>Delco</t>
  </si>
  <si>
    <t>Niehoff</t>
  </si>
  <si>
    <t>Amerex</t>
  </si>
  <si>
    <t xml:space="preserve"> Including hydraulic pump &amp; power steering as applicable.</t>
  </si>
  <si>
    <t>Modine</t>
  </si>
  <si>
    <t>AMSECO</t>
  </si>
  <si>
    <t>Alternator S</t>
  </si>
  <si>
    <t>Twin Vision/Luminator</t>
  </si>
  <si>
    <t>See Thermo King Parchment</t>
  </si>
  <si>
    <t>Thermo King</t>
  </si>
  <si>
    <t xml:space="preserve">Mobile Climate Control </t>
  </si>
  <si>
    <t>No consumables</t>
  </si>
  <si>
    <t>See Twin Vision/Luminator Parchment</t>
  </si>
  <si>
    <t>Door systems</t>
  </si>
  <si>
    <t>Vapor</t>
  </si>
  <si>
    <t>Vapor/GILLIG</t>
  </si>
  <si>
    <t>Agility</t>
  </si>
  <si>
    <t>See AGILITY CNG Parchment</t>
  </si>
  <si>
    <t xml:space="preserve"> mechanical only.</t>
  </si>
  <si>
    <t>BRT Exterior Styling Package (Front Cap Only) with One or Two Piece Windshield</t>
  </si>
  <si>
    <t>BRT Plus Exterior Styling Package (Front, Rear &amp; continuous roof line) with One or Two Piece Windshield</t>
  </si>
  <si>
    <t xml:space="preserve">NGV 2-4 Type 4 Complete CNG Cylinder (20,000 SCF) </t>
  </si>
  <si>
    <t xml:space="preserve">NGV 2-4 Type 4 Complete CNG Cylinder (16,000 SCF) </t>
  </si>
  <si>
    <t>Sportworks - Mounting Bracket Only</t>
  </si>
  <si>
    <t>ArowGuard Driver Protection Shield w/Standard Glass</t>
  </si>
  <si>
    <t>ArowGuard Driver Protection Shield w/extended Glass</t>
  </si>
  <si>
    <t>48" Wide Rear Door w/Full Driver Control (Air Open/Air Close)</t>
  </si>
  <si>
    <t>Rear Run Box Programmable Forster Gauge</t>
  </si>
  <si>
    <t>Sutrak All Electric Air Conditioning - Rear Mount (Diesel only)</t>
  </si>
  <si>
    <t>L9/B400R Power Plant</t>
  </si>
  <si>
    <t>anti-graffiti 3M film single layer (per bus)</t>
  </si>
  <si>
    <t>NET 20 Days</t>
  </si>
  <si>
    <t>L9/Voith D864.5 Training Module</t>
  </si>
  <si>
    <t>L9/ZF 6AP1400B Training Module</t>
  </si>
  <si>
    <t>L9/B400R Training Module</t>
  </si>
  <si>
    <t>L9/Voith D864.5 Power Plant</t>
  </si>
  <si>
    <t>L9/ZF 6AP1400B Power Plant</t>
  </si>
  <si>
    <t>USSC/Freedman Q- Pod W/C Restraint System per ADA location</t>
  </si>
  <si>
    <t>AMSECO Q- Pod W/C Restraint System per ADA location</t>
  </si>
  <si>
    <t>Michelin X incity Z (305/70R/22.5) (7 tires per bus)</t>
  </si>
  <si>
    <t>Michelin XZE2+(H) (295/80/R22.5)  (7 tires per bus)</t>
  </si>
  <si>
    <t>G152 (305/85R/22.5)  (7 tires per bus)</t>
  </si>
  <si>
    <t>Goodyear G152 (305/70R/22.5)  (7 tires per bus)</t>
  </si>
  <si>
    <t>Goodyear G152 (275/70R/22.5)  (7 tires per bus)</t>
  </si>
  <si>
    <t>Firestone 18J (315/80R/22.5)  (7 tires per bus)</t>
  </si>
  <si>
    <t>Firestone 16H (305/70R/22.5)  (7 tires per bus)</t>
  </si>
  <si>
    <t>Bridgestone 16H (275/70R/22.5)  (7 tires per bus)</t>
  </si>
  <si>
    <t>Michelin X incity (305/85R/22.5)  (7 tires per bus)</t>
  </si>
  <si>
    <t>anti-graffiti 3M film 4-layer (per bus, Ricon Only)</t>
  </si>
  <si>
    <t>anti-graffiti 3M film 4-layer (per bus, Arow Only)</t>
  </si>
  <si>
    <t>N/A</t>
  </si>
  <si>
    <t>75 kW: $37,300
150 kW: $52,150
300 kW: $79,150</t>
  </si>
  <si>
    <t>See item 24 below</t>
  </si>
  <si>
    <t>6/1/22 Price Change</t>
  </si>
  <si>
    <t>Allison eGen Flex Hybrid</t>
  </si>
  <si>
    <t>BAE Hybrid</t>
  </si>
  <si>
    <t>Electric Air Compressor &amp; Hydraulic Pump
(BAE &amp; Allison eGenFlex Hybrid buses only)</t>
  </si>
  <si>
    <t>TK Electric HVAC System TE14 (For Allison eGen Flex Hybrid buses only)</t>
  </si>
  <si>
    <t>4/1/23 Price Change</t>
  </si>
  <si>
    <t>4/1/2023 Price Change</t>
  </si>
  <si>
    <t>4/1/2024 Price Change</t>
  </si>
  <si>
    <t>4/1/24 Price Change</t>
  </si>
  <si>
    <t>4/1/24 Price Change2</t>
  </si>
  <si>
    <t>4/1/2023 Price Change2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</si>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</sst>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4" fontId="0" fillId="2" borderId="0" xfId="1" applyFont="1" applyFill="1" applyAlignment="1">
      <alignment horizontal="center" vertical="center" wrapText="1"/>
    </xf>
    <xf numFmtId="44" fontId="0" fillId="2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9" fontId="0" fillId="0" borderId="0" xfId="6" applyFont="1" applyAlignment="1">
      <alignment horizontal="center" vertical="center"/>
    </xf>
    <xf numFmtId="9" fontId="0" fillId="0" borderId="0" xfId="6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8" fontId="0" fillId="0" borderId="0" xfId="1" applyNumberFormat="1" applyFont="1" applyAlignment="1">
      <alignment horizontal="center" vertical="center" wrapText="1"/>
    </xf>
    <xf numFmtId="8" fontId="0" fillId="0" borderId="0" xfId="1" applyNumberFormat="1" applyFont="1" applyAlignment="1">
      <alignment horizontal="right" vertical="center" wrapText="1"/>
    </xf>
    <xf numFmtId="8" fontId="0" fillId="2" borderId="0" xfId="0" applyNumberFormat="1" applyFill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8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8" fontId="0" fillId="2" borderId="0" xfId="1" applyNumberFormat="1" applyFont="1" applyFill="1" applyAlignment="1">
      <alignment horizontal="center" vertical="center" wrapText="1"/>
    </xf>
    <xf numFmtId="8" fontId="0" fillId="0" borderId="0" xfId="1" applyNumberFormat="1" applyFont="1" applyFill="1" applyAlignment="1">
      <alignment horizontal="center" vertical="center" wrapText="1"/>
    </xf>
    <xf numFmtId="8" fontId="0" fillId="0" borderId="3" xfId="1" applyNumberFormat="1" applyFont="1" applyFill="1" applyBorder="1" applyAlignment="1">
      <alignment horizontal="center" vertical="center" wrapText="1"/>
    </xf>
    <xf numFmtId="8" fontId="0" fillId="0" borderId="3" xfId="1" applyNumberFormat="1" applyFont="1" applyBorder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7" fontId="0" fillId="0" borderId="0" xfId="1" applyNumberFormat="1" applyFont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3" borderId="0" xfId="1" applyFont="1" applyFill="1" applyAlignment="1">
      <alignment horizontal="center" vertical="center"/>
    </xf>
    <xf numFmtId="8" fontId="0" fillId="3" borderId="0" xfId="0" applyNumberForma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7">
    <cellStyle name="Currency" xfId="1" builtinId="4"/>
    <cellStyle name="Normal" xfId="0" builtinId="0"/>
    <cellStyle name="Normal 2" xfId="2" xr:uid="{00000000-0005-0000-0000-000002000000}"/>
    <cellStyle name="Normal 2 2" xfId="5" xr:uid="{00000000-0005-0000-0000-000003000000}"/>
    <cellStyle name="Normal 3" xfId="4" xr:uid="{00000000-0005-0000-0000-000004000000}"/>
    <cellStyle name="Normal 4" xfId="3" xr:uid="{00000000-0005-0000-0000-000005000000}"/>
    <cellStyle name="Percent" xfId="6" builtinId="5"/>
  </cellStyles>
  <dxfs count="159">
    <dxf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2" formatCode="&quot;$&quot;#,##0.00_);[Red]\(&quot;$&quot;#,##0.00\)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2" formatCode="&quot;$&quot;#,##0.00_);[Red]\(&quot;$&quot;#,##0.00\)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2" formatCode="&quot;$&quot;#,##0.00_);[Red]\(&quot;$&quot;#,##0.00\)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2" formatCode="&quot;$&quot;#,##0.00_);[Red]\(&quot;$&quot;#,##0.00\)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2" formatCode="&quot;$&quot;#,##0.00_);[Red]\(&quot;$&quot;#,##0.00\)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2" formatCode="&quot;$&quot;#,##0.00_);[Red]\(&quot;$&quot;#,##0.00\)"/>
      <alignment horizontal="center" vertical="center" textRotation="0" wrapText="0" indent="0" justifyLastLine="0" shrinkToFit="0" readingOrder="0"/>
    </dxf>
    <dxf>
      <numFmt numFmtId="12" formatCode="&quot;$&quot;#,##0.00_);[Red]\(&quot;$&quot;#,##0.00\)"/>
      <alignment horizontal="center" vertical="center" textRotation="0" wrapText="0" indent="0" justifyLastLine="0" shrinkToFit="0" readingOrder="0"/>
    </dxf>
    <dxf>
      <numFmt numFmtId="12" formatCode="&quot;$&quot;#,##0.00_);[Red]\(&quot;$&quot;#,##0.00\)"/>
      <alignment horizontal="center" vertical="center" textRotation="0" wrapText="0" indent="0" justifyLastLine="0" shrinkToFit="0" readingOrder="0"/>
    </dxf>
    <dxf>
      <numFmt numFmtId="12" formatCode="&quot;$&quot;#,##0.00_);[Red]\(&quot;$&quot;#,##0.00\)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2" formatCode="&quot;$&quot;#,##0.00_);[Red]\(&quot;$&quot;#,##0.00\)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2" formatCode="&quot;$&quot;#,##0.00_);[Red]\(&quot;$&quot;#,##0.00\)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2" formatCode="&quot;$&quot;#,##0.00_);[Red]\(&quot;$&quot;#,##0.00\)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2" formatCode="&quot;$&quot;#,##0.00_);[Red]\(&quot;$&quot;#,##0.00\)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I31" totalsRowShown="0" headerRowDxfId="158" dataDxfId="157">
  <tableColumns count="9">
    <tableColumn id="1" xr3:uid="{00000000-0010-0000-0000-000001000000}" name="Length" dataDxfId="156"/>
    <tableColumn id="2" xr3:uid="{00000000-0010-0000-0000-000002000000}" name="Propulsion" dataDxfId="155"/>
    <tableColumn id="3" xr3:uid="{00000000-0010-0000-0000-000003000000}" name="Base Price" dataDxfId="154" dataCellStyle="Currency"/>
    <tableColumn id="6" xr3:uid="{637CC0F3-3430-467B-B7A2-59B96A8A4794}" name="6/1/22 Price Change" dataDxfId="153" dataCellStyle="Currency"/>
    <tableColumn id="8" xr3:uid="{BD4FA0DA-66AC-474B-9189-DB9486378E53}" name="4/1/23 Price Change" dataDxfId="152" dataCellStyle="Currency">
      <calculatedColumnFormula>D3*1.15</calculatedColumnFormula>
    </tableColumn>
    <tableColumn id="9" xr3:uid="{F00E86E7-D9E3-42FD-BC74-7491D0213883}" name="4/1/2024 Price Change" dataDxfId="151" dataCellStyle="Currency">
      <calculatedColumnFormula>Table2[[#This Row],[4/1/23 Price Change]]*1.0715</calculatedColumnFormula>
    </tableColumn>
    <tableColumn id="7" xr3:uid="{00000000-0010-0000-0000-000007000000}" name="Initial Training" dataDxfId="150" dataCellStyle="Currency"/>
    <tableColumn id="4" xr3:uid="{00000000-0010-0000-0000-000004000000}" name="Prompt Payment Discount" dataDxfId="149"/>
    <tableColumn id="5" xr3:uid="{00000000-0010-0000-0000-000005000000}" name="w/n X days" dataDxfId="14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Heavy Price by sub category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le12101314" displayName="Table12101314" ref="A126:I1017" totalsRowShown="0" headerRowDxfId="59" dataDxfId="58">
  <tableColumns count="9">
    <tableColumn id="1" xr3:uid="{00000000-0010-0000-0900-000001000000}" name="Category" dataDxfId="57"/>
    <tableColumn id="2" xr3:uid="{00000000-0010-0000-0900-000002000000}" name="Item #" dataDxfId="56"/>
    <tableColumn id="3" xr3:uid="{00000000-0010-0000-0900-000003000000}" name="Description" dataDxfId="55"/>
    <tableColumn id="4" xr3:uid="{00000000-0010-0000-0900-000004000000}" name="Designation" dataDxfId="54"/>
    <tableColumn id="5" xr3:uid="{00000000-0010-0000-0900-000005000000}" name="Propulsion _x000a_(if applicable)" dataDxfId="53"/>
    <tableColumn id="6" xr3:uid="{00000000-0010-0000-0900-000006000000}" name="Price" dataDxfId="52"/>
    <tableColumn id="7" xr3:uid="{7B42E31E-4A18-4B77-8EBA-0173DF3F8607}" name="6/1/22 Price Change" dataDxfId="51"/>
    <tableColumn id="8" xr3:uid="{67DBE148-02D4-4318-8064-F21AF38D59A0}" name="4/1/23 Price Change" dataDxfId="50">
      <calculatedColumnFormula>G127*1.15</calculatedColumnFormula>
    </tableColumn>
    <tableColumn id="9" xr3:uid="{A7F08D9E-EFF6-480C-BEA4-F489D18289B1}" name="4/1/24 Price Change" dataDxfId="4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30 ft second option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e10" displayName="Table10" ref="A3:I100" totalsRowShown="0" headerRowDxfId="48" dataDxfId="47">
  <tableColumns count="9">
    <tableColumn id="1" xr3:uid="{00000000-0010-0000-0A00-000001000000}" name="Category" dataDxfId="46"/>
    <tableColumn id="2" xr3:uid="{00000000-0010-0000-0A00-000002000000}" name="Item #" dataDxfId="45"/>
    <tableColumn id="3" xr3:uid="{00000000-0010-0000-0A00-000003000000}" name="Description" dataDxfId="44"/>
    <tableColumn id="5" xr3:uid="{00000000-0010-0000-0A00-000005000000}" name="Diesel" dataDxfId="43"/>
    <tableColumn id="6" xr3:uid="{00000000-0010-0000-0A00-000006000000}" name="CNG" dataDxfId="42"/>
    <tableColumn id="7" xr3:uid="{00000000-0010-0000-0A00-000007000000}" name="Hybrid" dataDxfId="41"/>
    <tableColumn id="8" xr3:uid="{00000000-0010-0000-0A00-000008000000}" name="Electric" dataDxfId="40"/>
    <tableColumn id="4" xr3:uid="{00000000-0010-0000-0A00-000004000000}" name="Fuel Cell" dataDxfId="39"/>
    <tableColumn id="9" xr3:uid="{00000000-0010-0000-0A00-000009000000}" name="Price" dataDxfId="3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40 ft option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le12101315" displayName="Table12101315" ref="A103:F915" totalsRowShown="0" headerRowDxfId="37" dataDxfId="36">
  <tableColumns count="6">
    <tableColumn id="1" xr3:uid="{00000000-0010-0000-0B00-000001000000}" name="Category" dataDxfId="35"/>
    <tableColumn id="2" xr3:uid="{00000000-0010-0000-0B00-000002000000}" name="Item #" dataDxfId="34"/>
    <tableColumn id="3" xr3:uid="{00000000-0010-0000-0B00-000003000000}" name="Description" dataDxfId="33"/>
    <tableColumn id="4" xr3:uid="{00000000-0010-0000-0B00-000004000000}" name="Designation" dataDxfId="32"/>
    <tableColumn id="5" xr3:uid="{00000000-0010-0000-0B00-000005000000}" name="Propulsion _x000a_(if applicable)" dataDxfId="31"/>
    <tableColumn id="6" xr3:uid="{00000000-0010-0000-0B00-000006000000}" name="Price" dataDxfId="3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30 ft second options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1" displayName="Table11" ref="A3:I97" totalsRowShown="0" headerRowDxfId="29" dataDxfId="28">
  <tableColumns count="9">
    <tableColumn id="1" xr3:uid="{00000000-0010-0000-0C00-000001000000}" name="Category" dataDxfId="27"/>
    <tableColumn id="2" xr3:uid="{00000000-0010-0000-0C00-000002000000}" name="Item #" dataDxfId="26"/>
    <tableColumn id="3" xr3:uid="{00000000-0010-0000-0C00-000003000000}" name="Description" dataDxfId="25"/>
    <tableColumn id="5" xr3:uid="{00000000-0010-0000-0C00-000005000000}" name="Diesel" dataDxfId="24"/>
    <tableColumn id="6" xr3:uid="{00000000-0010-0000-0C00-000006000000}" name="CNG" dataDxfId="23"/>
    <tableColumn id="7" xr3:uid="{00000000-0010-0000-0C00-000007000000}" name="Hybrid" dataDxfId="22"/>
    <tableColumn id="8" xr3:uid="{00000000-0010-0000-0C00-000008000000}" name="Electric" dataDxfId="21"/>
    <tableColumn id="4" xr3:uid="{00000000-0010-0000-0C00-000004000000}" name="Fuel Cell" dataDxfId="20"/>
    <tableColumn id="9" xr3:uid="{00000000-0010-0000-0C00-000009000000}" name="Price" dataDxfId="1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60 ft option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2101316" displayName="Table12101316" ref="A99:F911" totalsRowShown="0" headerRowDxfId="18" dataDxfId="17">
  <tableColumns count="6">
    <tableColumn id="1" xr3:uid="{00000000-0010-0000-0D00-000001000000}" name="Category" dataDxfId="16"/>
    <tableColumn id="2" xr3:uid="{00000000-0010-0000-0D00-000002000000}" name="Item #" dataDxfId="15"/>
    <tableColumn id="3" xr3:uid="{00000000-0010-0000-0D00-000003000000}" name="Description" dataDxfId="14"/>
    <tableColumn id="4" xr3:uid="{00000000-0010-0000-0D00-000004000000}" name="Designation" dataDxfId="13"/>
    <tableColumn id="5" xr3:uid="{00000000-0010-0000-0D00-000005000000}" name="Propulsion _x000a_(if applicable)" dataDxfId="12"/>
    <tableColumn id="6" xr3:uid="{00000000-0010-0000-0D00-000006000000}" name="Price" dataDxfId="1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30 ft second option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E000000}" name="Table75" displayName="Table75" ref="A2:G31" totalsRowShown="0" headerRowDxfId="10" dataDxfId="9">
  <autoFilter ref="A2:G31" xr:uid="{00000000-0009-0000-0100-000004000000}"/>
  <tableColumns count="7">
    <tableColumn id="1" xr3:uid="{00000000-0010-0000-0E00-000001000000}" name="Warranties " dataDxfId="8"/>
    <tableColumn id="2" xr3:uid="{00000000-0010-0000-0E00-000002000000}" name="Designation" dataDxfId="7"/>
    <tableColumn id="3" xr3:uid="{00000000-0010-0000-0E00-000003000000}" name="Description (what is covered)" dataDxfId="6"/>
    <tableColumn id="4" xr3:uid="{00000000-0010-0000-0E00-000004000000}" name="Years" dataDxfId="5"/>
    <tableColumn id="7" xr3:uid="{00000000-0010-0000-0E00-000007000000}" name="Miles" dataDxfId="4"/>
    <tableColumn id="5" xr3:uid="{00000000-0010-0000-0E00-000005000000}" name="Source" dataDxfId="3"/>
    <tableColumn id="6" xr3:uid="{00000000-0010-0000-0E00-000006000000}" name="Price:" data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warranti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35:B42" totalsRowShown="0" headerRowDxfId="147" dataDxfId="146">
  <tableColumns count="2">
    <tableColumn id="1" xr3:uid="{00000000-0010-0000-0100-000001000000}" name="Category" dataDxfId="145"/>
    <tableColumn id="2" xr3:uid="{00000000-0010-0000-0100-000002000000}" name="Rate %" dataDxfId="144" dataCellStyle="Percent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part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7" displayName="Table7" ref="K2:N31" totalsRowShown="0" headerRowDxfId="143" dataDxfId="142" dataCellStyle="Currency">
  <tableColumns count="4">
    <tableColumn id="1" xr3:uid="{00000000-0010-0000-0200-000001000000}" name="Delivery/Freight Charge" dataDxfId="141" dataCellStyle="Currency"/>
    <tableColumn id="4" xr3:uid="{D7BA445E-6FD5-4D19-BCBB-6A42DAE5CE67}" name="4/1/2024 Price Change" dataDxfId="140" dataCellStyle="Currency"/>
    <tableColumn id="2" xr3:uid="{00000000-0010-0000-0200-000002000000}" name="One-Way delivery cost (per mile)" dataDxfId="139" dataCellStyle="Currency"/>
    <tableColumn id="3" xr3:uid="{00000000-0010-0000-0200-000003000000}" name="Example Cost to Olympia, WA" dataDxfId="138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delivery costs by sub category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8" displayName="Table8" ref="K35:L42" totalsRowShown="0" headerRowDxfId="137" dataDxfId="136">
  <tableColumns count="2">
    <tableColumn id="1" xr3:uid="{00000000-0010-0000-0300-000001000000}" name="# of buses ordered" dataDxfId="135"/>
    <tableColumn id="2" xr3:uid="{00000000-0010-0000-0300-000002000000}" name="Discount offered" dataDxfId="13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volume discoun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3:L109" headerRowDxfId="133" dataDxfId="132">
  <tableColumns count="12">
    <tableColumn id="1" xr3:uid="{00000000-0010-0000-0400-000001000000}" name="Category" totalsRowLabel="Total" dataDxfId="131" totalsRowDxfId="130"/>
    <tableColumn id="2" xr3:uid="{00000000-0010-0000-0400-000002000000}" name="Item #" dataDxfId="129" totalsRowDxfId="128"/>
    <tableColumn id="3" xr3:uid="{00000000-0010-0000-0400-000003000000}" name="Description" dataDxfId="127" totalsRowDxfId="126"/>
    <tableColumn id="5" xr3:uid="{00000000-0010-0000-0400-000005000000}" name="Diesel" dataDxfId="125" totalsRowDxfId="124"/>
    <tableColumn id="6" xr3:uid="{00000000-0010-0000-0400-000006000000}" name="CNG" dataDxfId="123" totalsRowDxfId="122"/>
    <tableColumn id="7" xr3:uid="{00000000-0010-0000-0400-000007000000}" name="Hybrid" dataDxfId="121"/>
    <tableColumn id="8" xr3:uid="{00000000-0010-0000-0400-000008000000}" name="Electric" dataDxfId="120" totalsRowDxfId="119"/>
    <tableColumn id="10" xr3:uid="{00000000-0010-0000-0400-00000A000000}" name="Fuel Cell" dataDxfId="118" totalsRowDxfId="117"/>
    <tableColumn id="9" xr3:uid="{00000000-0010-0000-0400-000009000000}" name="Price" totalsRowFunction="count" dataDxfId="116" totalsRowDxfId="115"/>
    <tableColumn id="14" xr3:uid="{FFDB32A0-F980-4DA6-A289-234390FC472C}" name="6/1/22 Price Change" dataDxfId="114" totalsRowDxfId="113"/>
    <tableColumn id="4" xr3:uid="{F023BEC5-BF7D-463C-A7C4-0059E8B1B274}" name="4/1/23 Price Change" dataDxfId="112" totalsRowDxfId="111">
      <calculatedColumnFormula>J4*1.15</calculatedColumnFormula>
    </tableColumn>
    <tableColumn id="11" xr3:uid="{569F3A65-142E-4E28-AD70-A44E3A3F88EB}" name="4/1/24 Price Change" dataDxfId="110" totalsRowDxfId="10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30 ft options shee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1210" displayName="Table1210" ref="A112:J1002" totalsRowShown="0" headerRowDxfId="108" dataDxfId="107">
  <tableColumns count="10">
    <tableColumn id="1" xr3:uid="{00000000-0010-0000-0500-000001000000}" name="Category" dataDxfId="106"/>
    <tableColumn id="2" xr3:uid="{00000000-0010-0000-0500-000002000000}" name="Item #" dataDxfId="105"/>
    <tableColumn id="3" xr3:uid="{00000000-0010-0000-0500-000003000000}" name="Description" dataDxfId="104"/>
    <tableColumn id="4" xr3:uid="{00000000-0010-0000-0500-000004000000}" name="Designation" dataDxfId="103"/>
    <tableColumn id="5" xr3:uid="{00000000-0010-0000-0500-000005000000}" name="Propulsion _x000a_(if applicable)" dataDxfId="102"/>
    <tableColumn id="6" xr3:uid="{00000000-0010-0000-0500-000006000000}" name="Price" dataDxfId="101"/>
    <tableColumn id="7" xr3:uid="{0050E68B-49FD-4EF6-9754-4601985E6A89}" name="6/1/22 Price Change" dataDxfId="100"/>
    <tableColumn id="8" xr3:uid="{D58F1DEA-378D-447C-9898-379B63AB4DD5}" name="4/1/23 Price Change" dataDxfId="99">
      <calculatedColumnFormula>G113*1.15</calculatedColumnFormula>
    </tableColumn>
    <tableColumn id="9" xr3:uid="{956DAE42-B3F7-455D-BB62-3CFEB8462181}" name="4/1/24 Price Change" dataDxfId="1"/>
    <tableColumn id="10" xr3:uid="{231E7E2D-4D0D-4AA6-B6C9-F2AE00BB66CF}" name="Column1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30 ft second option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able5" displayName="Table5" ref="A3:L123" totalsRowShown="0" headerRowDxfId="98" dataDxfId="97">
  <tableColumns count="12">
    <tableColumn id="1" xr3:uid="{00000000-0010-0000-0600-000001000000}" name="Category" dataDxfId="96"/>
    <tableColumn id="2" xr3:uid="{00000000-0010-0000-0600-000002000000}" name="Item #" dataDxfId="95"/>
    <tableColumn id="3" xr3:uid="{00000000-0010-0000-0600-000003000000}" name="Description" dataDxfId="94"/>
    <tableColumn id="5" xr3:uid="{00000000-0010-0000-0600-000005000000}" name="Diesel" dataDxfId="93"/>
    <tableColumn id="6" xr3:uid="{00000000-0010-0000-0600-000006000000}" name="CNG" dataDxfId="92"/>
    <tableColumn id="7" xr3:uid="{00000000-0010-0000-0600-000007000000}" name="Hybrid" dataDxfId="91"/>
    <tableColumn id="8" xr3:uid="{00000000-0010-0000-0600-000008000000}" name="Electric" dataDxfId="90"/>
    <tableColumn id="4" xr3:uid="{00000000-0010-0000-0600-000004000000}" name="Fuel Cell" dataDxfId="89"/>
    <tableColumn id="9" xr3:uid="{00000000-0010-0000-0600-000009000000}" name="Price" dataDxfId="88"/>
    <tableColumn id="11" xr3:uid="{A33ADD37-C324-4C2B-98B4-4E714A9DE8D3}" name="6/1/22 Price Change" dataDxfId="87"/>
    <tableColumn id="10" xr3:uid="{B06CBA0E-4B7A-4979-A239-65DFAD6BCD76}" name="4/1/23 Price Change" dataDxfId="86">
      <calculatedColumnFormula>J4*1.15</calculatedColumnFormula>
    </tableColumn>
    <tableColumn id="12" xr3:uid="{95B54BDD-FBF8-4864-98CC-EBBEA492CF43}" name="4/1/24 Price Change2" dataDxfId="8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35 ft options sheet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121013" displayName="Table121013" ref="A126:I1025" totalsRowShown="0" headerRowDxfId="84" dataDxfId="83">
  <tableColumns count="9">
    <tableColumn id="1" xr3:uid="{00000000-0010-0000-0700-000001000000}" name="Category" dataDxfId="82"/>
    <tableColumn id="2" xr3:uid="{00000000-0010-0000-0700-000002000000}" name="Item #" dataDxfId="81"/>
    <tableColumn id="3" xr3:uid="{00000000-0010-0000-0700-000003000000}" name="Description" dataDxfId="80"/>
    <tableColumn id="4" xr3:uid="{00000000-0010-0000-0700-000004000000}" name="Designation" dataDxfId="79"/>
    <tableColumn id="5" xr3:uid="{00000000-0010-0000-0700-000005000000}" name="Propulsion _x000a_(if applicable)" dataDxfId="78"/>
    <tableColumn id="6" xr3:uid="{00000000-0010-0000-0700-000006000000}" name="Price" dataDxfId="77"/>
    <tableColumn id="7" xr3:uid="{F98518EC-B30E-4E62-827C-C6A44D4459A3}" name="6/1/22 Price Change" dataDxfId="76"/>
    <tableColumn id="8" xr3:uid="{3AC08D6D-460A-411D-AB45-B0EA38910967}" name="4/1/2023 Price Change" dataDxfId="75">
      <calculatedColumnFormula>G127*1.15</calculatedColumnFormula>
    </tableColumn>
    <tableColumn id="9" xr3:uid="{71A4E758-C569-4234-AD91-0416DF7241A6}" name="4/1/2024 Price Change" dataDxfId="7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30 ft second option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le6" displayName="Table6" ref="A3:L123" totalsRowShown="0" headerRowDxfId="73" dataDxfId="72">
  <tableColumns count="12">
    <tableColumn id="1" xr3:uid="{00000000-0010-0000-0800-000001000000}" name="Category" dataDxfId="71"/>
    <tableColumn id="2" xr3:uid="{00000000-0010-0000-0800-000002000000}" name="Item #" dataDxfId="70"/>
    <tableColumn id="3" xr3:uid="{00000000-0010-0000-0800-000003000000}" name="Description" dataDxfId="69"/>
    <tableColumn id="5" xr3:uid="{00000000-0010-0000-0800-000005000000}" name="Diesel" dataDxfId="68"/>
    <tableColumn id="6" xr3:uid="{00000000-0010-0000-0800-000006000000}" name="CNG" dataDxfId="67"/>
    <tableColumn id="7" xr3:uid="{00000000-0010-0000-0800-000007000000}" name="Hybrid" dataDxfId="66"/>
    <tableColumn id="8" xr3:uid="{00000000-0010-0000-0800-000008000000}" name="Electric" dataDxfId="65"/>
    <tableColumn id="4" xr3:uid="{00000000-0010-0000-0800-000004000000}" name="Fuel Cell" dataDxfId="64"/>
    <tableColumn id="9" xr3:uid="{00000000-0010-0000-0800-000009000000}" name="Price" dataDxfId="63"/>
    <tableColumn id="10" xr3:uid="{E49F14C4-8676-4D54-B797-7C682D49A9D9}" name="6/1/22 Price Change" dataDxfId="62"/>
    <tableColumn id="12" xr3:uid="{506498DA-2D44-4CFF-84D8-178D10552DA5}" name="4/1/2023 Price Change" dataDxfId="61">
      <calculatedColumnFormula>J4*1.15</calculatedColumnFormula>
    </tableColumn>
    <tableColumn id="11" xr3:uid="{D4C3C4F0-3844-4BB5-B599-5955F8C7140C}" name="4/1/2023 Price Change2" dataDxfId="6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40 ft option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7"/>
  <sheetViews>
    <sheetView tabSelected="1" view="pageBreakPreview" topLeftCell="B16" zoomScaleNormal="100" zoomScaleSheetLayoutView="100" workbookViewId="0">
      <selection activeCell="L13" sqref="L13"/>
    </sheetView>
  </sheetViews>
  <sheetFormatPr defaultColWidth="9.140625" defaultRowHeight="15" x14ac:dyDescent="0.25"/>
  <cols>
    <col min="1" max="1" width="16.42578125" style="1" bestFit="1" customWidth="1"/>
    <col min="2" max="2" width="23.85546875" style="1" customWidth="1"/>
    <col min="3" max="3" width="16.5703125" style="1" customWidth="1"/>
    <col min="4" max="5" width="18.85546875" style="1" bestFit="1" customWidth="1"/>
    <col min="6" max="6" width="20.85546875" style="1" bestFit="1" customWidth="1"/>
    <col min="7" max="8" width="16.5703125" style="1" customWidth="1"/>
    <col min="9" max="9" width="14.7109375" style="1" customWidth="1"/>
    <col min="10" max="10" width="24.85546875" style="1" bestFit="1" customWidth="1"/>
    <col min="11" max="11" width="24.28515625" style="1" customWidth="1"/>
    <col min="12" max="12" width="25.42578125" style="1" customWidth="1"/>
    <col min="13" max="13" width="18.140625" style="1" customWidth="1"/>
    <col min="14" max="14" width="16.85546875" style="1" customWidth="1"/>
    <col min="15" max="16384" width="9.140625" style="1"/>
  </cols>
  <sheetData>
    <row r="1" spans="1:14" ht="45" customHeight="1" x14ac:dyDescent="0.25">
      <c r="A1" s="50" t="s">
        <v>938</v>
      </c>
      <c r="B1" s="49"/>
      <c r="C1" s="49"/>
      <c r="D1" s="49"/>
      <c r="E1" s="49"/>
      <c r="F1" s="49"/>
      <c r="G1" s="49"/>
      <c r="H1" s="49"/>
      <c r="I1" s="49"/>
      <c r="J1" s="6"/>
      <c r="K1" s="49" t="s">
        <v>902</v>
      </c>
      <c r="L1" s="49"/>
      <c r="M1" s="49"/>
    </row>
    <row r="2" spans="1:14" ht="30" x14ac:dyDescent="0.25">
      <c r="A2" s="1" t="s">
        <v>807</v>
      </c>
      <c r="B2" s="1" t="s">
        <v>901</v>
      </c>
      <c r="C2" s="1" t="s">
        <v>808</v>
      </c>
      <c r="D2" s="1" t="s">
        <v>1217</v>
      </c>
      <c r="E2" s="1" t="s">
        <v>1222</v>
      </c>
      <c r="F2" s="1" t="s">
        <v>1224</v>
      </c>
      <c r="G2" s="1" t="s">
        <v>927</v>
      </c>
      <c r="H2" s="12" t="s">
        <v>913</v>
      </c>
      <c r="I2" s="1" t="s">
        <v>914</v>
      </c>
      <c r="K2" s="1" t="s">
        <v>805</v>
      </c>
      <c r="L2" s="1" t="s">
        <v>1224</v>
      </c>
      <c r="M2" s="12" t="s">
        <v>806</v>
      </c>
      <c r="N2" s="12" t="s">
        <v>928</v>
      </c>
    </row>
    <row r="3" spans="1:14" x14ac:dyDescent="0.25">
      <c r="A3" s="1" t="s">
        <v>809</v>
      </c>
      <c r="B3" s="1" t="s">
        <v>0</v>
      </c>
      <c r="C3" s="10">
        <v>404637</v>
      </c>
      <c r="D3" s="10">
        <f>C3*1.1178</f>
        <v>452303.23859999998</v>
      </c>
      <c r="E3" s="10">
        <f t="shared" ref="E3:E31" si="0">D3*1.15</f>
        <v>520148.72438999993</v>
      </c>
      <c r="F3" s="10">
        <f>Table2[[#This Row],[4/1/23 Price Change]]*1.0715</f>
        <v>557339.35818388488</v>
      </c>
      <c r="G3" s="10">
        <v>0</v>
      </c>
      <c r="H3" s="45">
        <v>1E-3</v>
      </c>
      <c r="I3" s="10" t="s">
        <v>1195</v>
      </c>
      <c r="J3" s="9"/>
      <c r="K3" s="10">
        <v>1987</v>
      </c>
      <c r="L3" s="10">
        <f>Table7[[#This Row],[Delivery/Freight Charge]]*1.0715</f>
        <v>2129.0704999999998</v>
      </c>
      <c r="M3" s="10">
        <v>0</v>
      </c>
      <c r="N3" s="10">
        <f>Table7[[#This Row],[4/1/2024 Price Change]]</f>
        <v>2129.0704999999998</v>
      </c>
    </row>
    <row r="4" spans="1:14" x14ac:dyDescent="0.25">
      <c r="A4" s="1" t="s">
        <v>809</v>
      </c>
      <c r="B4" s="1" t="s">
        <v>1</v>
      </c>
      <c r="C4" s="10">
        <v>449951</v>
      </c>
      <c r="D4" s="10">
        <f>C4*1.1178</f>
        <v>502955.22779999994</v>
      </c>
      <c r="E4" s="10">
        <f t="shared" si="0"/>
        <v>578398.51196999988</v>
      </c>
      <c r="F4" s="10">
        <f>Table2[[#This Row],[4/1/23 Price Change]]*1.0715</f>
        <v>619754.0055758548</v>
      </c>
      <c r="G4" s="10">
        <v>0</v>
      </c>
      <c r="H4" s="45">
        <v>1E-3</v>
      </c>
      <c r="I4" s="10" t="s">
        <v>1195</v>
      </c>
      <c r="J4" s="9"/>
      <c r="K4" s="10">
        <v>1987</v>
      </c>
      <c r="L4" s="10">
        <f>Table7[[#This Row],[Delivery/Freight Charge]]*1.0715</f>
        <v>2129.0704999999998</v>
      </c>
      <c r="M4" s="10">
        <v>0</v>
      </c>
      <c r="N4" s="10">
        <f>Table7[[#This Row],[4/1/2024 Price Change]]</f>
        <v>2129.0704999999998</v>
      </c>
    </row>
    <row r="5" spans="1:14" x14ac:dyDescent="0.25">
      <c r="A5" s="1" t="s">
        <v>809</v>
      </c>
      <c r="B5" s="1" t="s">
        <v>2</v>
      </c>
      <c r="C5" s="10" t="s">
        <v>1020</v>
      </c>
      <c r="D5" s="10"/>
      <c r="E5" s="10">
        <f t="shared" si="0"/>
        <v>0</v>
      </c>
      <c r="F5" s="10">
        <f>Table2[[#This Row],[4/1/23 Price Change]]*1.0715</f>
        <v>0</v>
      </c>
      <c r="G5" s="10" t="s">
        <v>1020</v>
      </c>
      <c r="H5" s="10" t="s">
        <v>1020</v>
      </c>
      <c r="I5" s="10" t="s">
        <v>1020</v>
      </c>
      <c r="J5" s="9"/>
      <c r="K5" s="10">
        <v>0</v>
      </c>
      <c r="L5" s="10">
        <f>Table7[[#This Row],[Delivery/Freight Charge]]*1.0715</f>
        <v>0</v>
      </c>
      <c r="M5" s="10">
        <v>0</v>
      </c>
      <c r="N5" s="10">
        <f>Table7[[#This Row],[4/1/2024 Price Change]]</f>
        <v>0</v>
      </c>
    </row>
    <row r="6" spans="1:14" x14ac:dyDescent="0.25">
      <c r="A6" s="1" t="s">
        <v>809</v>
      </c>
      <c r="B6" s="1" t="s">
        <v>3</v>
      </c>
      <c r="C6" s="10" t="s">
        <v>1020</v>
      </c>
      <c r="D6" s="10"/>
      <c r="E6" s="10">
        <f t="shared" si="0"/>
        <v>0</v>
      </c>
      <c r="F6" s="10">
        <f>Table2[[#This Row],[4/1/23 Price Change]]*1.0715</f>
        <v>0</v>
      </c>
      <c r="G6" s="10" t="s">
        <v>1020</v>
      </c>
      <c r="H6" s="10" t="s">
        <v>1020</v>
      </c>
      <c r="I6" s="10" t="s">
        <v>1020</v>
      </c>
      <c r="J6" s="9"/>
      <c r="K6" s="10">
        <v>0</v>
      </c>
      <c r="L6" s="10">
        <f>Table7[[#This Row],[Delivery/Freight Charge]]*1.0715</f>
        <v>0</v>
      </c>
      <c r="M6" s="10">
        <v>0</v>
      </c>
      <c r="N6" s="10">
        <f>Table7[[#This Row],[4/1/2024 Price Change]]</f>
        <v>0</v>
      </c>
    </row>
    <row r="7" spans="1:14" x14ac:dyDescent="0.25">
      <c r="A7" s="1" t="s">
        <v>809</v>
      </c>
      <c r="B7" s="1" t="s">
        <v>916</v>
      </c>
      <c r="C7" s="10" t="s">
        <v>1020</v>
      </c>
      <c r="D7" s="10"/>
      <c r="E7" s="10">
        <f t="shared" si="0"/>
        <v>0</v>
      </c>
      <c r="F7" s="10">
        <f>Table2[[#This Row],[4/1/23 Price Change]]*1.0715</f>
        <v>0</v>
      </c>
      <c r="G7" s="10" t="s">
        <v>1020</v>
      </c>
      <c r="H7" s="10" t="s">
        <v>1020</v>
      </c>
      <c r="I7" s="10" t="s">
        <v>1020</v>
      </c>
      <c r="J7" s="9"/>
      <c r="K7" s="10">
        <v>0</v>
      </c>
      <c r="L7" s="10">
        <f>Table7[[#This Row],[Delivery/Freight Charge]]*1.0715</f>
        <v>0</v>
      </c>
      <c r="M7" s="10">
        <v>0</v>
      </c>
      <c r="N7" s="10">
        <f>Table7[[#This Row],[4/1/2024 Price Change]]</f>
        <v>0</v>
      </c>
    </row>
    <row r="8" spans="1:14" x14ac:dyDescent="0.25">
      <c r="C8" s="10"/>
      <c r="D8" s="10"/>
      <c r="E8" s="10">
        <f t="shared" si="0"/>
        <v>0</v>
      </c>
      <c r="F8" s="10">
        <f>Table2[[#This Row],[4/1/23 Price Change]]*1.0715</f>
        <v>0</v>
      </c>
      <c r="G8" s="10"/>
      <c r="H8" s="10"/>
      <c r="I8" s="10"/>
      <c r="J8" s="9"/>
      <c r="K8" s="10"/>
      <c r="L8" s="10">
        <f>Table7[[#This Row],[Delivery/Freight Charge]]*1.0715</f>
        <v>0</v>
      </c>
      <c r="M8" s="10"/>
      <c r="N8" s="10">
        <f>Table7[[#This Row],[4/1/2024 Price Change]]</f>
        <v>0</v>
      </c>
    </row>
    <row r="9" spans="1:14" x14ac:dyDescent="0.25">
      <c r="A9" s="1" t="s">
        <v>810</v>
      </c>
      <c r="B9" s="1" t="s">
        <v>0</v>
      </c>
      <c r="C9" s="10">
        <v>410601</v>
      </c>
      <c r="D9" s="10">
        <f t="shared" ref="D9:D19" si="1">C9*1.1178</f>
        <v>458969.79779999994</v>
      </c>
      <c r="E9" s="10">
        <f t="shared" si="0"/>
        <v>527815.26746999985</v>
      </c>
      <c r="F9" s="10">
        <f>Table2[[#This Row],[4/1/23 Price Change]]*1.0715</f>
        <v>565554.0590941048</v>
      </c>
      <c r="G9" s="10">
        <v>0</v>
      </c>
      <c r="H9" s="45">
        <v>1E-3</v>
      </c>
      <c r="I9" s="10" t="s">
        <v>1195</v>
      </c>
      <c r="J9" s="9"/>
      <c r="K9" s="10">
        <v>1987</v>
      </c>
      <c r="L9" s="10">
        <f>Table7[[#This Row],[Delivery/Freight Charge]]*1.0715</f>
        <v>2129.0704999999998</v>
      </c>
      <c r="M9" s="10">
        <v>0</v>
      </c>
      <c r="N9" s="10">
        <f>Table7[[#This Row],[4/1/2024 Price Change]]</f>
        <v>2129.0704999999998</v>
      </c>
    </row>
    <row r="10" spans="1:14" x14ac:dyDescent="0.25">
      <c r="A10" s="1" t="s">
        <v>810</v>
      </c>
      <c r="B10" s="1" t="s">
        <v>1</v>
      </c>
      <c r="C10" s="10">
        <v>455915</v>
      </c>
      <c r="D10" s="10">
        <f t="shared" si="1"/>
        <v>509621.78699999995</v>
      </c>
      <c r="E10" s="10">
        <f t="shared" si="0"/>
        <v>586065.05504999985</v>
      </c>
      <c r="F10" s="10">
        <f>Table2[[#This Row],[4/1/23 Price Change]]*1.0715</f>
        <v>627968.70648607484</v>
      </c>
      <c r="G10" s="10">
        <v>0</v>
      </c>
      <c r="H10" s="45">
        <v>1E-3</v>
      </c>
      <c r="I10" s="10" t="s">
        <v>1195</v>
      </c>
      <c r="J10" s="9"/>
      <c r="K10" s="10">
        <v>1987</v>
      </c>
      <c r="L10" s="10">
        <f>Table7[[#This Row],[Delivery/Freight Charge]]*1.0715</f>
        <v>2129.0704999999998</v>
      </c>
      <c r="M10" s="10">
        <v>0</v>
      </c>
      <c r="N10" s="10">
        <f>Table7[[#This Row],[4/1/2024 Price Change]]</f>
        <v>2129.0704999999998</v>
      </c>
    </row>
    <row r="11" spans="1:14" x14ac:dyDescent="0.25">
      <c r="A11" s="1" t="s">
        <v>810</v>
      </c>
      <c r="B11" s="1" t="s">
        <v>1219</v>
      </c>
      <c r="C11" s="10">
        <v>584874</v>
      </c>
      <c r="D11" s="10">
        <f t="shared" si="1"/>
        <v>653772.1571999999</v>
      </c>
      <c r="E11" s="10">
        <f t="shared" si="0"/>
        <v>751837.98077999987</v>
      </c>
      <c r="F11" s="10">
        <f>Table2[[#This Row],[4/1/23 Price Change]]*1.0715</f>
        <v>805594.39640576974</v>
      </c>
      <c r="G11" s="10">
        <v>0</v>
      </c>
      <c r="H11" s="45">
        <v>1E-3</v>
      </c>
      <c r="I11" s="10" t="s">
        <v>1195</v>
      </c>
      <c r="J11" s="9"/>
      <c r="K11" s="10">
        <v>1987</v>
      </c>
      <c r="L11" s="10">
        <f>Table7[[#This Row],[Delivery/Freight Charge]]*1.0715</f>
        <v>2129.0704999999998</v>
      </c>
      <c r="M11" s="10">
        <v>0</v>
      </c>
      <c r="N11" s="10">
        <f>Table7[[#This Row],[4/1/2024 Price Change]]</f>
        <v>2129.0704999999998</v>
      </c>
    </row>
    <row r="12" spans="1:14" x14ac:dyDescent="0.25">
      <c r="A12" s="1" t="s">
        <v>810</v>
      </c>
      <c r="B12" s="1" t="s">
        <v>3</v>
      </c>
      <c r="C12" s="10">
        <v>808816</v>
      </c>
      <c r="D12" s="10">
        <f t="shared" si="1"/>
        <v>904094.5247999999</v>
      </c>
      <c r="E12" s="10">
        <f t="shared" si="0"/>
        <v>1039708.7035199997</v>
      </c>
      <c r="F12" s="10">
        <f>Table2[[#This Row],[4/1/23 Price Change]]*1.0715</f>
        <v>1114047.8758216796</v>
      </c>
      <c r="G12" s="10">
        <v>0</v>
      </c>
      <c r="H12" s="45">
        <v>1E-3</v>
      </c>
      <c r="I12" s="10" t="s">
        <v>1195</v>
      </c>
      <c r="J12" s="9"/>
      <c r="K12" s="10">
        <v>4804</v>
      </c>
      <c r="L12" s="10">
        <f>Table7[[#This Row],[Delivery/Freight Charge]]*1.0715</f>
        <v>5147.4859999999999</v>
      </c>
      <c r="M12" s="10">
        <v>0</v>
      </c>
      <c r="N12" s="10">
        <f>Table7[[#This Row],[4/1/2024 Price Change]]</f>
        <v>5147.4859999999999</v>
      </c>
    </row>
    <row r="13" spans="1:14" x14ac:dyDescent="0.25">
      <c r="A13" s="1" t="s">
        <v>810</v>
      </c>
      <c r="B13" s="1" t="s">
        <v>1218</v>
      </c>
      <c r="C13" s="46">
        <v>645834</v>
      </c>
      <c r="D13" s="47">
        <f t="shared" si="1"/>
        <v>721913.24519999989</v>
      </c>
      <c r="E13" s="47">
        <f t="shared" si="0"/>
        <v>830200.23197999981</v>
      </c>
      <c r="F13" s="47">
        <f>Table2[[#This Row],[4/1/23 Price Change]]*1.0715</f>
        <v>889559.54856656969</v>
      </c>
      <c r="G13" s="10" t="s">
        <v>1020</v>
      </c>
      <c r="H13" s="45">
        <v>1E-3</v>
      </c>
      <c r="I13" s="10" t="s">
        <v>1195</v>
      </c>
      <c r="J13" s="9"/>
      <c r="K13" s="10">
        <v>1987</v>
      </c>
      <c r="L13" s="10">
        <f>Table7[[#This Row],[Delivery/Freight Charge]]*1.0715</f>
        <v>2129.0704999999998</v>
      </c>
      <c r="M13" s="10">
        <v>0</v>
      </c>
      <c r="N13" s="10">
        <f>Table7[[#This Row],[4/1/2024 Price Change]]</f>
        <v>2129.0704999999998</v>
      </c>
    </row>
    <row r="14" spans="1:14" x14ac:dyDescent="0.25">
      <c r="C14" s="10"/>
      <c r="D14" s="10"/>
      <c r="E14" s="10">
        <f t="shared" si="0"/>
        <v>0</v>
      </c>
      <c r="F14" s="10">
        <f>Table2[[#This Row],[4/1/23 Price Change]]*1.0715</f>
        <v>0</v>
      </c>
      <c r="G14" s="10"/>
      <c r="H14" s="10"/>
      <c r="I14" s="10"/>
      <c r="J14" s="9"/>
      <c r="K14" s="10"/>
      <c r="L14" s="10">
        <f>Table7[[#This Row],[Delivery/Freight Charge]]*1.0715</f>
        <v>0</v>
      </c>
      <c r="M14" s="10"/>
      <c r="N14" s="10">
        <f>Table7[[#This Row],[4/1/2024 Price Change]]</f>
        <v>0</v>
      </c>
    </row>
    <row r="15" spans="1:14" x14ac:dyDescent="0.25">
      <c r="A15" s="1" t="s">
        <v>811</v>
      </c>
      <c r="B15" s="1" t="s">
        <v>0</v>
      </c>
      <c r="C15" s="10">
        <v>414828</v>
      </c>
      <c r="D15" s="10">
        <f t="shared" si="1"/>
        <v>463694.73839999997</v>
      </c>
      <c r="E15" s="10">
        <f t="shared" si="0"/>
        <v>533248.94915999996</v>
      </c>
      <c r="F15" s="10">
        <f>Table2[[#This Row],[4/1/23 Price Change]]*1.0715</f>
        <v>571376.24902493996</v>
      </c>
      <c r="G15" s="10">
        <v>0</v>
      </c>
      <c r="H15" s="45">
        <v>1E-3</v>
      </c>
      <c r="I15" s="10" t="s">
        <v>1195</v>
      </c>
      <c r="J15" s="9"/>
      <c r="K15" s="10">
        <v>1987</v>
      </c>
      <c r="L15" s="10">
        <f>Table7[[#This Row],[Delivery/Freight Charge]]*1.0715</f>
        <v>2129.0704999999998</v>
      </c>
      <c r="M15" s="10">
        <v>0</v>
      </c>
      <c r="N15" s="10">
        <f>Table7[[#This Row],[4/1/2024 Price Change]]</f>
        <v>2129.0704999999998</v>
      </c>
    </row>
    <row r="16" spans="1:14" x14ac:dyDescent="0.25">
      <c r="A16" s="1" t="s">
        <v>811</v>
      </c>
      <c r="B16" s="1" t="s">
        <v>1</v>
      </c>
      <c r="C16" s="10">
        <v>460142</v>
      </c>
      <c r="D16" s="10">
        <f t="shared" si="1"/>
        <v>514346.72759999998</v>
      </c>
      <c r="E16" s="10">
        <f t="shared" si="0"/>
        <v>591498.73673999996</v>
      </c>
      <c r="F16" s="10">
        <f>Table2[[#This Row],[4/1/23 Price Change]]*1.0715</f>
        <v>633790.89641690988</v>
      </c>
      <c r="G16" s="10">
        <v>0</v>
      </c>
      <c r="H16" s="45">
        <v>1E-3</v>
      </c>
      <c r="I16" s="10" t="s">
        <v>1195</v>
      </c>
      <c r="J16" s="9"/>
      <c r="K16" s="10">
        <v>1987</v>
      </c>
      <c r="L16" s="10">
        <f>Table7[[#This Row],[Delivery/Freight Charge]]*1.0715</f>
        <v>2129.0704999999998</v>
      </c>
      <c r="M16" s="10">
        <v>0</v>
      </c>
      <c r="N16" s="10">
        <f>Table7[[#This Row],[4/1/2024 Price Change]]</f>
        <v>2129.0704999999998</v>
      </c>
    </row>
    <row r="17" spans="1:14" x14ac:dyDescent="0.25">
      <c r="A17" s="1" t="s">
        <v>811</v>
      </c>
      <c r="B17" s="1" t="s">
        <v>1219</v>
      </c>
      <c r="C17" s="10">
        <v>589101</v>
      </c>
      <c r="D17" s="10">
        <f t="shared" si="1"/>
        <v>658497.09779999999</v>
      </c>
      <c r="E17" s="10">
        <f t="shared" si="0"/>
        <v>757271.66246999998</v>
      </c>
      <c r="F17" s="10">
        <f>Table2[[#This Row],[4/1/23 Price Change]]*1.0715</f>
        <v>811416.5863366049</v>
      </c>
      <c r="G17" s="10">
        <v>0</v>
      </c>
      <c r="H17" s="45">
        <v>1E-3</v>
      </c>
      <c r="I17" s="10" t="s">
        <v>1195</v>
      </c>
      <c r="J17" s="9"/>
      <c r="K17" s="10">
        <v>1987</v>
      </c>
      <c r="L17" s="10">
        <f>Table7[[#This Row],[Delivery/Freight Charge]]*1.0715</f>
        <v>2129.0704999999998</v>
      </c>
      <c r="M17" s="10">
        <v>0</v>
      </c>
      <c r="N17" s="10">
        <f>Table7[[#This Row],[4/1/2024 Price Change]]</f>
        <v>2129.0704999999998</v>
      </c>
    </row>
    <row r="18" spans="1:14" x14ac:dyDescent="0.25">
      <c r="A18" s="1" t="s">
        <v>811</v>
      </c>
      <c r="B18" s="1" t="s">
        <v>3</v>
      </c>
      <c r="C18" s="10">
        <v>813044</v>
      </c>
      <c r="D18" s="10">
        <f t="shared" si="1"/>
        <v>908820.58319999988</v>
      </c>
      <c r="E18" s="10">
        <f t="shared" si="0"/>
        <v>1045143.6706799997</v>
      </c>
      <c r="F18" s="10">
        <f>Table2[[#This Row],[4/1/23 Price Change]]*1.0715</f>
        <v>1119871.4431336196</v>
      </c>
      <c r="G18" s="10">
        <v>0</v>
      </c>
      <c r="H18" s="45">
        <v>1E-3</v>
      </c>
      <c r="I18" s="10" t="s">
        <v>1195</v>
      </c>
      <c r="J18" s="9"/>
      <c r="K18" s="10">
        <v>4804</v>
      </c>
      <c r="L18" s="10">
        <f>Table7[[#This Row],[Delivery/Freight Charge]]*1.0715</f>
        <v>5147.4859999999999</v>
      </c>
      <c r="M18" s="10">
        <v>0</v>
      </c>
      <c r="N18" s="10">
        <f>Table7[[#This Row],[4/1/2024 Price Change]]</f>
        <v>5147.4859999999999</v>
      </c>
    </row>
    <row r="19" spans="1:14" x14ac:dyDescent="0.25">
      <c r="A19" s="1" t="s">
        <v>811</v>
      </c>
      <c r="B19" s="1" t="s">
        <v>1218</v>
      </c>
      <c r="C19" s="10">
        <v>649642</v>
      </c>
      <c r="D19" s="10">
        <f t="shared" si="1"/>
        <v>726169.82759999996</v>
      </c>
      <c r="E19" s="10">
        <f t="shared" si="0"/>
        <v>835095.30173999991</v>
      </c>
      <c r="F19" s="10">
        <f>Table2[[#This Row],[4/1/23 Price Change]]*1.0715</f>
        <v>894804.6158144098</v>
      </c>
      <c r="G19" s="10" t="s">
        <v>1020</v>
      </c>
      <c r="H19" s="45">
        <v>1E-3</v>
      </c>
      <c r="I19" s="10" t="s">
        <v>1195</v>
      </c>
      <c r="J19" s="9"/>
      <c r="K19" s="10">
        <v>1987</v>
      </c>
      <c r="L19" s="10">
        <f>Table7[[#This Row],[Delivery/Freight Charge]]*1.0715</f>
        <v>2129.0704999999998</v>
      </c>
      <c r="M19" s="10">
        <v>0</v>
      </c>
      <c r="N19" s="10">
        <f>Table7[[#This Row],[4/1/2024 Price Change]]</f>
        <v>2129.0704999999998</v>
      </c>
    </row>
    <row r="20" spans="1:14" x14ac:dyDescent="0.25">
      <c r="C20" s="10"/>
      <c r="D20" s="10"/>
      <c r="E20" s="10">
        <f t="shared" si="0"/>
        <v>0</v>
      </c>
      <c r="F20" s="10">
        <f>Table2[[#This Row],[4/1/23 Price Change]]*1.0715</f>
        <v>0</v>
      </c>
      <c r="G20" s="10"/>
      <c r="H20" s="10"/>
      <c r="I20" s="10"/>
      <c r="J20" s="9"/>
      <c r="K20" s="10"/>
      <c r="L20" s="10"/>
      <c r="M20" s="10"/>
      <c r="N20" s="10"/>
    </row>
    <row r="21" spans="1:14" x14ac:dyDescent="0.25">
      <c r="A21" s="1" t="s">
        <v>812</v>
      </c>
      <c r="B21" s="1" t="s">
        <v>0</v>
      </c>
      <c r="C21" s="10" t="s">
        <v>1020</v>
      </c>
      <c r="D21" s="10"/>
      <c r="E21" s="10">
        <f t="shared" si="0"/>
        <v>0</v>
      </c>
      <c r="F21" s="10">
        <f>Table2[[#This Row],[4/1/23 Price Change]]*1.0715</f>
        <v>0</v>
      </c>
      <c r="G21" s="10" t="s">
        <v>1020</v>
      </c>
      <c r="H21" s="10" t="s">
        <v>1020</v>
      </c>
      <c r="I21" s="10" t="s">
        <v>1020</v>
      </c>
      <c r="J21" s="9"/>
      <c r="K21" s="10">
        <v>0</v>
      </c>
      <c r="L21" s="10"/>
      <c r="M21" s="10">
        <v>0</v>
      </c>
      <c r="N21" s="10">
        <v>0</v>
      </c>
    </row>
    <row r="22" spans="1:14" x14ac:dyDescent="0.25">
      <c r="A22" s="1" t="s">
        <v>812</v>
      </c>
      <c r="B22" s="1" t="s">
        <v>1</v>
      </c>
      <c r="C22" s="10" t="s">
        <v>1020</v>
      </c>
      <c r="D22" s="10"/>
      <c r="E22" s="10">
        <f t="shared" si="0"/>
        <v>0</v>
      </c>
      <c r="F22" s="10">
        <f>Table2[[#This Row],[4/1/23 Price Change]]*1.0715</f>
        <v>0</v>
      </c>
      <c r="G22" s="10" t="s">
        <v>1020</v>
      </c>
      <c r="H22" s="10" t="s">
        <v>1020</v>
      </c>
      <c r="I22" s="10" t="s">
        <v>1020</v>
      </c>
      <c r="J22" s="9"/>
      <c r="K22" s="10">
        <v>0</v>
      </c>
      <c r="L22" s="10"/>
      <c r="M22" s="10">
        <v>0</v>
      </c>
      <c r="N22" s="10">
        <v>0</v>
      </c>
    </row>
    <row r="23" spans="1:14" x14ac:dyDescent="0.25">
      <c r="A23" s="1" t="s">
        <v>812</v>
      </c>
      <c r="B23" s="1" t="s">
        <v>2</v>
      </c>
      <c r="C23" s="10" t="s">
        <v>1020</v>
      </c>
      <c r="D23" s="10"/>
      <c r="E23" s="10">
        <f t="shared" si="0"/>
        <v>0</v>
      </c>
      <c r="F23" s="10">
        <f>Table2[[#This Row],[4/1/23 Price Change]]*1.0715</f>
        <v>0</v>
      </c>
      <c r="G23" s="10" t="s">
        <v>1020</v>
      </c>
      <c r="H23" s="10" t="s">
        <v>1020</v>
      </c>
      <c r="I23" s="10" t="s">
        <v>1020</v>
      </c>
      <c r="J23" s="9"/>
      <c r="K23" s="10">
        <v>0</v>
      </c>
      <c r="L23" s="10"/>
      <c r="M23" s="10">
        <v>0</v>
      </c>
      <c r="N23" s="10">
        <v>0</v>
      </c>
    </row>
    <row r="24" spans="1:14" x14ac:dyDescent="0.25">
      <c r="A24" s="1" t="s">
        <v>812</v>
      </c>
      <c r="B24" s="1" t="s">
        <v>3</v>
      </c>
      <c r="C24" s="10" t="s">
        <v>1020</v>
      </c>
      <c r="D24" s="10"/>
      <c r="E24" s="10">
        <f t="shared" si="0"/>
        <v>0</v>
      </c>
      <c r="F24" s="10">
        <f>Table2[[#This Row],[4/1/23 Price Change]]*1.0715</f>
        <v>0</v>
      </c>
      <c r="G24" s="10" t="s">
        <v>1020</v>
      </c>
      <c r="H24" s="10" t="s">
        <v>1020</v>
      </c>
      <c r="I24" s="10" t="s">
        <v>1020</v>
      </c>
      <c r="J24" s="9"/>
      <c r="K24" s="10">
        <v>0</v>
      </c>
      <c r="L24" s="10"/>
      <c r="M24" s="10">
        <v>0</v>
      </c>
      <c r="N24" s="10">
        <v>0</v>
      </c>
    </row>
    <row r="25" spans="1:14" x14ac:dyDescent="0.25">
      <c r="A25" s="1" t="s">
        <v>812</v>
      </c>
      <c r="B25" s="1" t="s">
        <v>916</v>
      </c>
      <c r="C25" s="10" t="s">
        <v>1020</v>
      </c>
      <c r="D25" s="10"/>
      <c r="E25" s="10">
        <f t="shared" si="0"/>
        <v>0</v>
      </c>
      <c r="F25" s="10">
        <f>Table2[[#This Row],[4/1/23 Price Change]]*1.0715</f>
        <v>0</v>
      </c>
      <c r="G25" s="10" t="s">
        <v>1020</v>
      </c>
      <c r="H25" s="10" t="s">
        <v>1020</v>
      </c>
      <c r="I25" s="10" t="s">
        <v>1020</v>
      </c>
      <c r="J25" s="9"/>
      <c r="K25" s="10">
        <v>0</v>
      </c>
      <c r="L25" s="10"/>
      <c r="M25" s="10">
        <v>0</v>
      </c>
      <c r="N25" s="10">
        <v>0</v>
      </c>
    </row>
    <row r="26" spans="1:14" x14ac:dyDescent="0.25">
      <c r="C26" s="10"/>
      <c r="D26" s="10"/>
      <c r="E26" s="10">
        <f t="shared" si="0"/>
        <v>0</v>
      </c>
      <c r="F26" s="10">
        <f>Table2[[#This Row],[4/1/23 Price Change]]*1.0715</f>
        <v>0</v>
      </c>
      <c r="G26" s="10"/>
      <c r="H26" s="10"/>
      <c r="I26" s="10"/>
      <c r="J26" s="9"/>
      <c r="K26" s="10"/>
      <c r="L26" s="10"/>
      <c r="M26" s="10"/>
      <c r="N26" s="10"/>
    </row>
    <row r="27" spans="1:14" x14ac:dyDescent="0.25">
      <c r="A27" s="1" t="s">
        <v>813</v>
      </c>
      <c r="B27" s="1" t="s">
        <v>0</v>
      </c>
      <c r="C27" s="10" t="s">
        <v>1020</v>
      </c>
      <c r="D27" s="10"/>
      <c r="E27" s="10">
        <f t="shared" si="0"/>
        <v>0</v>
      </c>
      <c r="F27" s="10">
        <f>Table2[[#This Row],[4/1/23 Price Change]]*1.0715</f>
        <v>0</v>
      </c>
      <c r="G27" s="10" t="s">
        <v>1020</v>
      </c>
      <c r="H27" s="10" t="s">
        <v>1020</v>
      </c>
      <c r="I27" s="10" t="s">
        <v>1020</v>
      </c>
      <c r="J27" s="9"/>
      <c r="K27" s="10">
        <v>0</v>
      </c>
      <c r="L27" s="10"/>
      <c r="M27" s="10">
        <v>0</v>
      </c>
      <c r="N27" s="10">
        <v>0</v>
      </c>
    </row>
    <row r="28" spans="1:14" x14ac:dyDescent="0.25">
      <c r="A28" s="1" t="s">
        <v>813</v>
      </c>
      <c r="B28" s="1" t="s">
        <v>1</v>
      </c>
      <c r="C28" s="10" t="s">
        <v>1020</v>
      </c>
      <c r="D28" s="10"/>
      <c r="E28" s="10">
        <f t="shared" si="0"/>
        <v>0</v>
      </c>
      <c r="F28" s="10">
        <f>Table2[[#This Row],[4/1/23 Price Change]]*1.0715</f>
        <v>0</v>
      </c>
      <c r="G28" s="10" t="s">
        <v>1020</v>
      </c>
      <c r="H28" s="10" t="s">
        <v>1020</v>
      </c>
      <c r="I28" s="10" t="s">
        <v>1020</v>
      </c>
      <c r="J28" s="9"/>
      <c r="K28" s="10">
        <v>0</v>
      </c>
      <c r="L28" s="10"/>
      <c r="M28" s="10">
        <v>0</v>
      </c>
      <c r="N28" s="10">
        <v>0</v>
      </c>
    </row>
    <row r="29" spans="1:14" x14ac:dyDescent="0.25">
      <c r="A29" s="1" t="s">
        <v>813</v>
      </c>
      <c r="B29" s="1" t="s">
        <v>2</v>
      </c>
      <c r="C29" s="10" t="s">
        <v>1020</v>
      </c>
      <c r="D29" s="10"/>
      <c r="E29" s="10">
        <f t="shared" si="0"/>
        <v>0</v>
      </c>
      <c r="F29" s="10">
        <f>Table2[[#This Row],[4/1/23 Price Change]]*1.0715</f>
        <v>0</v>
      </c>
      <c r="G29" s="10" t="s">
        <v>1020</v>
      </c>
      <c r="H29" s="10" t="s">
        <v>1020</v>
      </c>
      <c r="I29" s="10" t="s">
        <v>1020</v>
      </c>
      <c r="J29" s="9"/>
      <c r="K29" s="10">
        <v>0</v>
      </c>
      <c r="L29" s="10"/>
      <c r="M29" s="10">
        <v>0</v>
      </c>
      <c r="N29" s="10">
        <v>0</v>
      </c>
    </row>
    <row r="30" spans="1:14" x14ac:dyDescent="0.25">
      <c r="A30" s="1" t="s">
        <v>813</v>
      </c>
      <c r="B30" s="1" t="s">
        <v>3</v>
      </c>
      <c r="C30" s="10" t="s">
        <v>1020</v>
      </c>
      <c r="D30" s="10"/>
      <c r="E30" s="10">
        <f t="shared" si="0"/>
        <v>0</v>
      </c>
      <c r="F30" s="10">
        <f>Table2[[#This Row],[4/1/23 Price Change]]*1.0715</f>
        <v>0</v>
      </c>
      <c r="G30" s="10" t="s">
        <v>1020</v>
      </c>
      <c r="H30" s="10" t="s">
        <v>1020</v>
      </c>
      <c r="I30" s="10" t="s">
        <v>1020</v>
      </c>
      <c r="J30" s="9"/>
      <c r="K30" s="10">
        <v>0</v>
      </c>
      <c r="L30" s="10"/>
      <c r="M30" s="10">
        <v>0</v>
      </c>
      <c r="N30" s="10">
        <v>0</v>
      </c>
    </row>
    <row r="31" spans="1:14" x14ac:dyDescent="0.25">
      <c r="A31" s="1" t="s">
        <v>917</v>
      </c>
      <c r="B31" s="1" t="s">
        <v>916</v>
      </c>
      <c r="C31" s="10" t="s">
        <v>1020</v>
      </c>
      <c r="D31" s="10"/>
      <c r="E31" s="10">
        <f t="shared" si="0"/>
        <v>0</v>
      </c>
      <c r="F31" s="10">
        <f>Table2[[#This Row],[4/1/23 Price Change]]*1.0715</f>
        <v>0</v>
      </c>
      <c r="G31" s="10" t="s">
        <v>1020</v>
      </c>
      <c r="H31" s="10" t="s">
        <v>1020</v>
      </c>
      <c r="I31" s="10" t="s">
        <v>1020</v>
      </c>
      <c r="J31" s="9"/>
      <c r="K31" s="10">
        <v>0</v>
      </c>
      <c r="L31" s="10"/>
      <c r="M31" s="10">
        <v>0</v>
      </c>
      <c r="N31" s="10">
        <v>0</v>
      </c>
    </row>
    <row r="32" spans="1:14" x14ac:dyDescent="0.25">
      <c r="C32" s="10"/>
      <c r="D32" s="10"/>
      <c r="E32" s="10"/>
      <c r="F32" s="10"/>
      <c r="G32" s="10"/>
      <c r="H32" s="10"/>
      <c r="I32" s="10"/>
    </row>
    <row r="33" spans="1:12" x14ac:dyDescent="0.25">
      <c r="C33" s="10"/>
      <c r="D33" s="10"/>
      <c r="E33" s="10"/>
      <c r="F33" s="10"/>
      <c r="G33" s="10"/>
      <c r="H33" s="10"/>
      <c r="I33" s="10"/>
    </row>
    <row r="34" spans="1:12" ht="18.75" x14ac:dyDescent="0.25">
      <c r="A34" s="49" t="s">
        <v>815</v>
      </c>
      <c r="B34" s="49"/>
      <c r="C34" s="31"/>
      <c r="D34" s="31"/>
      <c r="E34" s="31"/>
      <c r="F34" s="31"/>
      <c r="G34" s="31"/>
      <c r="H34" s="6"/>
      <c r="I34" s="6"/>
      <c r="K34" s="49" t="s">
        <v>803</v>
      </c>
      <c r="L34" s="49"/>
    </row>
    <row r="35" spans="1:12" x14ac:dyDescent="0.25">
      <c r="A35" s="1" t="s">
        <v>708</v>
      </c>
      <c r="B35" s="1" t="s">
        <v>915</v>
      </c>
      <c r="K35" s="1" t="s">
        <v>861</v>
      </c>
      <c r="L35" s="1" t="s">
        <v>862</v>
      </c>
    </row>
    <row r="36" spans="1:12" x14ac:dyDescent="0.25">
      <c r="A36" s="1" t="s">
        <v>859</v>
      </c>
      <c r="B36" s="29">
        <v>0</v>
      </c>
      <c r="C36" s="30"/>
      <c r="D36" s="30"/>
      <c r="E36" s="30"/>
      <c r="F36" s="30"/>
      <c r="G36" s="30"/>
      <c r="H36" s="30"/>
      <c r="I36" s="30"/>
      <c r="K36" s="1" t="s">
        <v>1020</v>
      </c>
      <c r="L36" s="1" t="s">
        <v>1020</v>
      </c>
    </row>
    <row r="37" spans="1:12" x14ac:dyDescent="0.25">
      <c r="A37" s="1" t="s">
        <v>728</v>
      </c>
      <c r="B37" s="29">
        <v>0</v>
      </c>
      <c r="C37" s="30"/>
      <c r="D37" s="30"/>
      <c r="E37" s="30"/>
      <c r="F37" s="30"/>
      <c r="G37" s="30"/>
      <c r="H37" s="30"/>
      <c r="I37" s="30"/>
      <c r="K37" s="11"/>
    </row>
    <row r="38" spans="1:12" x14ac:dyDescent="0.25">
      <c r="A38" s="1" t="s">
        <v>816</v>
      </c>
      <c r="B38" s="29">
        <v>0</v>
      </c>
      <c r="C38" s="30"/>
      <c r="D38" s="30"/>
      <c r="E38" s="30"/>
      <c r="F38" s="30"/>
      <c r="G38" s="30"/>
      <c r="H38" s="30"/>
      <c r="I38" s="30"/>
      <c r="K38" s="11"/>
    </row>
    <row r="39" spans="1:12" x14ac:dyDescent="0.25">
      <c r="A39" s="1" t="s">
        <v>164</v>
      </c>
      <c r="B39" s="29">
        <v>0</v>
      </c>
      <c r="C39" s="30"/>
      <c r="D39" s="30"/>
      <c r="E39" s="30"/>
      <c r="F39" s="30"/>
      <c r="G39" s="30"/>
      <c r="H39" s="30"/>
      <c r="I39" s="30"/>
      <c r="K39" s="11"/>
    </row>
    <row r="40" spans="1:12" x14ac:dyDescent="0.25">
      <c r="A40" s="1" t="s">
        <v>430</v>
      </c>
      <c r="B40" s="29">
        <v>0</v>
      </c>
      <c r="C40" s="30"/>
      <c r="D40" s="30"/>
      <c r="E40" s="30"/>
      <c r="F40" s="30"/>
      <c r="G40" s="30"/>
      <c r="H40" s="30"/>
      <c r="I40" s="30"/>
      <c r="K40" s="11"/>
    </row>
    <row r="41" spans="1:12" x14ac:dyDescent="0.25">
      <c r="A41" s="1" t="s">
        <v>860</v>
      </c>
      <c r="B41" s="29"/>
      <c r="C41" s="30"/>
      <c r="D41" s="30"/>
      <c r="E41" s="30"/>
      <c r="F41" s="30"/>
      <c r="G41" s="30"/>
      <c r="H41" s="30"/>
      <c r="I41" s="30"/>
      <c r="K41" s="11"/>
    </row>
    <row r="42" spans="1:12" x14ac:dyDescent="0.25">
      <c r="A42" s="1" t="s">
        <v>860</v>
      </c>
      <c r="B42" s="29"/>
      <c r="C42" s="30"/>
      <c r="D42" s="30"/>
      <c r="E42" s="30"/>
      <c r="F42" s="30"/>
      <c r="G42" s="30"/>
      <c r="H42" s="30"/>
      <c r="I42" s="30"/>
      <c r="K42" s="11"/>
    </row>
    <row r="43" spans="1:12" x14ac:dyDescent="0.25">
      <c r="B43" s="29"/>
      <c r="C43" s="30"/>
      <c r="D43" s="30"/>
      <c r="E43" s="30"/>
      <c r="F43" s="30"/>
      <c r="G43" s="30"/>
      <c r="H43" s="30"/>
      <c r="I43" s="30"/>
      <c r="J43" s="11"/>
    </row>
    <row r="44" spans="1:12" x14ac:dyDescent="0.25">
      <c r="B44" s="29"/>
      <c r="C44" s="30"/>
      <c r="D44" s="30"/>
      <c r="E44" s="30"/>
      <c r="F44" s="30"/>
      <c r="G44" s="30"/>
      <c r="H44" s="30"/>
      <c r="I44" s="30"/>
      <c r="J44" s="11"/>
    </row>
    <row r="45" spans="1:12" x14ac:dyDescent="0.25">
      <c r="B45" s="29"/>
      <c r="C45" s="30"/>
      <c r="D45" s="30"/>
      <c r="E45" s="30"/>
      <c r="F45" s="30"/>
      <c r="G45" s="30"/>
      <c r="H45" s="30"/>
      <c r="I45" s="30"/>
      <c r="J45" s="11"/>
    </row>
    <row r="46" spans="1:12" x14ac:dyDescent="0.25">
      <c r="B46" s="29"/>
      <c r="C46" s="30"/>
      <c r="D46" s="30"/>
      <c r="E46" s="30"/>
      <c r="F46" s="30"/>
      <c r="G46" s="30"/>
      <c r="H46" s="30"/>
      <c r="I46" s="30"/>
      <c r="J46" s="11"/>
    </row>
    <row r="47" spans="1:12" x14ac:dyDescent="0.25">
      <c r="B47" s="29"/>
      <c r="C47" s="30"/>
      <c r="D47" s="30"/>
      <c r="E47" s="30"/>
      <c r="F47" s="30"/>
      <c r="G47" s="30"/>
      <c r="H47" s="30"/>
      <c r="I47" s="30"/>
      <c r="J47" s="11"/>
    </row>
    <row r="48" spans="1:12" x14ac:dyDescent="0.25">
      <c r="B48" s="29"/>
      <c r="C48" s="30"/>
      <c r="D48" s="30"/>
      <c r="E48" s="30"/>
      <c r="F48" s="30"/>
      <c r="G48" s="30"/>
      <c r="H48" s="30"/>
      <c r="I48" s="30"/>
      <c r="J48" s="11"/>
    </row>
    <row r="49" spans="2:10" x14ac:dyDescent="0.25">
      <c r="B49" s="29"/>
      <c r="C49" s="30"/>
      <c r="D49" s="30"/>
      <c r="E49" s="30"/>
      <c r="F49" s="30"/>
      <c r="G49" s="30"/>
      <c r="H49" s="30"/>
      <c r="I49" s="30"/>
      <c r="J49" s="11"/>
    </row>
    <row r="50" spans="2:10" x14ac:dyDescent="0.25">
      <c r="B50" s="29"/>
      <c r="C50" s="30"/>
      <c r="D50" s="30"/>
      <c r="E50" s="30"/>
      <c r="F50" s="30"/>
      <c r="G50" s="30"/>
      <c r="H50" s="30"/>
      <c r="I50" s="30"/>
      <c r="J50" s="11"/>
    </row>
    <row r="51" spans="2:10" x14ac:dyDescent="0.25">
      <c r="B51" s="29"/>
      <c r="C51" s="30"/>
      <c r="D51" s="30"/>
      <c r="E51" s="30"/>
      <c r="F51" s="30"/>
      <c r="G51" s="30"/>
      <c r="H51" s="30"/>
      <c r="I51" s="30"/>
      <c r="J51" s="11"/>
    </row>
    <row r="52" spans="2:10" x14ac:dyDescent="0.25">
      <c r="B52" s="29"/>
      <c r="C52" s="30"/>
      <c r="D52" s="30"/>
      <c r="E52" s="30"/>
      <c r="F52" s="30"/>
      <c r="G52" s="30"/>
      <c r="H52" s="30"/>
      <c r="I52" s="30"/>
      <c r="J52" s="11"/>
    </row>
    <row r="53" spans="2:10" x14ac:dyDescent="0.25">
      <c r="B53" s="29"/>
      <c r="C53" s="30"/>
      <c r="D53" s="30"/>
      <c r="E53" s="30"/>
      <c r="F53" s="30"/>
      <c r="G53" s="30"/>
      <c r="H53" s="30"/>
      <c r="I53" s="30"/>
      <c r="J53" s="11"/>
    </row>
    <row r="54" spans="2:10" x14ac:dyDescent="0.25">
      <c r="B54" s="29"/>
      <c r="C54" s="30"/>
      <c r="D54" s="30"/>
      <c r="E54" s="30"/>
      <c r="F54" s="30"/>
      <c r="G54" s="30"/>
      <c r="H54" s="30"/>
      <c r="I54" s="30"/>
      <c r="J54" s="11"/>
    </row>
    <row r="55" spans="2:10" x14ac:dyDescent="0.25">
      <c r="B55" s="29"/>
      <c r="C55" s="30"/>
      <c r="D55" s="30"/>
      <c r="E55" s="30"/>
      <c r="F55" s="30"/>
      <c r="G55" s="30"/>
      <c r="H55" s="30"/>
      <c r="I55" s="30"/>
      <c r="J55" s="11"/>
    </row>
    <row r="56" spans="2:10" x14ac:dyDescent="0.25">
      <c r="B56" s="29"/>
      <c r="C56" s="29"/>
      <c r="D56" s="29"/>
      <c r="E56" s="29"/>
      <c r="F56" s="29"/>
      <c r="G56" s="29"/>
      <c r="H56" s="29"/>
      <c r="I56" s="29"/>
    </row>
    <row r="57" spans="2:10" x14ac:dyDescent="0.25">
      <c r="B57" s="29"/>
      <c r="C57" s="29"/>
      <c r="D57" s="29"/>
      <c r="E57" s="29"/>
      <c r="F57" s="29"/>
      <c r="G57" s="29"/>
      <c r="H57" s="29"/>
      <c r="I57" s="29"/>
    </row>
    <row r="58" spans="2:10" x14ac:dyDescent="0.25">
      <c r="B58" s="29"/>
      <c r="C58" s="29"/>
      <c r="D58" s="29"/>
      <c r="E58" s="29"/>
      <c r="F58" s="29"/>
      <c r="G58" s="29"/>
      <c r="H58" s="29"/>
      <c r="I58" s="29"/>
    </row>
    <row r="59" spans="2:10" x14ac:dyDescent="0.25">
      <c r="B59" s="29"/>
      <c r="C59" s="29"/>
      <c r="D59" s="29"/>
      <c r="E59" s="29"/>
      <c r="F59" s="29"/>
      <c r="G59" s="29"/>
      <c r="H59" s="29"/>
      <c r="I59" s="29"/>
    </row>
    <row r="60" spans="2:10" x14ac:dyDescent="0.25">
      <c r="B60" s="29"/>
      <c r="C60" s="29"/>
      <c r="D60" s="29"/>
      <c r="E60" s="29"/>
      <c r="F60" s="29"/>
      <c r="G60" s="29"/>
      <c r="H60" s="29"/>
      <c r="I60" s="29"/>
    </row>
    <row r="61" spans="2:10" x14ac:dyDescent="0.25">
      <c r="B61" s="29"/>
      <c r="C61" s="29"/>
      <c r="D61" s="29"/>
      <c r="E61" s="29"/>
      <c r="F61" s="29"/>
      <c r="G61" s="29"/>
      <c r="H61" s="29"/>
      <c r="I61" s="29"/>
    </row>
    <row r="62" spans="2:10" x14ac:dyDescent="0.25">
      <c r="B62" s="29"/>
      <c r="C62" s="29"/>
      <c r="D62" s="29"/>
      <c r="E62" s="29"/>
      <c r="F62" s="29"/>
      <c r="G62" s="29"/>
      <c r="H62" s="29"/>
      <c r="I62" s="29"/>
    </row>
    <row r="63" spans="2:10" x14ac:dyDescent="0.25">
      <c r="B63" s="29"/>
      <c r="C63" s="29"/>
      <c r="D63" s="29"/>
      <c r="E63" s="29"/>
      <c r="F63" s="29"/>
      <c r="G63" s="29"/>
      <c r="H63" s="29"/>
      <c r="I63" s="29"/>
    </row>
    <row r="64" spans="2:10" x14ac:dyDescent="0.25">
      <c r="B64" s="29"/>
      <c r="C64" s="29"/>
      <c r="D64" s="29"/>
      <c r="E64" s="29"/>
      <c r="F64" s="29"/>
      <c r="G64" s="29"/>
      <c r="H64" s="29"/>
      <c r="I64" s="29"/>
    </row>
    <row r="65" spans="2:9" x14ac:dyDescent="0.25">
      <c r="B65" s="29"/>
      <c r="C65" s="29"/>
      <c r="D65" s="29"/>
      <c r="E65" s="29"/>
      <c r="F65" s="29"/>
      <c r="G65" s="29"/>
      <c r="H65" s="29"/>
      <c r="I65" s="29"/>
    </row>
    <row r="66" spans="2:9" x14ac:dyDescent="0.25">
      <c r="B66" s="29"/>
      <c r="C66" s="29"/>
      <c r="D66" s="29"/>
      <c r="E66" s="29"/>
      <c r="F66" s="29"/>
      <c r="G66" s="29"/>
      <c r="H66" s="29"/>
      <c r="I66" s="29"/>
    </row>
    <row r="67" spans="2:9" x14ac:dyDescent="0.25">
      <c r="B67" s="29"/>
      <c r="C67" s="29"/>
      <c r="D67" s="29"/>
      <c r="E67" s="29"/>
      <c r="F67" s="29"/>
      <c r="G67" s="29"/>
      <c r="H67" s="29"/>
      <c r="I67" s="29"/>
    </row>
    <row r="68" spans="2:9" x14ac:dyDescent="0.25">
      <c r="B68" s="29"/>
      <c r="C68" s="29"/>
      <c r="D68" s="29"/>
      <c r="E68" s="29"/>
      <c r="F68" s="29"/>
      <c r="G68" s="29"/>
      <c r="H68" s="29"/>
      <c r="I68" s="29"/>
    </row>
    <row r="69" spans="2:9" x14ac:dyDescent="0.25">
      <c r="B69" s="29"/>
      <c r="C69" s="29"/>
      <c r="D69" s="29"/>
      <c r="E69" s="29"/>
      <c r="F69" s="29"/>
      <c r="G69" s="29"/>
      <c r="H69" s="29"/>
      <c r="I69" s="29"/>
    </row>
    <row r="70" spans="2:9" x14ac:dyDescent="0.25">
      <c r="B70" s="29"/>
      <c r="C70" s="29"/>
      <c r="D70" s="29"/>
      <c r="E70" s="29"/>
      <c r="F70" s="29"/>
      <c r="G70" s="29"/>
      <c r="H70" s="29"/>
      <c r="I70" s="29"/>
    </row>
    <row r="71" spans="2:9" x14ac:dyDescent="0.25">
      <c r="B71" s="29"/>
      <c r="C71" s="29"/>
      <c r="D71" s="29"/>
      <c r="E71" s="29"/>
      <c r="F71" s="29"/>
      <c r="G71" s="29"/>
      <c r="H71" s="29"/>
      <c r="I71" s="29"/>
    </row>
    <row r="72" spans="2:9" x14ac:dyDescent="0.25">
      <c r="B72" s="29"/>
      <c r="C72" s="29"/>
      <c r="D72" s="29"/>
      <c r="E72" s="29"/>
      <c r="F72" s="29"/>
      <c r="G72" s="29"/>
      <c r="H72" s="29"/>
      <c r="I72" s="29"/>
    </row>
    <row r="73" spans="2:9" x14ac:dyDescent="0.25">
      <c r="B73" s="29"/>
      <c r="C73" s="29"/>
      <c r="D73" s="29"/>
      <c r="E73" s="29"/>
      <c r="F73" s="29"/>
      <c r="G73" s="29"/>
      <c r="H73" s="29"/>
      <c r="I73" s="29"/>
    </row>
    <row r="74" spans="2:9" x14ac:dyDescent="0.25">
      <c r="B74" s="29"/>
      <c r="C74" s="29"/>
      <c r="D74" s="29"/>
      <c r="E74" s="29"/>
      <c r="F74" s="29"/>
      <c r="G74" s="29"/>
      <c r="H74" s="29"/>
      <c r="I74" s="29"/>
    </row>
    <row r="75" spans="2:9" x14ac:dyDescent="0.25">
      <c r="B75" s="29"/>
      <c r="C75" s="29"/>
      <c r="D75" s="29"/>
      <c r="E75" s="29"/>
      <c r="F75" s="29"/>
      <c r="G75" s="29"/>
      <c r="H75" s="29"/>
      <c r="I75" s="29"/>
    </row>
    <row r="76" spans="2:9" x14ac:dyDescent="0.25">
      <c r="B76" s="29"/>
      <c r="C76" s="29"/>
      <c r="D76" s="29"/>
      <c r="E76" s="29"/>
      <c r="F76" s="29"/>
      <c r="G76" s="29"/>
      <c r="H76" s="29"/>
      <c r="I76" s="29"/>
    </row>
    <row r="77" spans="2:9" x14ac:dyDescent="0.25">
      <c r="B77" s="29"/>
      <c r="C77" s="29"/>
      <c r="D77" s="29"/>
      <c r="E77" s="29"/>
      <c r="F77" s="29"/>
      <c r="G77" s="29"/>
      <c r="H77" s="29"/>
      <c r="I77" s="29"/>
    </row>
    <row r="78" spans="2:9" x14ac:dyDescent="0.25">
      <c r="B78" s="29"/>
      <c r="C78" s="29"/>
      <c r="D78" s="29"/>
      <c r="E78" s="29"/>
      <c r="F78" s="29"/>
      <c r="G78" s="29"/>
      <c r="H78" s="29"/>
      <c r="I78" s="29"/>
    </row>
    <row r="79" spans="2:9" x14ac:dyDescent="0.25">
      <c r="B79" s="29"/>
      <c r="C79" s="29"/>
      <c r="D79" s="29"/>
      <c r="E79" s="29"/>
      <c r="F79" s="29"/>
      <c r="G79" s="29"/>
      <c r="H79" s="29"/>
      <c r="I79" s="29"/>
    </row>
    <row r="80" spans="2:9" x14ac:dyDescent="0.25">
      <c r="B80" s="29"/>
      <c r="C80" s="29"/>
      <c r="D80" s="29"/>
      <c r="E80" s="29"/>
      <c r="F80" s="29"/>
      <c r="G80" s="29"/>
      <c r="H80" s="29"/>
      <c r="I80" s="29"/>
    </row>
    <row r="81" spans="2:9" x14ac:dyDescent="0.25">
      <c r="B81" s="29"/>
      <c r="C81" s="29"/>
      <c r="D81" s="29"/>
      <c r="E81" s="29"/>
      <c r="F81" s="29"/>
      <c r="G81" s="29"/>
      <c r="H81" s="29"/>
      <c r="I81" s="29"/>
    </row>
    <row r="82" spans="2:9" x14ac:dyDescent="0.25">
      <c r="B82" s="29"/>
      <c r="C82" s="29"/>
      <c r="D82" s="29"/>
      <c r="E82" s="29"/>
      <c r="F82" s="29"/>
      <c r="G82" s="29"/>
      <c r="H82" s="29"/>
      <c r="I82" s="29"/>
    </row>
    <row r="83" spans="2:9" x14ac:dyDescent="0.25">
      <c r="B83" s="29"/>
      <c r="C83" s="29"/>
      <c r="D83" s="29"/>
      <c r="E83" s="29"/>
      <c r="F83" s="29"/>
      <c r="G83" s="29"/>
      <c r="H83" s="29"/>
      <c r="I83" s="29"/>
    </row>
    <row r="84" spans="2:9" x14ac:dyDescent="0.25">
      <c r="B84" s="29"/>
      <c r="C84" s="29"/>
      <c r="D84" s="29"/>
      <c r="E84" s="29"/>
      <c r="F84" s="29"/>
      <c r="G84" s="29"/>
      <c r="H84" s="29"/>
      <c r="I84" s="29"/>
    </row>
    <row r="85" spans="2:9" x14ac:dyDescent="0.25">
      <c r="B85" s="29"/>
      <c r="C85" s="29"/>
      <c r="D85" s="29"/>
      <c r="E85" s="29"/>
      <c r="F85" s="29"/>
      <c r="G85" s="29"/>
      <c r="H85" s="29"/>
      <c r="I85" s="29"/>
    </row>
    <row r="86" spans="2:9" x14ac:dyDescent="0.25">
      <c r="B86" s="29"/>
      <c r="C86" s="29"/>
      <c r="D86" s="29"/>
      <c r="E86" s="29"/>
      <c r="F86" s="29"/>
      <c r="G86" s="29"/>
      <c r="H86" s="29"/>
      <c r="I86" s="29"/>
    </row>
    <row r="87" spans="2:9" x14ac:dyDescent="0.25">
      <c r="B87" s="29"/>
      <c r="C87" s="29"/>
      <c r="D87" s="29"/>
      <c r="E87" s="29"/>
      <c r="F87" s="29"/>
      <c r="G87" s="29"/>
      <c r="H87" s="29"/>
      <c r="I87" s="29"/>
    </row>
    <row r="88" spans="2:9" x14ac:dyDescent="0.25">
      <c r="B88" s="29"/>
      <c r="C88" s="29"/>
      <c r="D88" s="29"/>
      <c r="E88" s="29"/>
      <c r="F88" s="29"/>
      <c r="G88" s="29"/>
      <c r="H88" s="29"/>
      <c r="I88" s="29"/>
    </row>
    <row r="89" spans="2:9" x14ac:dyDescent="0.25">
      <c r="B89" s="29"/>
      <c r="C89" s="29"/>
      <c r="D89" s="29"/>
      <c r="E89" s="29"/>
      <c r="F89" s="29"/>
      <c r="G89" s="29"/>
      <c r="H89" s="29"/>
      <c r="I89" s="29"/>
    </row>
    <row r="90" spans="2:9" x14ac:dyDescent="0.25">
      <c r="B90" s="29"/>
      <c r="C90" s="29"/>
      <c r="D90" s="29"/>
      <c r="E90" s="29"/>
      <c r="F90" s="29"/>
      <c r="G90" s="29"/>
      <c r="H90" s="29"/>
      <c r="I90" s="29"/>
    </row>
    <row r="91" spans="2:9" x14ac:dyDescent="0.25">
      <c r="B91" s="29"/>
      <c r="C91" s="29"/>
      <c r="D91" s="29"/>
      <c r="E91" s="29"/>
      <c r="F91" s="29"/>
      <c r="G91" s="29"/>
      <c r="H91" s="29"/>
      <c r="I91" s="29"/>
    </row>
    <row r="92" spans="2:9" x14ac:dyDescent="0.25">
      <c r="B92" s="29"/>
      <c r="C92" s="29"/>
      <c r="D92" s="29"/>
      <c r="E92" s="29"/>
      <c r="F92" s="29"/>
      <c r="G92" s="29"/>
      <c r="H92" s="29"/>
      <c r="I92" s="29"/>
    </row>
    <row r="93" spans="2:9" x14ac:dyDescent="0.25">
      <c r="B93" s="29"/>
      <c r="C93" s="29"/>
      <c r="D93" s="29"/>
      <c r="E93" s="29"/>
      <c r="F93" s="29"/>
      <c r="G93" s="29"/>
      <c r="H93" s="29"/>
      <c r="I93" s="29"/>
    </row>
    <row r="94" spans="2:9" x14ac:dyDescent="0.25">
      <c r="B94" s="29"/>
      <c r="C94" s="29"/>
      <c r="D94" s="29"/>
      <c r="E94" s="29"/>
      <c r="F94" s="29"/>
      <c r="G94" s="29"/>
      <c r="H94" s="29"/>
      <c r="I94" s="29"/>
    </row>
    <row r="95" spans="2:9" x14ac:dyDescent="0.25">
      <c r="B95" s="29"/>
      <c r="C95" s="29"/>
      <c r="D95" s="29"/>
      <c r="E95" s="29"/>
      <c r="F95" s="29"/>
      <c r="G95" s="29"/>
      <c r="H95" s="29"/>
      <c r="I95" s="29"/>
    </row>
    <row r="96" spans="2:9" x14ac:dyDescent="0.25">
      <c r="B96" s="29"/>
      <c r="C96" s="29"/>
      <c r="D96" s="29"/>
      <c r="E96" s="29"/>
      <c r="F96" s="29"/>
      <c r="G96" s="29"/>
      <c r="H96" s="29"/>
      <c r="I96" s="29"/>
    </row>
    <row r="97" spans="2:9" x14ac:dyDescent="0.25">
      <c r="B97" s="29"/>
      <c r="C97" s="29"/>
      <c r="D97" s="29"/>
      <c r="E97" s="29"/>
      <c r="F97" s="29"/>
      <c r="G97" s="29"/>
      <c r="H97" s="29"/>
      <c r="I97" s="29"/>
    </row>
    <row r="98" spans="2:9" x14ac:dyDescent="0.25">
      <c r="B98" s="29"/>
      <c r="C98" s="29"/>
      <c r="D98" s="29"/>
      <c r="E98" s="29"/>
      <c r="F98" s="29"/>
      <c r="G98" s="29"/>
      <c r="H98" s="29"/>
      <c r="I98" s="29"/>
    </row>
    <row r="99" spans="2:9" x14ac:dyDescent="0.25">
      <c r="B99" s="29"/>
      <c r="C99" s="29"/>
      <c r="D99" s="29"/>
      <c r="E99" s="29"/>
      <c r="F99" s="29"/>
      <c r="G99" s="29"/>
      <c r="H99" s="29"/>
      <c r="I99" s="29"/>
    </row>
    <row r="100" spans="2:9" x14ac:dyDescent="0.25">
      <c r="B100" s="29"/>
      <c r="C100" s="29"/>
      <c r="D100" s="29"/>
      <c r="E100" s="29"/>
      <c r="F100" s="29"/>
      <c r="G100" s="29"/>
      <c r="H100" s="29"/>
      <c r="I100" s="29"/>
    </row>
    <row r="101" spans="2:9" x14ac:dyDescent="0.25">
      <c r="B101" s="29"/>
      <c r="C101" s="29"/>
      <c r="D101" s="29"/>
      <c r="E101" s="29"/>
      <c r="F101" s="29"/>
      <c r="G101" s="29"/>
      <c r="H101" s="29"/>
      <c r="I101" s="29"/>
    </row>
    <row r="102" spans="2:9" x14ac:dyDescent="0.25">
      <c r="B102" s="29"/>
      <c r="C102" s="29"/>
      <c r="D102" s="29"/>
      <c r="E102" s="29"/>
      <c r="F102" s="29"/>
      <c r="G102" s="29"/>
      <c r="H102" s="29"/>
      <c r="I102" s="29"/>
    </row>
    <row r="103" spans="2:9" x14ac:dyDescent="0.25">
      <c r="B103" s="29"/>
      <c r="C103" s="29"/>
      <c r="D103" s="29"/>
      <c r="E103" s="29"/>
      <c r="F103" s="29"/>
      <c r="G103" s="29"/>
      <c r="H103" s="29"/>
      <c r="I103" s="29"/>
    </row>
    <row r="104" spans="2:9" x14ac:dyDescent="0.25">
      <c r="B104" s="29"/>
      <c r="C104" s="29"/>
      <c r="D104" s="29"/>
      <c r="E104" s="29"/>
      <c r="F104" s="29"/>
      <c r="G104" s="29"/>
      <c r="H104" s="29"/>
      <c r="I104" s="29"/>
    </row>
    <row r="105" spans="2:9" x14ac:dyDescent="0.25">
      <c r="B105" s="29"/>
      <c r="C105" s="29"/>
      <c r="D105" s="29"/>
      <c r="E105" s="29"/>
      <c r="F105" s="29"/>
      <c r="G105" s="29"/>
      <c r="H105" s="29"/>
      <c r="I105" s="29"/>
    </row>
    <row r="106" spans="2:9" x14ac:dyDescent="0.25">
      <c r="B106" s="29"/>
      <c r="C106" s="29"/>
      <c r="D106" s="29"/>
      <c r="E106" s="29"/>
      <c r="F106" s="29"/>
      <c r="G106" s="29"/>
      <c r="H106" s="29"/>
      <c r="I106" s="29"/>
    </row>
    <row r="107" spans="2:9" x14ac:dyDescent="0.25">
      <c r="B107" s="29"/>
      <c r="C107" s="29"/>
      <c r="D107" s="29"/>
      <c r="E107" s="29"/>
      <c r="F107" s="29"/>
      <c r="G107" s="29"/>
      <c r="H107" s="29"/>
      <c r="I107" s="29"/>
    </row>
    <row r="108" spans="2:9" x14ac:dyDescent="0.25">
      <c r="B108" s="29"/>
      <c r="C108" s="29"/>
      <c r="D108" s="29"/>
      <c r="E108" s="29"/>
      <c r="F108" s="29"/>
      <c r="G108" s="29"/>
      <c r="H108" s="29"/>
      <c r="I108" s="29"/>
    </row>
    <row r="109" spans="2:9" x14ac:dyDescent="0.25">
      <c r="B109" s="29"/>
      <c r="C109" s="29"/>
      <c r="D109" s="29"/>
      <c r="E109" s="29"/>
      <c r="F109" s="29"/>
      <c r="G109" s="29"/>
      <c r="H109" s="29"/>
      <c r="I109" s="29"/>
    </row>
    <row r="110" spans="2:9" x14ac:dyDescent="0.25">
      <c r="B110" s="29"/>
      <c r="C110" s="29"/>
      <c r="D110" s="29"/>
      <c r="E110" s="29"/>
      <c r="F110" s="29"/>
      <c r="G110" s="29"/>
      <c r="H110" s="29"/>
      <c r="I110" s="29"/>
    </row>
    <row r="111" spans="2:9" x14ac:dyDescent="0.25">
      <c r="B111" s="29"/>
      <c r="C111" s="29"/>
      <c r="D111" s="29"/>
      <c r="E111" s="29"/>
      <c r="F111" s="29"/>
      <c r="G111" s="29"/>
      <c r="H111" s="29"/>
      <c r="I111" s="29"/>
    </row>
    <row r="112" spans="2:9" x14ac:dyDescent="0.25">
      <c r="B112" s="29"/>
      <c r="C112" s="29"/>
      <c r="D112" s="29"/>
      <c r="E112" s="29"/>
      <c r="F112" s="29"/>
      <c r="G112" s="29"/>
      <c r="H112" s="29"/>
      <c r="I112" s="29"/>
    </row>
    <row r="113" spans="2:9" x14ac:dyDescent="0.25">
      <c r="B113" s="29"/>
      <c r="C113" s="29"/>
      <c r="D113" s="29"/>
      <c r="E113" s="29"/>
      <c r="F113" s="29"/>
      <c r="G113" s="29"/>
      <c r="H113" s="29"/>
      <c r="I113" s="29"/>
    </row>
    <row r="114" spans="2:9" x14ac:dyDescent="0.25">
      <c r="B114" s="29"/>
      <c r="C114" s="29"/>
      <c r="D114" s="29"/>
      <c r="E114" s="29"/>
      <c r="F114" s="29"/>
      <c r="G114" s="29"/>
      <c r="H114" s="29"/>
      <c r="I114" s="29"/>
    </row>
    <row r="115" spans="2:9" x14ac:dyDescent="0.25">
      <c r="B115" s="29"/>
      <c r="C115" s="29"/>
      <c r="D115" s="29"/>
      <c r="E115" s="29"/>
      <c r="F115" s="29"/>
      <c r="G115" s="29"/>
      <c r="H115" s="29"/>
      <c r="I115" s="29"/>
    </row>
    <row r="116" spans="2:9" x14ac:dyDescent="0.25">
      <c r="B116" s="29"/>
      <c r="C116" s="29"/>
      <c r="D116" s="29"/>
      <c r="E116" s="29"/>
      <c r="F116" s="29"/>
      <c r="G116" s="29"/>
      <c r="H116" s="29"/>
      <c r="I116" s="29"/>
    </row>
    <row r="117" spans="2:9" x14ac:dyDescent="0.25">
      <c r="B117" s="29"/>
      <c r="C117" s="29"/>
      <c r="D117" s="29"/>
      <c r="E117" s="29"/>
      <c r="F117" s="29"/>
      <c r="G117" s="29"/>
      <c r="H117" s="29"/>
      <c r="I117" s="29"/>
    </row>
    <row r="118" spans="2:9" x14ac:dyDescent="0.25">
      <c r="B118" s="29"/>
      <c r="C118" s="29"/>
      <c r="D118" s="29"/>
      <c r="E118" s="29"/>
      <c r="F118" s="29"/>
      <c r="G118" s="29"/>
      <c r="H118" s="29"/>
      <c r="I118" s="29"/>
    </row>
    <row r="119" spans="2:9" x14ac:dyDescent="0.25">
      <c r="B119" s="29"/>
      <c r="C119" s="29"/>
      <c r="D119" s="29"/>
      <c r="E119" s="29"/>
      <c r="F119" s="29"/>
      <c r="G119" s="29"/>
      <c r="H119" s="29"/>
      <c r="I119" s="29"/>
    </row>
    <row r="120" spans="2:9" x14ac:dyDescent="0.25">
      <c r="B120" s="29"/>
      <c r="C120" s="29"/>
      <c r="D120" s="29"/>
      <c r="E120" s="29"/>
      <c r="F120" s="29"/>
      <c r="G120" s="29"/>
      <c r="H120" s="29"/>
      <c r="I120" s="29"/>
    </row>
    <row r="121" spans="2:9" x14ac:dyDescent="0.25">
      <c r="B121" s="29"/>
      <c r="C121" s="29"/>
      <c r="D121" s="29"/>
      <c r="E121" s="29"/>
      <c r="F121" s="29"/>
      <c r="G121" s="29"/>
      <c r="H121" s="29"/>
      <c r="I121" s="29"/>
    </row>
    <row r="122" spans="2:9" x14ac:dyDescent="0.25">
      <c r="B122" s="29"/>
      <c r="C122" s="29"/>
      <c r="D122" s="29"/>
      <c r="E122" s="29"/>
      <c r="F122" s="29"/>
      <c r="G122" s="29"/>
      <c r="H122" s="29"/>
      <c r="I122" s="29"/>
    </row>
    <row r="123" spans="2:9" x14ac:dyDescent="0.25">
      <c r="B123" s="29"/>
      <c r="C123" s="29"/>
      <c r="D123" s="29"/>
      <c r="E123" s="29"/>
      <c r="F123" s="29"/>
      <c r="G123" s="29"/>
      <c r="H123" s="29"/>
      <c r="I123" s="29"/>
    </row>
    <row r="124" spans="2:9" x14ac:dyDescent="0.25">
      <c r="B124" s="29"/>
      <c r="C124" s="29"/>
      <c r="D124" s="29"/>
      <c r="E124" s="29"/>
      <c r="F124" s="29"/>
      <c r="G124" s="29"/>
      <c r="H124" s="29"/>
      <c r="I124" s="29"/>
    </row>
    <row r="125" spans="2:9" x14ac:dyDescent="0.25">
      <c r="B125" s="29"/>
      <c r="C125" s="29"/>
      <c r="D125" s="29"/>
      <c r="E125" s="29"/>
      <c r="F125" s="29"/>
      <c r="G125" s="29"/>
      <c r="H125" s="29"/>
      <c r="I125" s="29"/>
    </row>
    <row r="126" spans="2:9" x14ac:dyDescent="0.25">
      <c r="B126" s="29"/>
      <c r="C126" s="29"/>
      <c r="D126" s="29"/>
      <c r="E126" s="29"/>
      <c r="F126" s="29"/>
      <c r="G126" s="29"/>
      <c r="H126" s="29"/>
      <c r="I126" s="29"/>
    </row>
    <row r="127" spans="2:9" x14ac:dyDescent="0.25">
      <c r="B127" s="29"/>
      <c r="C127" s="29"/>
      <c r="D127" s="29"/>
      <c r="E127" s="29"/>
      <c r="F127" s="29"/>
      <c r="G127" s="29"/>
      <c r="H127" s="29"/>
      <c r="I127" s="29"/>
    </row>
    <row r="128" spans="2:9" x14ac:dyDescent="0.25">
      <c r="B128" s="29"/>
      <c r="C128" s="29"/>
      <c r="D128" s="29"/>
      <c r="E128" s="29"/>
      <c r="F128" s="29"/>
      <c r="G128" s="29"/>
      <c r="H128" s="29"/>
      <c r="I128" s="29"/>
    </row>
    <row r="129" spans="2:9" x14ac:dyDescent="0.25">
      <c r="B129" s="29"/>
      <c r="C129" s="29"/>
      <c r="D129" s="29"/>
      <c r="E129" s="29"/>
      <c r="F129" s="29"/>
      <c r="G129" s="29"/>
      <c r="H129" s="29"/>
      <c r="I129" s="29"/>
    </row>
    <row r="130" spans="2:9" x14ac:dyDescent="0.25">
      <c r="B130" s="29"/>
      <c r="C130" s="29"/>
      <c r="D130" s="29"/>
      <c r="E130" s="29"/>
      <c r="F130" s="29"/>
      <c r="G130" s="29"/>
      <c r="H130" s="29"/>
      <c r="I130" s="29"/>
    </row>
    <row r="131" spans="2:9" x14ac:dyDescent="0.25">
      <c r="B131" s="29"/>
      <c r="C131" s="29"/>
      <c r="D131" s="29"/>
      <c r="E131" s="29"/>
      <c r="F131" s="29"/>
      <c r="G131" s="29"/>
      <c r="H131" s="29"/>
      <c r="I131" s="29"/>
    </row>
    <row r="132" spans="2:9" x14ac:dyDescent="0.25">
      <c r="B132" s="29"/>
      <c r="C132" s="29"/>
      <c r="D132" s="29"/>
      <c r="E132" s="29"/>
      <c r="F132" s="29"/>
      <c r="G132" s="29"/>
      <c r="H132" s="29"/>
      <c r="I132" s="29"/>
    </row>
    <row r="133" spans="2:9" x14ac:dyDescent="0.25">
      <c r="B133" s="29"/>
      <c r="C133" s="29"/>
      <c r="D133" s="29"/>
      <c r="E133" s="29"/>
      <c r="F133" s="29"/>
      <c r="G133" s="29"/>
      <c r="H133" s="29"/>
      <c r="I133" s="29"/>
    </row>
    <row r="134" spans="2:9" x14ac:dyDescent="0.25">
      <c r="B134" s="29"/>
      <c r="C134" s="29"/>
      <c r="D134" s="29"/>
      <c r="E134" s="29"/>
      <c r="F134" s="29"/>
      <c r="G134" s="29"/>
      <c r="H134" s="29"/>
      <c r="I134" s="29"/>
    </row>
    <row r="135" spans="2:9" x14ac:dyDescent="0.25">
      <c r="B135" s="29"/>
      <c r="C135" s="29"/>
      <c r="D135" s="29"/>
      <c r="E135" s="29"/>
      <c r="F135" s="29"/>
      <c r="G135" s="29"/>
      <c r="H135" s="29"/>
      <c r="I135" s="29"/>
    </row>
    <row r="136" spans="2:9" x14ac:dyDescent="0.25">
      <c r="B136" s="29"/>
      <c r="C136" s="29"/>
      <c r="D136" s="29"/>
      <c r="E136" s="29"/>
      <c r="F136" s="29"/>
      <c r="G136" s="29"/>
      <c r="H136" s="29"/>
      <c r="I136" s="29"/>
    </row>
    <row r="137" spans="2:9" x14ac:dyDescent="0.25">
      <c r="B137" s="29"/>
      <c r="C137" s="29"/>
      <c r="D137" s="29"/>
      <c r="E137" s="29"/>
      <c r="F137" s="29"/>
      <c r="G137" s="29"/>
      <c r="H137" s="29"/>
      <c r="I137" s="29"/>
    </row>
    <row r="138" spans="2:9" x14ac:dyDescent="0.25">
      <c r="B138" s="29"/>
      <c r="C138" s="29"/>
      <c r="D138" s="29"/>
      <c r="E138" s="29"/>
      <c r="F138" s="29"/>
      <c r="G138" s="29"/>
      <c r="H138" s="29"/>
      <c r="I138" s="29"/>
    </row>
    <row r="139" spans="2:9" x14ac:dyDescent="0.25">
      <c r="B139" s="29"/>
      <c r="C139" s="29"/>
      <c r="D139" s="29"/>
      <c r="E139" s="29"/>
      <c r="F139" s="29"/>
      <c r="G139" s="29"/>
      <c r="H139" s="29"/>
      <c r="I139" s="29"/>
    </row>
    <row r="140" spans="2:9" x14ac:dyDescent="0.25">
      <c r="B140" s="29"/>
      <c r="C140" s="29"/>
      <c r="D140" s="29"/>
      <c r="E140" s="29"/>
      <c r="F140" s="29"/>
      <c r="G140" s="29"/>
      <c r="H140" s="29"/>
      <c r="I140" s="29"/>
    </row>
    <row r="141" spans="2:9" x14ac:dyDescent="0.25">
      <c r="B141" s="29"/>
      <c r="C141" s="29"/>
      <c r="D141" s="29"/>
      <c r="E141" s="29"/>
      <c r="F141" s="29"/>
      <c r="G141" s="29"/>
      <c r="H141" s="29"/>
      <c r="I141" s="29"/>
    </row>
    <row r="142" spans="2:9" x14ac:dyDescent="0.25">
      <c r="B142" s="29"/>
      <c r="C142" s="29"/>
      <c r="D142" s="29"/>
      <c r="E142" s="29"/>
      <c r="F142" s="29"/>
      <c r="G142" s="29"/>
      <c r="H142" s="29"/>
      <c r="I142" s="29"/>
    </row>
    <row r="143" spans="2:9" x14ac:dyDescent="0.25">
      <c r="B143" s="29"/>
      <c r="C143" s="29"/>
      <c r="D143" s="29"/>
      <c r="E143" s="29"/>
      <c r="F143" s="29"/>
      <c r="G143" s="29"/>
      <c r="H143" s="29"/>
      <c r="I143" s="29"/>
    </row>
    <row r="144" spans="2:9" x14ac:dyDescent="0.25">
      <c r="B144" s="29"/>
      <c r="C144" s="29"/>
      <c r="D144" s="29"/>
      <c r="E144" s="29"/>
      <c r="F144" s="29"/>
      <c r="G144" s="29"/>
      <c r="H144" s="29"/>
      <c r="I144" s="29"/>
    </row>
    <row r="145" spans="2:9" x14ac:dyDescent="0.25">
      <c r="B145" s="29"/>
      <c r="C145" s="29"/>
      <c r="D145" s="29"/>
      <c r="E145" s="29"/>
      <c r="F145" s="29"/>
      <c r="G145" s="29"/>
      <c r="H145" s="29"/>
      <c r="I145" s="29"/>
    </row>
    <row r="146" spans="2:9" x14ac:dyDescent="0.25">
      <c r="B146" s="29"/>
      <c r="C146" s="29"/>
      <c r="D146" s="29"/>
      <c r="E146" s="29"/>
      <c r="F146" s="29"/>
      <c r="G146" s="29"/>
      <c r="H146" s="29"/>
      <c r="I146" s="29"/>
    </row>
    <row r="147" spans="2:9" x14ac:dyDescent="0.25">
      <c r="B147" s="29"/>
      <c r="C147" s="29"/>
      <c r="D147" s="29"/>
      <c r="E147" s="29"/>
      <c r="F147" s="29"/>
      <c r="G147" s="29"/>
      <c r="H147" s="29"/>
      <c r="I147" s="29"/>
    </row>
    <row r="148" spans="2:9" x14ac:dyDescent="0.25">
      <c r="B148" s="29"/>
      <c r="C148" s="29"/>
      <c r="D148" s="29"/>
      <c r="E148" s="29"/>
      <c r="F148" s="29"/>
      <c r="G148" s="29"/>
      <c r="H148" s="29"/>
      <c r="I148" s="29"/>
    </row>
    <row r="149" spans="2:9" x14ac:dyDescent="0.25">
      <c r="B149" s="29"/>
      <c r="C149" s="29"/>
      <c r="D149" s="29"/>
      <c r="E149" s="29"/>
      <c r="F149" s="29"/>
      <c r="G149" s="29"/>
      <c r="H149" s="29"/>
      <c r="I149" s="29"/>
    </row>
    <row r="150" spans="2:9" x14ac:dyDescent="0.25">
      <c r="B150" s="29"/>
      <c r="C150" s="29"/>
      <c r="D150" s="29"/>
      <c r="E150" s="29"/>
      <c r="F150" s="29"/>
      <c r="G150" s="29"/>
      <c r="H150" s="29"/>
      <c r="I150" s="29"/>
    </row>
    <row r="151" spans="2:9" x14ac:dyDescent="0.25">
      <c r="B151" s="29"/>
      <c r="C151" s="29"/>
      <c r="D151" s="29"/>
      <c r="E151" s="29"/>
      <c r="F151" s="29"/>
      <c r="G151" s="29"/>
      <c r="H151" s="29"/>
      <c r="I151" s="29"/>
    </row>
    <row r="152" spans="2:9" x14ac:dyDescent="0.25">
      <c r="B152" s="29"/>
      <c r="C152" s="29"/>
      <c r="D152" s="29"/>
      <c r="E152" s="29"/>
      <c r="F152" s="29"/>
      <c r="G152" s="29"/>
      <c r="H152" s="29"/>
      <c r="I152" s="29"/>
    </row>
    <row r="153" spans="2:9" x14ac:dyDescent="0.25">
      <c r="B153" s="29"/>
      <c r="C153" s="29"/>
      <c r="D153" s="29"/>
      <c r="E153" s="29"/>
      <c r="F153" s="29"/>
      <c r="G153" s="29"/>
      <c r="H153" s="29"/>
      <c r="I153" s="29"/>
    </row>
    <row r="154" spans="2:9" x14ac:dyDescent="0.25">
      <c r="B154" s="29"/>
      <c r="C154" s="29"/>
      <c r="D154" s="29"/>
      <c r="E154" s="29"/>
      <c r="F154" s="29"/>
      <c r="G154" s="29"/>
      <c r="H154" s="29"/>
      <c r="I154" s="29"/>
    </row>
    <row r="155" spans="2:9" x14ac:dyDescent="0.25">
      <c r="B155" s="29"/>
      <c r="C155" s="29"/>
      <c r="D155" s="29"/>
      <c r="E155" s="29"/>
      <c r="F155" s="29"/>
      <c r="G155" s="29"/>
      <c r="H155" s="29"/>
      <c r="I155" s="29"/>
    </row>
    <row r="156" spans="2:9" x14ac:dyDescent="0.25">
      <c r="B156" s="29"/>
      <c r="C156" s="29"/>
      <c r="D156" s="29"/>
      <c r="E156" s="29"/>
      <c r="F156" s="29"/>
      <c r="G156" s="29"/>
      <c r="H156" s="29"/>
      <c r="I156" s="29"/>
    </row>
    <row r="157" spans="2:9" x14ac:dyDescent="0.25">
      <c r="B157" s="29"/>
      <c r="C157" s="29"/>
      <c r="D157" s="29"/>
      <c r="E157" s="29"/>
      <c r="F157" s="29"/>
      <c r="G157" s="29"/>
      <c r="H157" s="29"/>
      <c r="I157" s="29"/>
    </row>
    <row r="158" spans="2:9" x14ac:dyDescent="0.25">
      <c r="B158" s="29"/>
      <c r="C158" s="29"/>
      <c r="D158" s="29"/>
      <c r="E158" s="29"/>
      <c r="F158" s="29"/>
      <c r="G158" s="29"/>
      <c r="H158" s="29"/>
      <c r="I158" s="29"/>
    </row>
    <row r="159" spans="2:9" x14ac:dyDescent="0.25">
      <c r="B159" s="29"/>
      <c r="C159" s="29"/>
      <c r="D159" s="29"/>
      <c r="E159" s="29"/>
      <c r="F159" s="29"/>
      <c r="G159" s="29"/>
      <c r="H159" s="29"/>
      <c r="I159" s="29"/>
    </row>
    <row r="160" spans="2:9" x14ac:dyDescent="0.25">
      <c r="B160" s="29"/>
      <c r="C160" s="29"/>
      <c r="D160" s="29"/>
      <c r="E160" s="29"/>
      <c r="F160" s="29"/>
      <c r="G160" s="29"/>
      <c r="H160" s="29"/>
      <c r="I160" s="29"/>
    </row>
    <row r="161" spans="2:9" x14ac:dyDescent="0.25">
      <c r="B161" s="29"/>
      <c r="C161" s="29"/>
      <c r="D161" s="29"/>
      <c r="E161" s="29"/>
      <c r="F161" s="29"/>
      <c r="G161" s="29"/>
      <c r="H161" s="29"/>
      <c r="I161" s="29"/>
    </row>
    <row r="162" spans="2:9" x14ac:dyDescent="0.25">
      <c r="B162" s="29"/>
      <c r="C162" s="29"/>
      <c r="D162" s="29"/>
      <c r="E162" s="29"/>
      <c r="F162" s="29"/>
      <c r="G162" s="29"/>
      <c r="H162" s="29"/>
      <c r="I162" s="29"/>
    </row>
    <row r="163" spans="2:9" x14ac:dyDescent="0.25">
      <c r="B163" s="29"/>
      <c r="C163" s="29"/>
      <c r="D163" s="29"/>
      <c r="E163" s="29"/>
      <c r="F163" s="29"/>
      <c r="G163" s="29"/>
      <c r="H163" s="29"/>
      <c r="I163" s="29"/>
    </row>
    <row r="164" spans="2:9" x14ac:dyDescent="0.25">
      <c r="B164" s="29"/>
      <c r="C164" s="29"/>
      <c r="D164" s="29"/>
      <c r="E164" s="29"/>
      <c r="F164" s="29"/>
      <c r="G164" s="29"/>
      <c r="H164" s="29"/>
      <c r="I164" s="29"/>
    </row>
    <row r="165" spans="2:9" x14ac:dyDescent="0.25">
      <c r="B165" s="29"/>
      <c r="C165" s="29"/>
      <c r="D165" s="29"/>
      <c r="E165" s="29"/>
      <c r="F165" s="29"/>
      <c r="G165" s="29"/>
      <c r="H165" s="29"/>
      <c r="I165" s="29"/>
    </row>
    <row r="166" spans="2:9" x14ac:dyDescent="0.25">
      <c r="B166" s="29"/>
      <c r="C166" s="29"/>
      <c r="D166" s="29"/>
      <c r="E166" s="29"/>
      <c r="F166" s="29"/>
      <c r="G166" s="29"/>
      <c r="H166" s="29"/>
      <c r="I166" s="29"/>
    </row>
    <row r="167" spans="2:9" x14ac:dyDescent="0.25">
      <c r="B167" s="29"/>
      <c r="C167" s="29"/>
      <c r="D167" s="29"/>
      <c r="E167" s="29"/>
      <c r="F167" s="29"/>
      <c r="G167" s="29"/>
      <c r="H167" s="29"/>
      <c r="I167" s="29"/>
    </row>
    <row r="168" spans="2:9" x14ac:dyDescent="0.25">
      <c r="B168" s="29"/>
      <c r="C168" s="29"/>
      <c r="D168" s="29"/>
      <c r="E168" s="29"/>
      <c r="F168" s="29"/>
      <c r="G168" s="29"/>
      <c r="H168" s="29"/>
      <c r="I168" s="29"/>
    </row>
    <row r="169" spans="2:9" x14ac:dyDescent="0.25">
      <c r="B169" s="29"/>
      <c r="C169" s="29"/>
      <c r="D169" s="29"/>
      <c r="E169" s="29"/>
      <c r="F169" s="29"/>
      <c r="G169" s="29"/>
      <c r="H169" s="29"/>
      <c r="I169" s="29"/>
    </row>
    <row r="170" spans="2:9" x14ac:dyDescent="0.25">
      <c r="B170" s="29"/>
      <c r="C170" s="29"/>
      <c r="D170" s="29"/>
      <c r="E170" s="29"/>
      <c r="F170" s="29"/>
      <c r="G170" s="29"/>
      <c r="H170" s="29"/>
      <c r="I170" s="29"/>
    </row>
    <row r="171" spans="2:9" x14ac:dyDescent="0.25">
      <c r="B171" s="29"/>
      <c r="C171" s="29"/>
      <c r="D171" s="29"/>
      <c r="E171" s="29"/>
      <c r="F171" s="29"/>
      <c r="G171" s="29"/>
      <c r="H171" s="29"/>
      <c r="I171" s="29"/>
    </row>
    <row r="172" spans="2:9" x14ac:dyDescent="0.25">
      <c r="B172" s="29"/>
      <c r="C172" s="29"/>
      <c r="D172" s="29"/>
      <c r="E172" s="29"/>
      <c r="F172" s="29"/>
      <c r="G172" s="29"/>
      <c r="H172" s="29"/>
      <c r="I172" s="29"/>
    </row>
    <row r="173" spans="2:9" x14ac:dyDescent="0.25">
      <c r="B173" s="29"/>
      <c r="C173" s="29"/>
      <c r="D173" s="29"/>
      <c r="E173" s="29"/>
      <c r="F173" s="29"/>
      <c r="G173" s="29"/>
      <c r="H173" s="29"/>
      <c r="I173" s="29"/>
    </row>
    <row r="174" spans="2:9" x14ac:dyDescent="0.25">
      <c r="B174" s="29"/>
      <c r="C174" s="29"/>
      <c r="D174" s="29"/>
      <c r="E174" s="29"/>
      <c r="F174" s="29"/>
      <c r="G174" s="29"/>
      <c r="H174" s="29"/>
      <c r="I174" s="29"/>
    </row>
    <row r="175" spans="2:9" x14ac:dyDescent="0.25">
      <c r="B175" s="29"/>
      <c r="C175" s="29"/>
      <c r="D175" s="29"/>
      <c r="E175" s="29"/>
      <c r="F175" s="29"/>
      <c r="G175" s="29"/>
      <c r="H175" s="29"/>
      <c r="I175" s="29"/>
    </row>
    <row r="176" spans="2:9" x14ac:dyDescent="0.25">
      <c r="B176" s="29"/>
      <c r="C176" s="29"/>
      <c r="D176" s="29"/>
      <c r="E176" s="29"/>
      <c r="F176" s="29"/>
      <c r="G176" s="29"/>
      <c r="H176" s="29"/>
      <c r="I176" s="29"/>
    </row>
    <row r="177" spans="2:9" x14ac:dyDescent="0.25">
      <c r="B177" s="29"/>
      <c r="C177" s="29"/>
      <c r="D177" s="29"/>
      <c r="E177" s="29"/>
      <c r="F177" s="29"/>
      <c r="G177" s="29"/>
      <c r="H177" s="29"/>
      <c r="I177" s="29"/>
    </row>
    <row r="178" spans="2:9" x14ac:dyDescent="0.25">
      <c r="B178" s="29"/>
      <c r="C178" s="29"/>
      <c r="D178" s="29"/>
      <c r="E178" s="29"/>
      <c r="F178" s="29"/>
      <c r="G178" s="29"/>
      <c r="H178" s="29"/>
      <c r="I178" s="29"/>
    </row>
    <row r="179" spans="2:9" x14ac:dyDescent="0.25">
      <c r="B179" s="29"/>
      <c r="C179" s="29"/>
      <c r="D179" s="29"/>
      <c r="E179" s="29"/>
      <c r="F179" s="29"/>
      <c r="G179" s="29"/>
      <c r="H179" s="29"/>
      <c r="I179" s="29"/>
    </row>
    <row r="180" spans="2:9" x14ac:dyDescent="0.25">
      <c r="B180" s="29"/>
      <c r="C180" s="29"/>
      <c r="D180" s="29"/>
      <c r="E180" s="29"/>
      <c r="F180" s="29"/>
      <c r="G180" s="29"/>
      <c r="H180" s="29"/>
      <c r="I180" s="29"/>
    </row>
    <row r="181" spans="2:9" x14ac:dyDescent="0.25">
      <c r="B181" s="29"/>
      <c r="C181" s="29"/>
      <c r="D181" s="29"/>
      <c r="E181" s="29"/>
      <c r="F181" s="29"/>
      <c r="G181" s="29"/>
      <c r="H181" s="29"/>
      <c r="I181" s="29"/>
    </row>
    <row r="182" spans="2:9" x14ac:dyDescent="0.25">
      <c r="B182" s="29"/>
      <c r="C182" s="29"/>
      <c r="D182" s="29"/>
      <c r="E182" s="29"/>
      <c r="F182" s="29"/>
      <c r="G182" s="29"/>
      <c r="H182" s="29"/>
      <c r="I182" s="29"/>
    </row>
    <row r="183" spans="2:9" x14ac:dyDescent="0.25">
      <c r="B183" s="29"/>
      <c r="C183" s="29"/>
      <c r="D183" s="29"/>
      <c r="E183" s="29"/>
      <c r="F183" s="29"/>
      <c r="G183" s="29"/>
      <c r="H183" s="29"/>
      <c r="I183" s="29"/>
    </row>
    <row r="184" spans="2:9" x14ac:dyDescent="0.25">
      <c r="B184" s="29"/>
      <c r="C184" s="29"/>
      <c r="D184" s="29"/>
      <c r="E184" s="29"/>
      <c r="F184" s="29"/>
      <c r="G184" s="29"/>
      <c r="H184" s="29"/>
      <c r="I184" s="29"/>
    </row>
    <row r="185" spans="2:9" x14ac:dyDescent="0.25">
      <c r="B185" s="29"/>
      <c r="C185" s="29"/>
      <c r="D185" s="29"/>
      <c r="E185" s="29"/>
      <c r="F185" s="29"/>
      <c r="G185" s="29"/>
      <c r="H185" s="29"/>
      <c r="I185" s="29"/>
    </row>
    <row r="186" spans="2:9" x14ac:dyDescent="0.25">
      <c r="B186" s="29"/>
      <c r="C186" s="29"/>
      <c r="D186" s="29"/>
      <c r="E186" s="29"/>
      <c r="F186" s="29"/>
      <c r="G186" s="29"/>
      <c r="H186" s="29"/>
      <c r="I186" s="29"/>
    </row>
    <row r="187" spans="2:9" x14ac:dyDescent="0.25">
      <c r="B187" s="29"/>
      <c r="C187" s="29"/>
      <c r="D187" s="29"/>
      <c r="E187" s="29"/>
      <c r="F187" s="29"/>
      <c r="G187" s="29"/>
      <c r="H187" s="29"/>
      <c r="I187" s="29"/>
    </row>
    <row r="188" spans="2:9" x14ac:dyDescent="0.25">
      <c r="B188" s="29"/>
      <c r="C188" s="29"/>
      <c r="D188" s="29"/>
      <c r="E188" s="29"/>
      <c r="F188" s="29"/>
      <c r="G188" s="29"/>
      <c r="H188" s="29"/>
      <c r="I188" s="29"/>
    </row>
    <row r="189" spans="2:9" x14ac:dyDescent="0.25">
      <c r="B189" s="29"/>
      <c r="C189" s="29"/>
      <c r="D189" s="29"/>
      <c r="E189" s="29"/>
      <c r="F189" s="29"/>
      <c r="G189" s="29"/>
      <c r="H189" s="29"/>
      <c r="I189" s="29"/>
    </row>
    <row r="190" spans="2:9" x14ac:dyDescent="0.25">
      <c r="B190" s="29"/>
      <c r="C190" s="29"/>
      <c r="D190" s="29"/>
      <c r="E190" s="29"/>
      <c r="F190" s="29"/>
      <c r="G190" s="29"/>
      <c r="H190" s="29"/>
      <c r="I190" s="29"/>
    </row>
    <row r="191" spans="2:9" x14ac:dyDescent="0.25">
      <c r="B191" s="29"/>
      <c r="C191" s="29"/>
      <c r="D191" s="29"/>
      <c r="E191" s="29"/>
      <c r="F191" s="29"/>
      <c r="G191" s="29"/>
      <c r="H191" s="29"/>
      <c r="I191" s="29"/>
    </row>
    <row r="192" spans="2:9" x14ac:dyDescent="0.25">
      <c r="B192" s="29"/>
      <c r="C192" s="29"/>
      <c r="D192" s="29"/>
      <c r="E192" s="29"/>
      <c r="F192" s="29"/>
      <c r="G192" s="29"/>
      <c r="H192" s="29"/>
      <c r="I192" s="29"/>
    </row>
    <row r="193" spans="2:9" x14ac:dyDescent="0.25">
      <c r="B193" s="29"/>
      <c r="C193" s="29"/>
      <c r="D193" s="29"/>
      <c r="E193" s="29"/>
      <c r="F193" s="29"/>
      <c r="G193" s="29"/>
      <c r="H193" s="29"/>
      <c r="I193" s="29"/>
    </row>
    <row r="194" spans="2:9" x14ac:dyDescent="0.25">
      <c r="B194" s="29"/>
      <c r="C194" s="29"/>
      <c r="D194" s="29"/>
      <c r="E194" s="29"/>
      <c r="F194" s="29"/>
      <c r="G194" s="29"/>
      <c r="H194" s="29"/>
      <c r="I194" s="29"/>
    </row>
    <row r="195" spans="2:9" x14ac:dyDescent="0.25">
      <c r="B195" s="29"/>
      <c r="C195" s="29"/>
      <c r="D195" s="29"/>
      <c r="E195" s="29"/>
      <c r="F195" s="29"/>
      <c r="G195" s="29"/>
      <c r="H195" s="29"/>
      <c r="I195" s="29"/>
    </row>
    <row r="196" spans="2:9" x14ac:dyDescent="0.25">
      <c r="B196" s="29"/>
      <c r="C196" s="29"/>
      <c r="D196" s="29"/>
      <c r="E196" s="29"/>
      <c r="F196" s="29"/>
      <c r="G196" s="29"/>
      <c r="H196" s="29"/>
      <c r="I196" s="29"/>
    </row>
    <row r="197" spans="2:9" x14ac:dyDescent="0.25">
      <c r="B197" s="29"/>
      <c r="C197" s="29"/>
      <c r="D197" s="29"/>
      <c r="E197" s="29"/>
      <c r="F197" s="29"/>
      <c r="G197" s="29"/>
      <c r="H197" s="29"/>
      <c r="I197" s="29"/>
    </row>
    <row r="198" spans="2:9" x14ac:dyDescent="0.25">
      <c r="B198" s="29"/>
      <c r="C198" s="29"/>
      <c r="D198" s="29"/>
      <c r="E198" s="29"/>
      <c r="F198" s="29"/>
      <c r="G198" s="29"/>
      <c r="H198" s="29"/>
      <c r="I198" s="29"/>
    </row>
    <row r="199" spans="2:9" x14ac:dyDescent="0.25">
      <c r="B199" s="29"/>
      <c r="C199" s="29"/>
      <c r="D199" s="29"/>
      <c r="E199" s="29"/>
      <c r="F199" s="29"/>
      <c r="G199" s="29"/>
      <c r="H199" s="29"/>
      <c r="I199" s="29"/>
    </row>
    <row r="200" spans="2:9" x14ac:dyDescent="0.25">
      <c r="B200" s="29"/>
      <c r="C200" s="29"/>
      <c r="D200" s="29"/>
      <c r="E200" s="29"/>
      <c r="F200" s="29"/>
      <c r="G200" s="29"/>
      <c r="H200" s="29"/>
      <c r="I200" s="29"/>
    </row>
    <row r="201" spans="2:9" x14ac:dyDescent="0.25">
      <c r="B201" s="29"/>
      <c r="C201" s="29"/>
      <c r="D201" s="29"/>
      <c r="E201" s="29"/>
      <c r="F201" s="29"/>
      <c r="G201" s="29"/>
      <c r="H201" s="29"/>
      <c r="I201" s="29"/>
    </row>
    <row r="202" spans="2:9" x14ac:dyDescent="0.25">
      <c r="B202" s="29"/>
      <c r="C202" s="29"/>
      <c r="D202" s="29"/>
      <c r="E202" s="29"/>
      <c r="F202" s="29"/>
      <c r="G202" s="29"/>
      <c r="H202" s="29"/>
      <c r="I202" s="29"/>
    </row>
    <row r="203" spans="2:9" x14ac:dyDescent="0.25">
      <c r="B203" s="29"/>
      <c r="C203" s="29"/>
      <c r="D203" s="29"/>
      <c r="E203" s="29"/>
      <c r="F203" s="29"/>
      <c r="G203" s="29"/>
      <c r="H203" s="29"/>
      <c r="I203" s="29"/>
    </row>
    <row r="204" spans="2:9" x14ac:dyDescent="0.25">
      <c r="B204" s="29"/>
      <c r="C204" s="29"/>
      <c r="D204" s="29"/>
      <c r="E204" s="29"/>
      <c r="F204" s="29"/>
      <c r="G204" s="29"/>
      <c r="H204" s="29"/>
      <c r="I204" s="29"/>
    </row>
    <row r="205" spans="2:9" x14ac:dyDescent="0.25">
      <c r="B205" s="29"/>
      <c r="C205" s="29"/>
      <c r="D205" s="29"/>
      <c r="E205" s="29"/>
      <c r="F205" s="29"/>
      <c r="G205" s="29"/>
      <c r="H205" s="29"/>
      <c r="I205" s="29"/>
    </row>
    <row r="206" spans="2:9" x14ac:dyDescent="0.25">
      <c r="B206" s="29"/>
      <c r="C206" s="29"/>
      <c r="D206" s="29"/>
      <c r="E206" s="29"/>
      <c r="F206" s="29"/>
      <c r="G206" s="29"/>
      <c r="H206" s="29"/>
      <c r="I206" s="29"/>
    </row>
    <row r="207" spans="2:9" x14ac:dyDescent="0.25">
      <c r="B207" s="29"/>
      <c r="C207" s="29"/>
      <c r="D207" s="29"/>
      <c r="E207" s="29"/>
      <c r="F207" s="29"/>
      <c r="G207" s="29"/>
      <c r="H207" s="29"/>
      <c r="I207" s="29"/>
    </row>
    <row r="208" spans="2:9" x14ac:dyDescent="0.25">
      <c r="B208" s="29"/>
      <c r="C208" s="29"/>
      <c r="D208" s="29"/>
      <c r="E208" s="29"/>
      <c r="F208" s="29"/>
      <c r="G208" s="29"/>
      <c r="H208" s="29"/>
      <c r="I208" s="29"/>
    </row>
    <row r="209" spans="2:9" x14ac:dyDescent="0.25">
      <c r="B209" s="29"/>
      <c r="C209" s="29"/>
      <c r="D209" s="29"/>
      <c r="E209" s="29"/>
      <c r="F209" s="29"/>
      <c r="G209" s="29"/>
      <c r="H209" s="29"/>
      <c r="I209" s="29"/>
    </row>
    <row r="210" spans="2:9" x14ac:dyDescent="0.25">
      <c r="B210" s="29"/>
      <c r="C210" s="29"/>
      <c r="D210" s="29"/>
      <c r="E210" s="29"/>
      <c r="F210" s="29"/>
      <c r="G210" s="29"/>
      <c r="H210" s="29"/>
      <c r="I210" s="29"/>
    </row>
    <row r="211" spans="2:9" x14ac:dyDescent="0.25">
      <c r="B211" s="29"/>
      <c r="C211" s="29"/>
      <c r="D211" s="29"/>
      <c r="E211" s="29"/>
      <c r="F211" s="29"/>
      <c r="G211" s="29"/>
      <c r="H211" s="29"/>
      <c r="I211" s="29"/>
    </row>
    <row r="212" spans="2:9" x14ac:dyDescent="0.25">
      <c r="B212" s="29"/>
      <c r="C212" s="29"/>
      <c r="D212" s="29"/>
      <c r="E212" s="29"/>
      <c r="F212" s="29"/>
      <c r="G212" s="29"/>
      <c r="H212" s="29"/>
      <c r="I212" s="29"/>
    </row>
    <row r="213" spans="2:9" x14ac:dyDescent="0.25">
      <c r="B213" s="29"/>
      <c r="C213" s="29"/>
      <c r="D213" s="29"/>
      <c r="E213" s="29"/>
      <c r="F213" s="29"/>
      <c r="G213" s="29"/>
      <c r="H213" s="29"/>
      <c r="I213" s="29"/>
    </row>
    <row r="214" spans="2:9" x14ac:dyDescent="0.25">
      <c r="B214" s="29"/>
      <c r="C214" s="29"/>
      <c r="D214" s="29"/>
      <c r="E214" s="29"/>
      <c r="F214" s="29"/>
      <c r="G214" s="29"/>
      <c r="H214" s="29"/>
      <c r="I214" s="29"/>
    </row>
    <row r="215" spans="2:9" x14ac:dyDescent="0.25">
      <c r="B215" s="29"/>
      <c r="C215" s="29"/>
      <c r="D215" s="29"/>
      <c r="E215" s="29"/>
      <c r="F215" s="29"/>
      <c r="G215" s="29"/>
      <c r="H215" s="29"/>
      <c r="I215" s="29"/>
    </row>
    <row r="216" spans="2:9" x14ac:dyDescent="0.25">
      <c r="B216" s="29"/>
      <c r="C216" s="29"/>
      <c r="D216" s="29"/>
      <c r="E216" s="29"/>
      <c r="F216" s="29"/>
      <c r="G216" s="29"/>
      <c r="H216" s="29"/>
      <c r="I216" s="29"/>
    </row>
    <row r="217" spans="2:9" x14ac:dyDescent="0.25">
      <c r="B217" s="29"/>
      <c r="C217" s="29"/>
      <c r="D217" s="29"/>
      <c r="E217" s="29"/>
      <c r="F217" s="29"/>
      <c r="G217" s="29"/>
      <c r="H217" s="29"/>
      <c r="I217" s="29"/>
    </row>
    <row r="218" spans="2:9" x14ac:dyDescent="0.25">
      <c r="B218" s="29"/>
      <c r="C218" s="29"/>
      <c r="D218" s="29"/>
      <c r="E218" s="29"/>
      <c r="F218" s="29"/>
      <c r="G218" s="29"/>
      <c r="H218" s="29"/>
      <c r="I218" s="29"/>
    </row>
    <row r="219" spans="2:9" x14ac:dyDescent="0.25">
      <c r="B219" s="29"/>
      <c r="C219" s="29"/>
      <c r="D219" s="29"/>
      <c r="E219" s="29"/>
      <c r="F219" s="29"/>
      <c r="G219" s="29"/>
      <c r="H219" s="29"/>
      <c r="I219" s="29"/>
    </row>
    <row r="220" spans="2:9" x14ac:dyDescent="0.25">
      <c r="B220" s="29"/>
      <c r="C220" s="29"/>
      <c r="D220" s="29"/>
      <c r="E220" s="29"/>
      <c r="F220" s="29"/>
      <c r="G220" s="29"/>
      <c r="H220" s="29"/>
      <c r="I220" s="29"/>
    </row>
    <row r="221" spans="2:9" x14ac:dyDescent="0.25">
      <c r="B221" s="29"/>
      <c r="C221" s="29"/>
      <c r="D221" s="29"/>
      <c r="E221" s="29"/>
      <c r="F221" s="29"/>
      <c r="G221" s="29"/>
      <c r="H221" s="29"/>
      <c r="I221" s="29"/>
    </row>
    <row r="222" spans="2:9" x14ac:dyDescent="0.25">
      <c r="B222" s="29"/>
      <c r="C222" s="29"/>
      <c r="D222" s="29"/>
      <c r="E222" s="29"/>
      <c r="F222" s="29"/>
      <c r="G222" s="29"/>
      <c r="H222" s="29"/>
      <c r="I222" s="29"/>
    </row>
    <row r="223" spans="2:9" x14ac:dyDescent="0.25">
      <c r="B223" s="29"/>
      <c r="C223" s="29"/>
      <c r="D223" s="29"/>
      <c r="E223" s="29"/>
      <c r="F223" s="29"/>
      <c r="G223" s="29"/>
      <c r="H223" s="29"/>
      <c r="I223" s="29"/>
    </row>
    <row r="224" spans="2:9" x14ac:dyDescent="0.25">
      <c r="B224" s="29"/>
      <c r="C224" s="29"/>
      <c r="D224" s="29"/>
      <c r="E224" s="29"/>
      <c r="F224" s="29"/>
      <c r="G224" s="29"/>
      <c r="H224" s="29"/>
      <c r="I224" s="29"/>
    </row>
    <row r="225" spans="2:9" x14ac:dyDescent="0.25">
      <c r="B225" s="29"/>
      <c r="C225" s="29"/>
      <c r="D225" s="29"/>
      <c r="E225" s="29"/>
      <c r="F225" s="29"/>
      <c r="G225" s="29"/>
      <c r="H225" s="29"/>
      <c r="I225" s="29"/>
    </row>
    <row r="226" spans="2:9" x14ac:dyDescent="0.25">
      <c r="B226" s="29"/>
      <c r="C226" s="29"/>
      <c r="D226" s="29"/>
      <c r="E226" s="29"/>
      <c r="F226" s="29"/>
      <c r="G226" s="29"/>
      <c r="H226" s="29"/>
      <c r="I226" s="29"/>
    </row>
    <row r="227" spans="2:9" x14ac:dyDescent="0.25">
      <c r="B227" s="29"/>
      <c r="C227" s="29"/>
      <c r="D227" s="29"/>
      <c r="E227" s="29"/>
      <c r="F227" s="29"/>
      <c r="G227" s="29"/>
      <c r="H227" s="29"/>
      <c r="I227" s="29"/>
    </row>
    <row r="228" spans="2:9" x14ac:dyDescent="0.25">
      <c r="B228" s="29"/>
      <c r="C228" s="29"/>
      <c r="D228" s="29"/>
      <c r="E228" s="29"/>
      <c r="F228" s="29"/>
      <c r="G228" s="29"/>
      <c r="H228" s="29"/>
      <c r="I228" s="29"/>
    </row>
    <row r="229" spans="2:9" x14ac:dyDescent="0.25">
      <c r="B229" s="29"/>
      <c r="C229" s="29"/>
      <c r="D229" s="29"/>
      <c r="E229" s="29"/>
      <c r="F229" s="29"/>
      <c r="G229" s="29"/>
      <c r="H229" s="29"/>
      <c r="I229" s="29"/>
    </row>
    <row r="230" spans="2:9" x14ac:dyDescent="0.25">
      <c r="B230" s="29"/>
      <c r="C230" s="29"/>
      <c r="D230" s="29"/>
      <c r="E230" s="29"/>
      <c r="F230" s="29"/>
      <c r="G230" s="29"/>
      <c r="H230" s="29"/>
      <c r="I230" s="29"/>
    </row>
    <row r="231" spans="2:9" x14ac:dyDescent="0.25">
      <c r="B231" s="29"/>
      <c r="C231" s="29"/>
      <c r="D231" s="29"/>
      <c r="E231" s="29"/>
      <c r="F231" s="29"/>
      <c r="G231" s="29"/>
      <c r="H231" s="29"/>
      <c r="I231" s="29"/>
    </row>
    <row r="232" spans="2:9" x14ac:dyDescent="0.25">
      <c r="B232" s="29"/>
      <c r="C232" s="29"/>
      <c r="D232" s="29"/>
      <c r="E232" s="29"/>
      <c r="F232" s="29"/>
      <c r="G232" s="29"/>
      <c r="H232" s="29"/>
      <c r="I232" s="29"/>
    </row>
    <row r="233" spans="2:9" x14ac:dyDescent="0.25">
      <c r="B233" s="29"/>
      <c r="C233" s="29"/>
      <c r="D233" s="29"/>
      <c r="E233" s="29"/>
      <c r="F233" s="29"/>
      <c r="G233" s="29"/>
      <c r="H233" s="29"/>
      <c r="I233" s="29"/>
    </row>
    <row r="234" spans="2:9" x14ac:dyDescent="0.25">
      <c r="B234" s="29"/>
      <c r="C234" s="29"/>
      <c r="D234" s="29"/>
      <c r="E234" s="29"/>
      <c r="F234" s="29"/>
      <c r="G234" s="29"/>
      <c r="H234" s="29"/>
      <c r="I234" s="29"/>
    </row>
    <row r="235" spans="2:9" x14ac:dyDescent="0.25">
      <c r="B235" s="29"/>
      <c r="C235" s="29"/>
      <c r="D235" s="29"/>
      <c r="E235" s="29"/>
      <c r="F235" s="29"/>
      <c r="G235" s="29"/>
      <c r="H235" s="29"/>
      <c r="I235" s="29"/>
    </row>
    <row r="236" spans="2:9" x14ac:dyDescent="0.25">
      <c r="B236" s="29"/>
      <c r="C236" s="29"/>
      <c r="D236" s="29"/>
      <c r="E236" s="29"/>
      <c r="F236" s="29"/>
      <c r="G236" s="29"/>
      <c r="H236" s="29"/>
      <c r="I236" s="29"/>
    </row>
    <row r="237" spans="2:9" x14ac:dyDescent="0.25">
      <c r="B237" s="29"/>
      <c r="C237" s="29"/>
      <c r="D237" s="29"/>
      <c r="E237" s="29"/>
      <c r="F237" s="29"/>
      <c r="G237" s="29"/>
      <c r="H237" s="29"/>
      <c r="I237" s="29"/>
    </row>
    <row r="238" spans="2:9" x14ac:dyDescent="0.25">
      <c r="B238" s="29"/>
      <c r="C238" s="29"/>
      <c r="D238" s="29"/>
      <c r="E238" s="29"/>
      <c r="F238" s="29"/>
      <c r="G238" s="29"/>
      <c r="H238" s="29"/>
      <c r="I238" s="29"/>
    </row>
    <row r="239" spans="2:9" x14ac:dyDescent="0.25">
      <c r="B239" s="29"/>
      <c r="C239" s="29"/>
      <c r="D239" s="29"/>
      <c r="E239" s="29"/>
      <c r="F239" s="29"/>
      <c r="G239" s="29"/>
      <c r="H239" s="29"/>
      <c r="I239" s="29"/>
    </row>
    <row r="240" spans="2:9" x14ac:dyDescent="0.25">
      <c r="B240" s="29"/>
      <c r="C240" s="29"/>
      <c r="D240" s="29"/>
      <c r="E240" s="29"/>
      <c r="F240" s="29"/>
      <c r="G240" s="29"/>
      <c r="H240" s="29"/>
      <c r="I240" s="29"/>
    </row>
    <row r="241" spans="2:9" x14ac:dyDescent="0.25">
      <c r="B241" s="29"/>
      <c r="C241" s="29"/>
      <c r="D241" s="29"/>
      <c r="E241" s="29"/>
      <c r="F241" s="29"/>
      <c r="G241" s="29"/>
      <c r="H241" s="29"/>
      <c r="I241" s="29"/>
    </row>
    <row r="242" spans="2:9" x14ac:dyDescent="0.25">
      <c r="B242" s="29"/>
      <c r="C242" s="29"/>
      <c r="D242" s="29"/>
      <c r="E242" s="29"/>
      <c r="F242" s="29"/>
      <c r="G242" s="29"/>
      <c r="H242" s="29"/>
      <c r="I242" s="29"/>
    </row>
    <row r="243" spans="2:9" x14ac:dyDescent="0.25">
      <c r="B243" s="29"/>
      <c r="C243" s="29"/>
      <c r="D243" s="29"/>
      <c r="E243" s="29"/>
      <c r="F243" s="29"/>
      <c r="G243" s="29"/>
      <c r="H243" s="29"/>
      <c r="I243" s="29"/>
    </row>
    <row r="244" spans="2:9" x14ac:dyDescent="0.25">
      <c r="B244" s="29"/>
      <c r="C244" s="29"/>
      <c r="D244" s="29"/>
      <c r="E244" s="29"/>
      <c r="F244" s="29"/>
      <c r="G244" s="29"/>
      <c r="H244" s="29"/>
      <c r="I244" s="29"/>
    </row>
    <row r="245" spans="2:9" x14ac:dyDescent="0.25">
      <c r="B245" s="29"/>
      <c r="C245" s="29"/>
      <c r="D245" s="29"/>
      <c r="E245" s="29"/>
      <c r="F245" s="29"/>
      <c r="G245" s="29"/>
      <c r="H245" s="29"/>
      <c r="I245" s="29"/>
    </row>
    <row r="246" spans="2:9" x14ac:dyDescent="0.25">
      <c r="B246" s="29"/>
      <c r="C246" s="29"/>
      <c r="D246" s="29"/>
      <c r="E246" s="29"/>
      <c r="F246" s="29"/>
      <c r="G246" s="29"/>
      <c r="H246" s="29"/>
      <c r="I246" s="29"/>
    </row>
    <row r="247" spans="2:9" x14ac:dyDescent="0.25">
      <c r="B247" s="29"/>
      <c r="C247" s="29"/>
      <c r="D247" s="29"/>
      <c r="E247" s="29"/>
      <c r="F247" s="29"/>
      <c r="G247" s="29"/>
      <c r="H247" s="29"/>
      <c r="I247" s="29"/>
    </row>
    <row r="248" spans="2:9" x14ac:dyDescent="0.25">
      <c r="B248" s="29"/>
      <c r="C248" s="29"/>
      <c r="D248" s="29"/>
      <c r="E248" s="29"/>
      <c r="F248" s="29"/>
      <c r="G248" s="29"/>
      <c r="H248" s="29"/>
      <c r="I248" s="29"/>
    </row>
    <row r="249" spans="2:9" x14ac:dyDescent="0.25">
      <c r="B249" s="29"/>
      <c r="C249" s="29"/>
      <c r="D249" s="29"/>
      <c r="E249" s="29"/>
      <c r="F249" s="29"/>
      <c r="G249" s="29"/>
      <c r="H249" s="29"/>
      <c r="I249" s="29"/>
    </row>
    <row r="250" spans="2:9" x14ac:dyDescent="0.25">
      <c r="B250" s="29"/>
      <c r="C250" s="29"/>
      <c r="D250" s="29"/>
      <c r="E250" s="29"/>
      <c r="F250" s="29"/>
      <c r="G250" s="29"/>
      <c r="H250" s="29"/>
      <c r="I250" s="29"/>
    </row>
    <row r="251" spans="2:9" x14ac:dyDescent="0.25">
      <c r="B251" s="29"/>
      <c r="C251" s="29"/>
      <c r="D251" s="29"/>
      <c r="E251" s="29"/>
      <c r="F251" s="29"/>
      <c r="G251" s="29"/>
      <c r="H251" s="29"/>
      <c r="I251" s="29"/>
    </row>
    <row r="252" spans="2:9" x14ac:dyDescent="0.25">
      <c r="B252" s="29"/>
      <c r="C252" s="29"/>
      <c r="D252" s="29"/>
      <c r="E252" s="29"/>
      <c r="F252" s="29"/>
      <c r="G252" s="29"/>
      <c r="H252" s="29"/>
      <c r="I252" s="29"/>
    </row>
    <row r="253" spans="2:9" x14ac:dyDescent="0.25">
      <c r="B253" s="29"/>
      <c r="C253" s="29"/>
      <c r="D253" s="29"/>
      <c r="E253" s="29"/>
      <c r="F253" s="29"/>
      <c r="G253" s="29"/>
      <c r="H253" s="29"/>
      <c r="I253" s="29"/>
    </row>
    <row r="254" spans="2:9" x14ac:dyDescent="0.25">
      <c r="B254" s="29"/>
      <c r="C254" s="29"/>
      <c r="D254" s="29"/>
      <c r="E254" s="29"/>
      <c r="F254" s="29"/>
      <c r="G254" s="29"/>
      <c r="H254" s="29"/>
      <c r="I254" s="29"/>
    </row>
    <row r="255" spans="2:9" x14ac:dyDescent="0.25">
      <c r="B255" s="29"/>
      <c r="C255" s="29"/>
      <c r="D255" s="29"/>
      <c r="E255" s="29"/>
      <c r="F255" s="29"/>
      <c r="G255" s="29"/>
      <c r="H255" s="29"/>
      <c r="I255" s="29"/>
    </row>
    <row r="256" spans="2:9" x14ac:dyDescent="0.25">
      <c r="B256" s="29"/>
      <c r="C256" s="29"/>
      <c r="D256" s="29"/>
      <c r="E256" s="29"/>
      <c r="F256" s="29"/>
      <c r="G256" s="29"/>
      <c r="H256" s="29"/>
      <c r="I256" s="29"/>
    </row>
    <row r="257" spans="2:9" x14ac:dyDescent="0.25">
      <c r="B257" s="29"/>
      <c r="C257" s="29"/>
      <c r="D257" s="29"/>
      <c r="E257" s="29"/>
      <c r="F257" s="29"/>
      <c r="G257" s="29"/>
      <c r="H257" s="29"/>
      <c r="I257" s="29"/>
    </row>
    <row r="258" spans="2:9" x14ac:dyDescent="0.25">
      <c r="B258" s="29"/>
      <c r="C258" s="29"/>
      <c r="D258" s="29"/>
      <c r="E258" s="29"/>
      <c r="F258" s="29"/>
      <c r="G258" s="29"/>
      <c r="H258" s="29"/>
      <c r="I258" s="29"/>
    </row>
    <row r="259" spans="2:9" x14ac:dyDescent="0.25">
      <c r="B259" s="29"/>
      <c r="C259" s="29"/>
      <c r="D259" s="29"/>
      <c r="E259" s="29"/>
      <c r="F259" s="29"/>
      <c r="G259" s="29"/>
      <c r="H259" s="29"/>
      <c r="I259" s="29"/>
    </row>
    <row r="260" spans="2:9" x14ac:dyDescent="0.25">
      <c r="B260" s="29"/>
      <c r="C260" s="29"/>
      <c r="D260" s="29"/>
      <c r="E260" s="29"/>
      <c r="F260" s="29"/>
      <c r="G260" s="29"/>
      <c r="H260" s="29"/>
      <c r="I260" s="29"/>
    </row>
    <row r="261" spans="2:9" x14ac:dyDescent="0.25">
      <c r="B261" s="29"/>
      <c r="C261" s="29"/>
      <c r="D261" s="29"/>
      <c r="E261" s="29"/>
      <c r="F261" s="29"/>
      <c r="G261" s="29"/>
      <c r="H261" s="29"/>
      <c r="I261" s="29"/>
    </row>
    <row r="262" spans="2:9" x14ac:dyDescent="0.25">
      <c r="B262" s="29"/>
      <c r="C262" s="29"/>
      <c r="D262" s="29"/>
      <c r="E262" s="29"/>
      <c r="F262" s="29"/>
      <c r="G262" s="29"/>
      <c r="H262" s="29"/>
      <c r="I262" s="29"/>
    </row>
    <row r="263" spans="2:9" x14ac:dyDescent="0.25">
      <c r="B263" s="29"/>
      <c r="C263" s="29"/>
      <c r="D263" s="29"/>
      <c r="E263" s="29"/>
      <c r="F263" s="29"/>
      <c r="G263" s="29"/>
      <c r="H263" s="29"/>
      <c r="I263" s="29"/>
    </row>
    <row r="264" spans="2:9" x14ac:dyDescent="0.25">
      <c r="B264" s="29"/>
      <c r="C264" s="29"/>
      <c r="D264" s="29"/>
      <c r="E264" s="29"/>
      <c r="F264" s="29"/>
      <c r="G264" s="29"/>
      <c r="H264" s="29"/>
      <c r="I264" s="29"/>
    </row>
    <row r="265" spans="2:9" x14ac:dyDescent="0.25">
      <c r="B265" s="29"/>
      <c r="C265" s="29"/>
      <c r="D265" s="29"/>
      <c r="E265" s="29"/>
      <c r="F265" s="29"/>
      <c r="G265" s="29"/>
      <c r="H265" s="29"/>
      <c r="I265" s="29"/>
    </row>
    <row r="266" spans="2:9" x14ac:dyDescent="0.25">
      <c r="B266" s="29"/>
      <c r="C266" s="29"/>
      <c r="D266" s="29"/>
      <c r="E266" s="29"/>
      <c r="F266" s="29"/>
      <c r="G266" s="29"/>
      <c r="H266" s="29"/>
      <c r="I266" s="29"/>
    </row>
    <row r="267" spans="2:9" x14ac:dyDescent="0.25">
      <c r="B267" s="29"/>
      <c r="C267" s="29"/>
      <c r="D267" s="29"/>
      <c r="E267" s="29"/>
      <c r="F267" s="29"/>
      <c r="G267" s="29"/>
      <c r="H267" s="29"/>
      <c r="I267" s="29"/>
    </row>
    <row r="268" spans="2:9" x14ac:dyDescent="0.25">
      <c r="B268" s="29"/>
      <c r="C268" s="29"/>
      <c r="D268" s="29"/>
      <c r="E268" s="29"/>
      <c r="F268" s="29"/>
      <c r="G268" s="29"/>
      <c r="H268" s="29"/>
      <c r="I268" s="29"/>
    </row>
    <row r="269" spans="2:9" x14ac:dyDescent="0.25">
      <c r="B269" s="29"/>
      <c r="C269" s="29"/>
      <c r="D269" s="29"/>
      <c r="E269" s="29"/>
      <c r="F269" s="29"/>
      <c r="G269" s="29"/>
      <c r="H269" s="29"/>
      <c r="I269" s="29"/>
    </row>
    <row r="270" spans="2:9" x14ac:dyDescent="0.25">
      <c r="B270" s="29"/>
      <c r="C270" s="29"/>
      <c r="D270" s="29"/>
      <c r="E270" s="29"/>
      <c r="F270" s="29"/>
      <c r="G270" s="29"/>
      <c r="H270" s="29"/>
      <c r="I270" s="29"/>
    </row>
    <row r="271" spans="2:9" x14ac:dyDescent="0.25">
      <c r="B271" s="29"/>
      <c r="C271" s="29"/>
      <c r="D271" s="29"/>
      <c r="E271" s="29"/>
      <c r="F271" s="29"/>
      <c r="G271" s="29"/>
      <c r="H271" s="29"/>
      <c r="I271" s="29"/>
    </row>
    <row r="272" spans="2:9" x14ac:dyDescent="0.25">
      <c r="B272" s="29"/>
      <c r="C272" s="29"/>
      <c r="D272" s="29"/>
      <c r="E272" s="29"/>
      <c r="F272" s="29"/>
      <c r="G272" s="29"/>
      <c r="H272" s="29"/>
      <c r="I272" s="29"/>
    </row>
    <row r="273" spans="2:9" x14ac:dyDescent="0.25">
      <c r="B273" s="29"/>
      <c r="C273" s="29"/>
      <c r="D273" s="29"/>
      <c r="E273" s="29"/>
      <c r="F273" s="29"/>
      <c r="G273" s="29"/>
      <c r="H273" s="29"/>
      <c r="I273" s="29"/>
    </row>
    <row r="274" spans="2:9" x14ac:dyDescent="0.25">
      <c r="B274" s="29"/>
      <c r="C274" s="29"/>
      <c r="D274" s="29"/>
      <c r="E274" s="29"/>
      <c r="F274" s="29"/>
      <c r="G274" s="29"/>
      <c r="H274" s="29"/>
      <c r="I274" s="29"/>
    </row>
    <row r="275" spans="2:9" x14ac:dyDescent="0.25">
      <c r="B275" s="29"/>
      <c r="C275" s="29"/>
      <c r="D275" s="29"/>
      <c r="E275" s="29"/>
      <c r="F275" s="29"/>
      <c r="G275" s="29"/>
      <c r="H275" s="29"/>
      <c r="I275" s="29"/>
    </row>
    <row r="276" spans="2:9" x14ac:dyDescent="0.25">
      <c r="B276" s="29"/>
      <c r="C276" s="29"/>
      <c r="D276" s="29"/>
      <c r="E276" s="29"/>
      <c r="F276" s="29"/>
      <c r="G276" s="29"/>
      <c r="H276" s="29"/>
      <c r="I276" s="29"/>
    </row>
    <row r="277" spans="2:9" x14ac:dyDescent="0.25">
      <c r="B277" s="29"/>
      <c r="C277" s="29"/>
      <c r="D277" s="29"/>
      <c r="E277" s="29"/>
      <c r="F277" s="29"/>
      <c r="G277" s="29"/>
      <c r="H277" s="29"/>
      <c r="I277" s="29"/>
    </row>
    <row r="278" spans="2:9" x14ac:dyDescent="0.25">
      <c r="B278" s="29"/>
      <c r="C278" s="29"/>
      <c r="D278" s="29"/>
      <c r="E278" s="29"/>
      <c r="F278" s="29"/>
      <c r="G278" s="29"/>
      <c r="H278" s="29"/>
      <c r="I278" s="29"/>
    </row>
    <row r="279" spans="2:9" x14ac:dyDescent="0.25">
      <c r="B279" s="29"/>
      <c r="C279" s="29"/>
      <c r="D279" s="29"/>
      <c r="E279" s="29"/>
      <c r="F279" s="29"/>
      <c r="G279" s="29"/>
      <c r="H279" s="29"/>
      <c r="I279" s="29"/>
    </row>
    <row r="280" spans="2:9" x14ac:dyDescent="0.25">
      <c r="B280" s="29"/>
      <c r="C280" s="29"/>
      <c r="D280" s="29"/>
      <c r="E280" s="29"/>
      <c r="F280" s="29"/>
      <c r="G280" s="29"/>
      <c r="H280" s="29"/>
      <c r="I280" s="29"/>
    </row>
    <row r="281" spans="2:9" x14ac:dyDescent="0.25">
      <c r="B281" s="29"/>
      <c r="C281" s="29"/>
      <c r="D281" s="29"/>
      <c r="E281" s="29"/>
      <c r="F281" s="29"/>
      <c r="G281" s="29"/>
      <c r="H281" s="29"/>
      <c r="I281" s="29"/>
    </row>
    <row r="282" spans="2:9" x14ac:dyDescent="0.25">
      <c r="B282" s="29"/>
      <c r="C282" s="29"/>
      <c r="D282" s="29"/>
      <c r="E282" s="29"/>
      <c r="F282" s="29"/>
      <c r="G282" s="29"/>
      <c r="H282" s="29"/>
      <c r="I282" s="29"/>
    </row>
    <row r="283" spans="2:9" x14ac:dyDescent="0.25">
      <c r="B283" s="29"/>
      <c r="C283" s="29"/>
      <c r="D283" s="29"/>
      <c r="E283" s="29"/>
      <c r="F283" s="29"/>
      <c r="G283" s="29"/>
      <c r="H283" s="29"/>
      <c r="I283" s="29"/>
    </row>
    <row r="284" spans="2:9" x14ac:dyDescent="0.25">
      <c r="B284" s="29"/>
      <c r="C284" s="29"/>
      <c r="D284" s="29"/>
      <c r="E284" s="29"/>
      <c r="F284" s="29"/>
      <c r="G284" s="29"/>
      <c r="H284" s="29"/>
      <c r="I284" s="29"/>
    </row>
    <row r="285" spans="2:9" x14ac:dyDescent="0.25">
      <c r="B285" s="29"/>
      <c r="C285" s="29"/>
      <c r="D285" s="29"/>
      <c r="E285" s="29"/>
      <c r="F285" s="29"/>
      <c r="G285" s="29"/>
      <c r="H285" s="29"/>
      <c r="I285" s="29"/>
    </row>
    <row r="286" spans="2:9" x14ac:dyDescent="0.25">
      <c r="B286" s="29"/>
      <c r="C286" s="29"/>
      <c r="D286" s="29"/>
      <c r="E286" s="29"/>
      <c r="F286" s="29"/>
      <c r="G286" s="29"/>
      <c r="H286" s="29"/>
      <c r="I286" s="29"/>
    </row>
    <row r="287" spans="2:9" x14ac:dyDescent="0.25">
      <c r="B287" s="29"/>
      <c r="C287" s="29"/>
      <c r="D287" s="29"/>
      <c r="E287" s="29"/>
      <c r="F287" s="29"/>
      <c r="G287" s="29"/>
      <c r="H287" s="29"/>
      <c r="I287" s="29"/>
    </row>
    <row r="288" spans="2:9" x14ac:dyDescent="0.25">
      <c r="B288" s="29"/>
      <c r="C288" s="29"/>
      <c r="D288" s="29"/>
      <c r="E288" s="29"/>
      <c r="F288" s="29"/>
      <c r="G288" s="29"/>
      <c r="H288" s="29"/>
      <c r="I288" s="29"/>
    </row>
    <row r="289" spans="2:9" x14ac:dyDescent="0.25">
      <c r="B289" s="29"/>
      <c r="C289" s="29"/>
      <c r="D289" s="29"/>
      <c r="E289" s="29"/>
      <c r="F289" s="29"/>
      <c r="G289" s="29"/>
      <c r="H289" s="29"/>
      <c r="I289" s="29"/>
    </row>
    <row r="290" spans="2:9" x14ac:dyDescent="0.25">
      <c r="B290" s="29"/>
      <c r="C290" s="29"/>
      <c r="D290" s="29"/>
      <c r="E290" s="29"/>
      <c r="F290" s="29"/>
      <c r="G290" s="29"/>
      <c r="H290" s="29"/>
      <c r="I290" s="29"/>
    </row>
    <row r="291" spans="2:9" x14ac:dyDescent="0.25">
      <c r="B291" s="29"/>
      <c r="C291" s="29"/>
      <c r="D291" s="29"/>
      <c r="E291" s="29"/>
      <c r="F291" s="29"/>
      <c r="G291" s="29"/>
      <c r="H291" s="29"/>
      <c r="I291" s="29"/>
    </row>
    <row r="292" spans="2:9" x14ac:dyDescent="0.25">
      <c r="B292" s="29"/>
      <c r="C292" s="29"/>
      <c r="D292" s="29"/>
      <c r="E292" s="29"/>
      <c r="F292" s="29"/>
      <c r="G292" s="29"/>
      <c r="H292" s="29"/>
      <c r="I292" s="29"/>
    </row>
    <row r="293" spans="2:9" x14ac:dyDescent="0.25">
      <c r="B293" s="29"/>
      <c r="C293" s="29"/>
      <c r="D293" s="29"/>
      <c r="E293" s="29"/>
      <c r="F293" s="29"/>
      <c r="G293" s="29"/>
      <c r="H293" s="29"/>
      <c r="I293" s="29"/>
    </row>
    <row r="294" spans="2:9" x14ac:dyDescent="0.25">
      <c r="B294" s="29"/>
      <c r="C294" s="29"/>
      <c r="D294" s="29"/>
      <c r="E294" s="29"/>
      <c r="F294" s="29"/>
      <c r="G294" s="29"/>
      <c r="H294" s="29"/>
      <c r="I294" s="29"/>
    </row>
    <row r="295" spans="2:9" x14ac:dyDescent="0.25">
      <c r="B295" s="29"/>
      <c r="C295" s="29"/>
      <c r="D295" s="29"/>
      <c r="E295" s="29"/>
      <c r="F295" s="29"/>
      <c r="G295" s="29"/>
      <c r="H295" s="29"/>
      <c r="I295" s="29"/>
    </row>
    <row r="296" spans="2:9" x14ac:dyDescent="0.25">
      <c r="B296" s="29"/>
      <c r="C296" s="29"/>
      <c r="D296" s="29"/>
      <c r="E296" s="29"/>
      <c r="F296" s="29"/>
      <c r="G296" s="29"/>
      <c r="H296" s="29"/>
      <c r="I296" s="29"/>
    </row>
    <row r="297" spans="2:9" x14ac:dyDescent="0.25">
      <c r="B297" s="29"/>
      <c r="C297" s="29"/>
      <c r="D297" s="29"/>
      <c r="E297" s="29"/>
      <c r="F297" s="29"/>
      <c r="G297" s="29"/>
      <c r="H297" s="29"/>
      <c r="I297" s="29"/>
    </row>
    <row r="298" spans="2:9" x14ac:dyDescent="0.25">
      <c r="B298" s="29"/>
      <c r="C298" s="29"/>
      <c r="D298" s="29"/>
      <c r="E298" s="29"/>
      <c r="F298" s="29"/>
      <c r="G298" s="29"/>
      <c r="H298" s="29"/>
      <c r="I298" s="29"/>
    </row>
    <row r="299" spans="2:9" x14ac:dyDescent="0.25">
      <c r="B299" s="29"/>
      <c r="C299" s="29"/>
      <c r="D299" s="29"/>
      <c r="E299" s="29"/>
      <c r="F299" s="29"/>
      <c r="G299" s="29"/>
      <c r="H299" s="29"/>
      <c r="I299" s="29"/>
    </row>
    <row r="300" spans="2:9" x14ac:dyDescent="0.25">
      <c r="B300" s="29"/>
      <c r="C300" s="29"/>
      <c r="D300" s="29"/>
      <c r="E300" s="29"/>
      <c r="F300" s="29"/>
      <c r="G300" s="29"/>
      <c r="H300" s="29"/>
      <c r="I300" s="29"/>
    </row>
    <row r="301" spans="2:9" x14ac:dyDescent="0.25">
      <c r="B301" s="29"/>
      <c r="C301" s="29"/>
      <c r="D301" s="29"/>
      <c r="E301" s="29"/>
      <c r="F301" s="29"/>
      <c r="G301" s="29"/>
      <c r="H301" s="29"/>
      <c r="I301" s="29"/>
    </row>
    <row r="302" spans="2:9" x14ac:dyDescent="0.25">
      <c r="B302" s="29"/>
      <c r="C302" s="29"/>
      <c r="D302" s="29"/>
      <c r="E302" s="29"/>
      <c r="F302" s="29"/>
      <c r="G302" s="29"/>
      <c r="H302" s="29"/>
      <c r="I302" s="29"/>
    </row>
    <row r="303" spans="2:9" x14ac:dyDescent="0.25">
      <c r="B303" s="29"/>
      <c r="C303" s="29"/>
      <c r="D303" s="29"/>
      <c r="E303" s="29"/>
      <c r="F303" s="29"/>
      <c r="G303" s="29"/>
      <c r="H303" s="29"/>
      <c r="I303" s="29"/>
    </row>
    <row r="304" spans="2:9" x14ac:dyDescent="0.25">
      <c r="B304" s="29"/>
      <c r="C304" s="29"/>
      <c r="D304" s="29"/>
      <c r="E304" s="29"/>
      <c r="F304" s="29"/>
      <c r="G304" s="29"/>
      <c r="H304" s="29"/>
      <c r="I304" s="29"/>
    </row>
    <row r="305" spans="2:9" x14ac:dyDescent="0.25">
      <c r="B305" s="29"/>
      <c r="C305" s="29"/>
      <c r="D305" s="29"/>
      <c r="E305" s="29"/>
      <c r="F305" s="29"/>
      <c r="G305" s="29"/>
      <c r="H305" s="29"/>
      <c r="I305" s="29"/>
    </row>
    <row r="306" spans="2:9" x14ac:dyDescent="0.25">
      <c r="B306" s="29"/>
      <c r="C306" s="29"/>
      <c r="D306" s="29"/>
      <c r="E306" s="29"/>
      <c r="F306" s="29"/>
      <c r="G306" s="29"/>
      <c r="H306" s="29"/>
      <c r="I306" s="29"/>
    </row>
    <row r="307" spans="2:9" x14ac:dyDescent="0.25">
      <c r="B307" s="29"/>
      <c r="C307" s="29"/>
      <c r="D307" s="29"/>
      <c r="E307" s="29"/>
      <c r="F307" s="29"/>
      <c r="G307" s="29"/>
      <c r="H307" s="29"/>
      <c r="I307" s="29"/>
    </row>
    <row r="308" spans="2:9" x14ac:dyDescent="0.25">
      <c r="B308" s="29"/>
      <c r="C308" s="29"/>
      <c r="D308" s="29"/>
      <c r="E308" s="29"/>
      <c r="F308" s="29"/>
      <c r="G308" s="29"/>
      <c r="H308" s="29"/>
      <c r="I308" s="29"/>
    </row>
    <row r="309" spans="2:9" x14ac:dyDescent="0.25">
      <c r="B309" s="29"/>
      <c r="C309" s="29"/>
      <c r="D309" s="29"/>
      <c r="E309" s="29"/>
      <c r="F309" s="29"/>
      <c r="G309" s="29"/>
      <c r="H309" s="29"/>
      <c r="I309" s="29"/>
    </row>
    <row r="310" spans="2:9" x14ac:dyDescent="0.25">
      <c r="B310" s="29"/>
      <c r="C310" s="29"/>
      <c r="D310" s="29"/>
      <c r="E310" s="29"/>
      <c r="F310" s="29"/>
      <c r="G310" s="29"/>
      <c r="H310" s="29"/>
      <c r="I310" s="29"/>
    </row>
    <row r="311" spans="2:9" x14ac:dyDescent="0.25">
      <c r="B311" s="29"/>
      <c r="C311" s="29"/>
      <c r="D311" s="29"/>
      <c r="E311" s="29"/>
      <c r="F311" s="29"/>
      <c r="G311" s="29"/>
      <c r="H311" s="29"/>
      <c r="I311" s="29"/>
    </row>
    <row r="312" spans="2:9" x14ac:dyDescent="0.25">
      <c r="B312" s="29"/>
      <c r="C312" s="29"/>
      <c r="D312" s="29"/>
      <c r="E312" s="29"/>
      <c r="F312" s="29"/>
      <c r="G312" s="29"/>
      <c r="H312" s="29"/>
      <c r="I312" s="29"/>
    </row>
    <row r="313" spans="2:9" x14ac:dyDescent="0.25">
      <c r="B313" s="29"/>
      <c r="C313" s="29"/>
      <c r="D313" s="29"/>
      <c r="E313" s="29"/>
      <c r="F313" s="29"/>
      <c r="G313" s="29"/>
      <c r="H313" s="29"/>
      <c r="I313" s="29"/>
    </row>
    <row r="314" spans="2:9" x14ac:dyDescent="0.25">
      <c r="B314" s="29"/>
      <c r="C314" s="29"/>
      <c r="D314" s="29"/>
      <c r="E314" s="29"/>
      <c r="F314" s="29"/>
      <c r="G314" s="29"/>
      <c r="H314" s="29"/>
      <c r="I314" s="29"/>
    </row>
    <row r="315" spans="2:9" x14ac:dyDescent="0.25">
      <c r="B315" s="29"/>
      <c r="C315" s="29"/>
      <c r="D315" s="29"/>
      <c r="E315" s="29"/>
      <c r="F315" s="29"/>
      <c r="G315" s="29"/>
      <c r="H315" s="29"/>
      <c r="I315" s="29"/>
    </row>
    <row r="316" spans="2:9" x14ac:dyDescent="0.25">
      <c r="B316" s="29"/>
      <c r="C316" s="29"/>
      <c r="D316" s="29"/>
      <c r="E316" s="29"/>
      <c r="F316" s="29"/>
      <c r="G316" s="29"/>
      <c r="H316" s="29"/>
      <c r="I316" s="29"/>
    </row>
    <row r="317" spans="2:9" x14ac:dyDescent="0.25">
      <c r="B317" s="29"/>
      <c r="C317" s="29"/>
      <c r="D317" s="29"/>
      <c r="E317" s="29"/>
      <c r="F317" s="29"/>
      <c r="G317" s="29"/>
      <c r="H317" s="29"/>
      <c r="I317" s="29"/>
    </row>
    <row r="318" spans="2:9" x14ac:dyDescent="0.25">
      <c r="B318" s="29"/>
      <c r="C318" s="29"/>
      <c r="D318" s="29"/>
      <c r="E318" s="29"/>
      <c r="F318" s="29"/>
      <c r="G318" s="29"/>
      <c r="H318" s="29"/>
      <c r="I318" s="29"/>
    </row>
    <row r="319" spans="2:9" x14ac:dyDescent="0.25">
      <c r="B319" s="29"/>
      <c r="C319" s="29"/>
      <c r="D319" s="29"/>
      <c r="E319" s="29"/>
      <c r="F319" s="29"/>
      <c r="G319" s="29"/>
      <c r="H319" s="29"/>
      <c r="I319" s="29"/>
    </row>
    <row r="320" spans="2:9" x14ac:dyDescent="0.25">
      <c r="B320" s="29"/>
      <c r="C320" s="29"/>
      <c r="D320" s="29"/>
      <c r="E320" s="29"/>
      <c r="F320" s="29"/>
      <c r="G320" s="29"/>
      <c r="H320" s="29"/>
      <c r="I320" s="29"/>
    </row>
    <row r="321" spans="2:9" x14ac:dyDescent="0.25">
      <c r="B321" s="29"/>
      <c r="C321" s="29"/>
      <c r="D321" s="29"/>
      <c r="E321" s="29"/>
      <c r="F321" s="29"/>
      <c r="G321" s="29"/>
      <c r="H321" s="29"/>
      <c r="I321" s="29"/>
    </row>
    <row r="322" spans="2:9" x14ac:dyDescent="0.25">
      <c r="B322" s="29"/>
      <c r="C322" s="29"/>
      <c r="D322" s="29"/>
      <c r="E322" s="29"/>
      <c r="F322" s="29"/>
      <c r="G322" s="29"/>
      <c r="H322" s="29"/>
      <c r="I322" s="29"/>
    </row>
    <row r="323" spans="2:9" x14ac:dyDescent="0.25">
      <c r="B323" s="29"/>
      <c r="C323" s="29"/>
      <c r="D323" s="29"/>
      <c r="E323" s="29"/>
      <c r="F323" s="29"/>
      <c r="G323" s="29"/>
      <c r="H323" s="29"/>
      <c r="I323" s="29"/>
    </row>
    <row r="324" spans="2:9" x14ac:dyDescent="0.25">
      <c r="B324" s="29"/>
      <c r="C324" s="29"/>
      <c r="D324" s="29"/>
      <c r="E324" s="29"/>
      <c r="F324" s="29"/>
      <c r="G324" s="29"/>
      <c r="H324" s="29"/>
      <c r="I324" s="29"/>
    </row>
    <row r="325" spans="2:9" x14ac:dyDescent="0.25">
      <c r="B325" s="29"/>
      <c r="C325" s="29"/>
      <c r="D325" s="29"/>
      <c r="E325" s="29"/>
      <c r="F325" s="29"/>
      <c r="G325" s="29"/>
      <c r="H325" s="29"/>
      <c r="I325" s="29"/>
    </row>
    <row r="326" spans="2:9" x14ac:dyDescent="0.25">
      <c r="B326" s="29"/>
      <c r="C326" s="29"/>
      <c r="D326" s="29"/>
      <c r="E326" s="29"/>
      <c r="F326" s="29"/>
      <c r="G326" s="29"/>
      <c r="H326" s="29"/>
      <c r="I326" s="29"/>
    </row>
    <row r="327" spans="2:9" x14ac:dyDescent="0.25">
      <c r="B327" s="29"/>
      <c r="C327" s="29"/>
      <c r="D327" s="29"/>
      <c r="E327" s="29"/>
      <c r="F327" s="29"/>
      <c r="G327" s="29"/>
      <c r="H327" s="29"/>
      <c r="I327" s="29"/>
    </row>
    <row r="328" spans="2:9" x14ac:dyDescent="0.25">
      <c r="B328" s="29"/>
      <c r="C328" s="29"/>
      <c r="D328" s="29"/>
      <c r="E328" s="29"/>
      <c r="F328" s="29"/>
      <c r="G328" s="29"/>
      <c r="H328" s="29"/>
      <c r="I328" s="29"/>
    </row>
    <row r="329" spans="2:9" x14ac:dyDescent="0.25">
      <c r="B329" s="29"/>
      <c r="C329" s="29"/>
      <c r="D329" s="29"/>
      <c r="E329" s="29"/>
      <c r="F329" s="29"/>
      <c r="G329" s="29"/>
      <c r="H329" s="29"/>
      <c r="I329" s="29"/>
    </row>
    <row r="330" spans="2:9" x14ac:dyDescent="0.25">
      <c r="B330" s="29"/>
      <c r="C330" s="29"/>
      <c r="D330" s="29"/>
      <c r="E330" s="29"/>
      <c r="F330" s="29"/>
      <c r="G330" s="29"/>
      <c r="H330" s="29"/>
      <c r="I330" s="29"/>
    </row>
    <row r="331" spans="2:9" x14ac:dyDescent="0.25">
      <c r="B331" s="29"/>
      <c r="C331" s="29"/>
      <c r="D331" s="29"/>
      <c r="E331" s="29"/>
      <c r="F331" s="29"/>
      <c r="G331" s="29"/>
      <c r="H331" s="29"/>
      <c r="I331" s="29"/>
    </row>
    <row r="332" spans="2:9" x14ac:dyDescent="0.25">
      <c r="B332" s="29"/>
      <c r="C332" s="29"/>
      <c r="D332" s="29"/>
      <c r="E332" s="29"/>
      <c r="F332" s="29"/>
      <c r="G332" s="29"/>
      <c r="H332" s="29"/>
      <c r="I332" s="29"/>
    </row>
    <row r="333" spans="2:9" x14ac:dyDescent="0.25">
      <c r="B333" s="29"/>
      <c r="C333" s="29"/>
      <c r="D333" s="29"/>
      <c r="E333" s="29"/>
      <c r="F333" s="29"/>
      <c r="G333" s="29"/>
      <c r="H333" s="29"/>
      <c r="I333" s="29"/>
    </row>
    <row r="334" spans="2:9" x14ac:dyDescent="0.25">
      <c r="B334" s="29"/>
      <c r="C334" s="29"/>
      <c r="D334" s="29"/>
      <c r="E334" s="29"/>
      <c r="F334" s="29"/>
      <c r="G334" s="29"/>
      <c r="H334" s="29"/>
      <c r="I334" s="29"/>
    </row>
    <row r="335" spans="2:9" x14ac:dyDescent="0.25">
      <c r="B335" s="29"/>
      <c r="C335" s="29"/>
      <c r="D335" s="29"/>
      <c r="E335" s="29"/>
      <c r="F335" s="29"/>
      <c r="G335" s="29"/>
      <c r="H335" s="29"/>
      <c r="I335" s="29"/>
    </row>
    <row r="336" spans="2:9" x14ac:dyDescent="0.25">
      <c r="B336" s="29"/>
      <c r="C336" s="29"/>
      <c r="D336" s="29"/>
      <c r="E336" s="29"/>
      <c r="F336" s="29"/>
      <c r="G336" s="29"/>
      <c r="H336" s="29"/>
      <c r="I336" s="29"/>
    </row>
    <row r="337" spans="2:9" x14ac:dyDescent="0.25">
      <c r="B337" s="29"/>
      <c r="C337" s="29"/>
      <c r="D337" s="29"/>
      <c r="E337" s="29"/>
      <c r="F337" s="29"/>
      <c r="G337" s="29"/>
      <c r="H337" s="29"/>
      <c r="I337" s="29"/>
    </row>
    <row r="338" spans="2:9" x14ac:dyDescent="0.25">
      <c r="B338" s="29"/>
      <c r="C338" s="29"/>
      <c r="D338" s="29"/>
      <c r="E338" s="29"/>
      <c r="F338" s="29"/>
      <c r="G338" s="29"/>
      <c r="H338" s="29"/>
      <c r="I338" s="29"/>
    </row>
    <row r="339" spans="2:9" x14ac:dyDescent="0.25">
      <c r="B339" s="29"/>
      <c r="C339" s="29"/>
      <c r="D339" s="29"/>
      <c r="E339" s="29"/>
      <c r="F339" s="29"/>
      <c r="G339" s="29"/>
      <c r="H339" s="29"/>
      <c r="I339" s="29"/>
    </row>
    <row r="340" spans="2:9" x14ac:dyDescent="0.25">
      <c r="B340" s="29"/>
      <c r="C340" s="29"/>
      <c r="D340" s="29"/>
      <c r="E340" s="29"/>
      <c r="F340" s="29"/>
      <c r="G340" s="29"/>
      <c r="H340" s="29"/>
      <c r="I340" s="29"/>
    </row>
    <row r="341" spans="2:9" x14ac:dyDescent="0.25">
      <c r="B341" s="29"/>
      <c r="C341" s="29"/>
      <c r="D341" s="29"/>
      <c r="E341" s="29"/>
      <c r="F341" s="29"/>
      <c r="G341" s="29"/>
      <c r="H341" s="29"/>
      <c r="I341" s="29"/>
    </row>
    <row r="342" spans="2:9" x14ac:dyDescent="0.25">
      <c r="B342" s="29"/>
      <c r="C342" s="29"/>
      <c r="D342" s="29"/>
      <c r="E342" s="29"/>
      <c r="F342" s="29"/>
      <c r="G342" s="29"/>
      <c r="H342" s="29"/>
      <c r="I342" s="29"/>
    </row>
    <row r="343" spans="2:9" x14ac:dyDescent="0.25">
      <c r="B343" s="29"/>
      <c r="C343" s="29"/>
      <c r="D343" s="29"/>
      <c r="E343" s="29"/>
      <c r="F343" s="29"/>
      <c r="G343" s="29"/>
      <c r="H343" s="29"/>
      <c r="I343" s="29"/>
    </row>
    <row r="344" spans="2:9" x14ac:dyDescent="0.25">
      <c r="B344" s="29"/>
      <c r="C344" s="29"/>
      <c r="D344" s="29"/>
      <c r="E344" s="29"/>
      <c r="F344" s="29"/>
      <c r="G344" s="29"/>
      <c r="H344" s="29"/>
      <c r="I344" s="29"/>
    </row>
    <row r="345" spans="2:9" x14ac:dyDescent="0.25">
      <c r="B345" s="29"/>
      <c r="C345" s="29"/>
      <c r="D345" s="29"/>
      <c r="E345" s="29"/>
      <c r="F345" s="29"/>
      <c r="G345" s="29"/>
      <c r="H345" s="29"/>
      <c r="I345" s="29"/>
    </row>
    <row r="346" spans="2:9" x14ac:dyDescent="0.25">
      <c r="B346" s="29"/>
      <c r="C346" s="29"/>
      <c r="D346" s="29"/>
      <c r="E346" s="29"/>
      <c r="F346" s="29"/>
      <c r="G346" s="29"/>
      <c r="H346" s="29"/>
      <c r="I346" s="29"/>
    </row>
    <row r="347" spans="2:9" x14ac:dyDescent="0.25">
      <c r="B347" s="29"/>
      <c r="C347" s="29"/>
      <c r="D347" s="29"/>
      <c r="E347" s="29"/>
      <c r="F347" s="29"/>
      <c r="G347" s="29"/>
      <c r="H347" s="29"/>
      <c r="I347" s="29"/>
    </row>
    <row r="348" spans="2:9" x14ac:dyDescent="0.25">
      <c r="B348" s="29"/>
      <c r="C348" s="29"/>
      <c r="D348" s="29"/>
      <c r="E348" s="29"/>
      <c r="F348" s="29"/>
      <c r="G348" s="29"/>
      <c r="H348" s="29"/>
      <c r="I348" s="29"/>
    </row>
    <row r="349" spans="2:9" x14ac:dyDescent="0.25">
      <c r="B349" s="29"/>
      <c r="C349" s="29"/>
      <c r="D349" s="29"/>
      <c r="E349" s="29"/>
      <c r="F349" s="29"/>
      <c r="G349" s="29"/>
      <c r="H349" s="29"/>
      <c r="I349" s="29"/>
    </row>
    <row r="350" spans="2:9" x14ac:dyDescent="0.25">
      <c r="B350" s="29"/>
      <c r="C350" s="29"/>
      <c r="D350" s="29"/>
      <c r="E350" s="29"/>
      <c r="F350" s="29"/>
      <c r="G350" s="29"/>
      <c r="H350" s="29"/>
      <c r="I350" s="29"/>
    </row>
    <row r="351" spans="2:9" x14ac:dyDescent="0.25">
      <c r="B351" s="29"/>
      <c r="C351" s="29"/>
      <c r="D351" s="29"/>
      <c r="E351" s="29"/>
      <c r="F351" s="29"/>
      <c r="G351" s="29"/>
      <c r="H351" s="29"/>
      <c r="I351" s="29"/>
    </row>
    <row r="352" spans="2:9" x14ac:dyDescent="0.25">
      <c r="B352" s="29"/>
      <c r="C352" s="29"/>
      <c r="D352" s="29"/>
      <c r="E352" s="29"/>
      <c r="F352" s="29"/>
      <c r="G352" s="29"/>
      <c r="H352" s="29"/>
      <c r="I352" s="29"/>
    </row>
    <row r="353" spans="2:9" x14ac:dyDescent="0.25">
      <c r="B353" s="29"/>
      <c r="C353" s="29"/>
      <c r="D353" s="29"/>
      <c r="E353" s="29"/>
      <c r="F353" s="29"/>
      <c r="G353" s="29"/>
      <c r="H353" s="29"/>
      <c r="I353" s="29"/>
    </row>
    <row r="354" spans="2:9" x14ac:dyDescent="0.25">
      <c r="B354" s="29"/>
      <c r="C354" s="29"/>
      <c r="D354" s="29"/>
      <c r="E354" s="29"/>
      <c r="F354" s="29"/>
      <c r="G354" s="29"/>
      <c r="H354" s="29"/>
      <c r="I354" s="29"/>
    </row>
    <row r="355" spans="2:9" x14ac:dyDescent="0.25">
      <c r="B355" s="29"/>
      <c r="C355" s="29"/>
      <c r="D355" s="29"/>
      <c r="E355" s="29"/>
      <c r="F355" s="29"/>
      <c r="G355" s="29"/>
      <c r="H355" s="29"/>
      <c r="I355" s="29"/>
    </row>
    <row r="356" spans="2:9" x14ac:dyDescent="0.25">
      <c r="B356" s="29"/>
      <c r="C356" s="29"/>
      <c r="D356" s="29"/>
      <c r="E356" s="29"/>
      <c r="F356" s="29"/>
      <c r="G356" s="29"/>
      <c r="H356" s="29"/>
      <c r="I356" s="29"/>
    </row>
    <row r="357" spans="2:9" x14ac:dyDescent="0.25">
      <c r="B357" s="29"/>
      <c r="C357" s="29"/>
      <c r="D357" s="29"/>
      <c r="E357" s="29"/>
      <c r="F357" s="29"/>
      <c r="G357" s="29"/>
      <c r="H357" s="29"/>
      <c r="I357" s="29"/>
    </row>
    <row r="358" spans="2:9" x14ac:dyDescent="0.25">
      <c r="B358" s="29"/>
      <c r="C358" s="29"/>
      <c r="D358" s="29"/>
      <c r="E358" s="29"/>
      <c r="F358" s="29"/>
      <c r="G358" s="29"/>
      <c r="H358" s="29"/>
      <c r="I358" s="29"/>
    </row>
    <row r="359" spans="2:9" x14ac:dyDescent="0.25">
      <c r="B359" s="29"/>
      <c r="C359" s="29"/>
      <c r="D359" s="29"/>
      <c r="E359" s="29"/>
      <c r="F359" s="29"/>
      <c r="G359" s="29"/>
      <c r="H359" s="29"/>
      <c r="I359" s="29"/>
    </row>
    <row r="360" spans="2:9" x14ac:dyDescent="0.25">
      <c r="B360" s="29"/>
      <c r="C360" s="29"/>
      <c r="D360" s="29"/>
      <c r="E360" s="29"/>
      <c r="F360" s="29"/>
      <c r="G360" s="29"/>
      <c r="H360" s="29"/>
      <c r="I360" s="29"/>
    </row>
    <row r="361" spans="2:9" x14ac:dyDescent="0.25">
      <c r="B361" s="29"/>
      <c r="C361" s="29"/>
      <c r="D361" s="29"/>
      <c r="E361" s="29"/>
      <c r="F361" s="29"/>
      <c r="G361" s="29"/>
      <c r="H361" s="29"/>
      <c r="I361" s="29"/>
    </row>
    <row r="362" spans="2:9" x14ac:dyDescent="0.25">
      <c r="B362" s="29"/>
      <c r="C362" s="29"/>
      <c r="D362" s="29"/>
      <c r="E362" s="29"/>
      <c r="F362" s="29"/>
      <c r="G362" s="29"/>
      <c r="H362" s="29"/>
      <c r="I362" s="29"/>
    </row>
    <row r="363" spans="2:9" x14ac:dyDescent="0.25">
      <c r="B363" s="29"/>
      <c r="C363" s="29"/>
      <c r="D363" s="29"/>
      <c r="E363" s="29"/>
      <c r="F363" s="29"/>
      <c r="G363" s="29"/>
      <c r="H363" s="29"/>
      <c r="I363" s="29"/>
    </row>
    <row r="364" spans="2:9" x14ac:dyDescent="0.25">
      <c r="B364" s="29"/>
      <c r="C364" s="29"/>
      <c r="D364" s="29"/>
      <c r="E364" s="29"/>
      <c r="F364" s="29"/>
      <c r="G364" s="29"/>
      <c r="H364" s="29"/>
      <c r="I364" s="29"/>
    </row>
    <row r="365" spans="2:9" x14ac:dyDescent="0.25">
      <c r="B365" s="29"/>
      <c r="C365" s="29"/>
      <c r="D365" s="29"/>
      <c r="E365" s="29"/>
      <c r="F365" s="29"/>
      <c r="G365" s="29"/>
      <c r="H365" s="29"/>
      <c r="I365" s="29"/>
    </row>
    <row r="366" spans="2:9" x14ac:dyDescent="0.25">
      <c r="B366" s="29"/>
      <c r="C366" s="29"/>
      <c r="D366" s="29"/>
      <c r="E366" s="29"/>
      <c r="F366" s="29"/>
      <c r="G366" s="29"/>
      <c r="H366" s="29"/>
      <c r="I366" s="29"/>
    </row>
    <row r="367" spans="2:9" x14ac:dyDescent="0.25">
      <c r="B367" s="29"/>
      <c r="C367" s="29"/>
      <c r="D367" s="29"/>
      <c r="E367" s="29"/>
      <c r="F367" s="29"/>
      <c r="G367" s="29"/>
      <c r="H367" s="29"/>
      <c r="I367" s="29"/>
    </row>
    <row r="368" spans="2:9" x14ac:dyDescent="0.25">
      <c r="B368" s="29"/>
      <c r="C368" s="29"/>
      <c r="D368" s="29"/>
      <c r="E368" s="29"/>
      <c r="F368" s="29"/>
      <c r="G368" s="29"/>
      <c r="H368" s="29"/>
      <c r="I368" s="29"/>
    </row>
    <row r="369" spans="2:9" x14ac:dyDescent="0.25">
      <c r="B369" s="29"/>
      <c r="C369" s="29"/>
      <c r="D369" s="29"/>
      <c r="E369" s="29"/>
      <c r="F369" s="29"/>
      <c r="G369" s="29"/>
      <c r="H369" s="29"/>
      <c r="I369" s="29"/>
    </row>
    <row r="370" spans="2:9" x14ac:dyDescent="0.25">
      <c r="B370" s="29"/>
      <c r="C370" s="29"/>
      <c r="D370" s="29"/>
      <c r="E370" s="29"/>
      <c r="F370" s="29"/>
      <c r="G370" s="29"/>
      <c r="H370" s="29"/>
      <c r="I370" s="29"/>
    </row>
    <row r="371" spans="2:9" x14ac:dyDescent="0.25">
      <c r="B371" s="29"/>
      <c r="C371" s="29"/>
      <c r="D371" s="29"/>
      <c r="E371" s="29"/>
      <c r="F371" s="29"/>
      <c r="G371" s="29"/>
      <c r="H371" s="29"/>
      <c r="I371" s="29"/>
    </row>
    <row r="372" spans="2:9" x14ac:dyDescent="0.25">
      <c r="B372" s="29"/>
      <c r="C372" s="29"/>
      <c r="D372" s="29"/>
      <c r="E372" s="29"/>
      <c r="F372" s="29"/>
      <c r="G372" s="29"/>
      <c r="H372" s="29"/>
      <c r="I372" s="29"/>
    </row>
    <row r="373" spans="2:9" x14ac:dyDescent="0.25">
      <c r="B373" s="29"/>
      <c r="C373" s="29"/>
      <c r="D373" s="29"/>
      <c r="E373" s="29"/>
      <c r="F373" s="29"/>
      <c r="G373" s="29"/>
      <c r="H373" s="29"/>
      <c r="I373" s="29"/>
    </row>
    <row r="374" spans="2:9" x14ac:dyDescent="0.25">
      <c r="B374" s="29"/>
      <c r="C374" s="29"/>
      <c r="D374" s="29"/>
      <c r="E374" s="29"/>
      <c r="F374" s="29"/>
      <c r="G374" s="29"/>
      <c r="H374" s="29"/>
      <c r="I374" s="29"/>
    </row>
    <row r="375" spans="2:9" x14ac:dyDescent="0.25">
      <c r="B375" s="29"/>
      <c r="C375" s="29"/>
      <c r="D375" s="29"/>
      <c r="E375" s="29"/>
      <c r="F375" s="29"/>
      <c r="G375" s="29"/>
      <c r="H375" s="29"/>
      <c r="I375" s="29"/>
    </row>
    <row r="376" spans="2:9" x14ac:dyDescent="0.25">
      <c r="B376" s="29"/>
      <c r="C376" s="29"/>
      <c r="D376" s="29"/>
      <c r="E376" s="29"/>
      <c r="F376" s="29"/>
      <c r="G376" s="29"/>
      <c r="H376" s="29"/>
      <c r="I376" s="29"/>
    </row>
    <row r="377" spans="2:9" x14ac:dyDescent="0.25">
      <c r="B377" s="29"/>
      <c r="C377" s="29"/>
      <c r="D377" s="29"/>
      <c r="E377" s="29"/>
      <c r="F377" s="29"/>
      <c r="G377" s="29"/>
      <c r="H377" s="29"/>
      <c r="I377" s="29"/>
    </row>
    <row r="378" spans="2:9" x14ac:dyDescent="0.25">
      <c r="B378" s="29"/>
      <c r="C378" s="29"/>
      <c r="D378" s="29"/>
      <c r="E378" s="29"/>
      <c r="F378" s="29"/>
      <c r="G378" s="29"/>
      <c r="H378" s="29"/>
      <c r="I378" s="29"/>
    </row>
    <row r="379" spans="2:9" x14ac:dyDescent="0.25">
      <c r="B379" s="29"/>
      <c r="C379" s="29"/>
      <c r="D379" s="29"/>
      <c r="E379" s="29"/>
      <c r="F379" s="29"/>
      <c r="G379" s="29"/>
      <c r="H379" s="29"/>
      <c r="I379" s="29"/>
    </row>
    <row r="380" spans="2:9" x14ac:dyDescent="0.25">
      <c r="B380" s="29"/>
      <c r="C380" s="29"/>
      <c r="D380" s="29"/>
      <c r="E380" s="29"/>
      <c r="F380" s="29"/>
      <c r="G380" s="29"/>
      <c r="H380" s="29"/>
      <c r="I380" s="29"/>
    </row>
    <row r="381" spans="2:9" x14ac:dyDescent="0.25">
      <c r="B381" s="29"/>
      <c r="C381" s="29"/>
      <c r="D381" s="29"/>
      <c r="E381" s="29"/>
      <c r="F381" s="29"/>
      <c r="G381" s="29"/>
      <c r="H381" s="29"/>
      <c r="I381" s="29"/>
    </row>
    <row r="382" spans="2:9" x14ac:dyDescent="0.25">
      <c r="B382" s="29"/>
      <c r="C382" s="29"/>
      <c r="D382" s="29"/>
      <c r="E382" s="29"/>
      <c r="F382" s="29"/>
      <c r="G382" s="29"/>
      <c r="H382" s="29"/>
      <c r="I382" s="29"/>
    </row>
    <row r="383" spans="2:9" x14ac:dyDescent="0.25">
      <c r="B383" s="29"/>
      <c r="C383" s="29"/>
      <c r="D383" s="29"/>
      <c r="E383" s="29"/>
      <c r="F383" s="29"/>
      <c r="G383" s="29"/>
      <c r="H383" s="29"/>
      <c r="I383" s="29"/>
    </row>
    <row r="384" spans="2:9" x14ac:dyDescent="0.25">
      <c r="B384" s="29"/>
      <c r="C384" s="29"/>
      <c r="D384" s="29"/>
      <c r="E384" s="29"/>
      <c r="F384" s="29"/>
      <c r="G384" s="29"/>
      <c r="H384" s="29"/>
      <c r="I384" s="29"/>
    </row>
    <row r="385" spans="2:9" x14ac:dyDescent="0.25">
      <c r="B385" s="29"/>
      <c r="C385" s="29"/>
      <c r="D385" s="29"/>
      <c r="E385" s="29"/>
      <c r="F385" s="29"/>
      <c r="G385" s="29"/>
      <c r="H385" s="29"/>
      <c r="I385" s="29"/>
    </row>
    <row r="386" spans="2:9" x14ac:dyDescent="0.25">
      <c r="B386" s="29"/>
      <c r="C386" s="29"/>
      <c r="D386" s="29"/>
      <c r="E386" s="29"/>
      <c r="F386" s="29"/>
      <c r="G386" s="29"/>
      <c r="H386" s="29"/>
      <c r="I386" s="29"/>
    </row>
    <row r="387" spans="2:9" x14ac:dyDescent="0.25">
      <c r="B387" s="29"/>
      <c r="C387" s="29"/>
      <c r="D387" s="29"/>
      <c r="E387" s="29"/>
      <c r="F387" s="29"/>
      <c r="G387" s="29"/>
      <c r="H387" s="29"/>
      <c r="I387" s="29"/>
    </row>
    <row r="388" spans="2:9" x14ac:dyDescent="0.25">
      <c r="B388" s="29"/>
      <c r="C388" s="29"/>
      <c r="D388" s="29"/>
      <c r="E388" s="29"/>
      <c r="F388" s="29"/>
      <c r="G388" s="29"/>
      <c r="H388" s="29"/>
      <c r="I388" s="29"/>
    </row>
    <row r="389" spans="2:9" x14ac:dyDescent="0.25">
      <c r="B389" s="29"/>
      <c r="C389" s="29"/>
      <c r="D389" s="29"/>
      <c r="E389" s="29"/>
      <c r="F389" s="29"/>
      <c r="G389" s="29"/>
      <c r="H389" s="29"/>
      <c r="I389" s="29"/>
    </row>
    <row r="390" spans="2:9" x14ac:dyDescent="0.25">
      <c r="B390" s="29"/>
      <c r="C390" s="29"/>
      <c r="D390" s="29"/>
      <c r="E390" s="29"/>
      <c r="F390" s="29"/>
      <c r="G390" s="29"/>
      <c r="H390" s="29"/>
      <c r="I390" s="29"/>
    </row>
    <row r="391" spans="2:9" x14ac:dyDescent="0.25">
      <c r="B391" s="29"/>
      <c r="C391" s="29"/>
      <c r="D391" s="29"/>
      <c r="E391" s="29"/>
      <c r="F391" s="29"/>
      <c r="G391" s="29"/>
      <c r="H391" s="29"/>
      <c r="I391" s="29"/>
    </row>
    <row r="392" spans="2:9" x14ac:dyDescent="0.25">
      <c r="B392" s="29"/>
      <c r="C392" s="29"/>
      <c r="D392" s="29"/>
      <c r="E392" s="29"/>
      <c r="F392" s="29"/>
      <c r="G392" s="29"/>
      <c r="H392" s="29"/>
      <c r="I392" s="29"/>
    </row>
    <row r="393" spans="2:9" x14ac:dyDescent="0.25">
      <c r="B393" s="29"/>
      <c r="C393" s="29"/>
      <c r="D393" s="29"/>
      <c r="E393" s="29"/>
      <c r="F393" s="29"/>
      <c r="G393" s="29"/>
      <c r="H393" s="29"/>
      <c r="I393" s="29"/>
    </row>
    <row r="394" spans="2:9" x14ac:dyDescent="0.25">
      <c r="B394" s="29"/>
      <c r="C394" s="29"/>
      <c r="D394" s="29"/>
      <c r="E394" s="29"/>
      <c r="F394" s="29"/>
      <c r="G394" s="29"/>
      <c r="H394" s="29"/>
      <c r="I394" s="29"/>
    </row>
    <row r="395" spans="2:9" x14ac:dyDescent="0.25">
      <c r="B395" s="29"/>
      <c r="C395" s="29"/>
      <c r="D395" s="29"/>
      <c r="E395" s="29"/>
      <c r="F395" s="29"/>
      <c r="G395" s="29"/>
      <c r="H395" s="29"/>
      <c r="I395" s="29"/>
    </row>
    <row r="396" spans="2:9" x14ac:dyDescent="0.25">
      <c r="B396" s="29"/>
      <c r="C396" s="29"/>
      <c r="D396" s="29"/>
      <c r="E396" s="29"/>
      <c r="F396" s="29"/>
      <c r="G396" s="29"/>
      <c r="H396" s="29"/>
      <c r="I396" s="29"/>
    </row>
    <row r="397" spans="2:9" x14ac:dyDescent="0.25">
      <c r="B397" s="29"/>
      <c r="C397" s="29"/>
      <c r="D397" s="29"/>
      <c r="E397" s="29"/>
      <c r="F397" s="29"/>
      <c r="G397" s="29"/>
      <c r="H397" s="29"/>
      <c r="I397" s="29"/>
    </row>
    <row r="398" spans="2:9" x14ac:dyDescent="0.25">
      <c r="B398" s="29"/>
      <c r="C398" s="29"/>
      <c r="D398" s="29"/>
      <c r="E398" s="29"/>
      <c r="F398" s="29"/>
      <c r="G398" s="29"/>
      <c r="H398" s="29"/>
      <c r="I398" s="29"/>
    </row>
    <row r="399" spans="2:9" x14ac:dyDescent="0.25">
      <c r="B399" s="29"/>
      <c r="C399" s="29"/>
      <c r="D399" s="29"/>
      <c r="E399" s="29"/>
      <c r="F399" s="29"/>
      <c r="G399" s="29"/>
      <c r="H399" s="29"/>
      <c r="I399" s="29"/>
    </row>
    <row r="400" spans="2:9" x14ac:dyDescent="0.25">
      <c r="B400" s="29"/>
      <c r="C400" s="29"/>
      <c r="D400" s="29"/>
      <c r="E400" s="29"/>
      <c r="F400" s="29"/>
      <c r="G400" s="29"/>
      <c r="H400" s="29"/>
      <c r="I400" s="29"/>
    </row>
    <row r="401" spans="2:9" x14ac:dyDescent="0.25">
      <c r="B401" s="29"/>
      <c r="C401" s="29"/>
      <c r="D401" s="29"/>
      <c r="E401" s="29"/>
      <c r="F401" s="29"/>
      <c r="G401" s="29"/>
      <c r="H401" s="29"/>
      <c r="I401" s="29"/>
    </row>
    <row r="402" spans="2:9" x14ac:dyDescent="0.25">
      <c r="B402" s="29"/>
      <c r="C402" s="29"/>
      <c r="D402" s="29"/>
      <c r="E402" s="29"/>
      <c r="F402" s="29"/>
      <c r="G402" s="29"/>
      <c r="H402" s="29"/>
      <c r="I402" s="29"/>
    </row>
    <row r="403" spans="2:9" x14ac:dyDescent="0.25">
      <c r="B403" s="29"/>
      <c r="C403" s="29"/>
      <c r="D403" s="29"/>
      <c r="E403" s="29"/>
      <c r="F403" s="29"/>
      <c r="G403" s="29"/>
      <c r="H403" s="29"/>
      <c r="I403" s="29"/>
    </row>
    <row r="404" spans="2:9" x14ac:dyDescent="0.25">
      <c r="B404" s="29"/>
      <c r="C404" s="29"/>
      <c r="D404" s="29"/>
      <c r="E404" s="29"/>
      <c r="F404" s="29"/>
      <c r="G404" s="29"/>
      <c r="H404" s="29"/>
      <c r="I404" s="29"/>
    </row>
    <row r="405" spans="2:9" x14ac:dyDescent="0.25">
      <c r="B405" s="29"/>
      <c r="C405" s="29"/>
      <c r="D405" s="29"/>
      <c r="E405" s="29"/>
      <c r="F405" s="29"/>
      <c r="G405" s="29"/>
      <c r="H405" s="29"/>
      <c r="I405" s="29"/>
    </row>
    <row r="406" spans="2:9" x14ac:dyDescent="0.25">
      <c r="B406" s="29"/>
      <c r="C406" s="29"/>
      <c r="D406" s="29"/>
      <c r="E406" s="29"/>
      <c r="F406" s="29"/>
      <c r="G406" s="29"/>
      <c r="H406" s="29"/>
      <c r="I406" s="29"/>
    </row>
    <row r="407" spans="2:9" x14ac:dyDescent="0.25">
      <c r="B407" s="29"/>
      <c r="C407" s="29"/>
      <c r="D407" s="29"/>
      <c r="E407" s="29"/>
      <c r="F407" s="29"/>
      <c r="G407" s="29"/>
      <c r="H407" s="29"/>
      <c r="I407" s="29"/>
    </row>
    <row r="408" spans="2:9" x14ac:dyDescent="0.25">
      <c r="B408" s="29"/>
      <c r="C408" s="29"/>
      <c r="D408" s="29"/>
      <c r="E408" s="29"/>
      <c r="F408" s="29"/>
      <c r="G408" s="29"/>
      <c r="H408" s="29"/>
      <c r="I408" s="29"/>
    </row>
    <row r="409" spans="2:9" x14ac:dyDescent="0.25">
      <c r="B409" s="29"/>
      <c r="C409" s="29"/>
      <c r="D409" s="29"/>
      <c r="E409" s="29"/>
      <c r="F409" s="29"/>
      <c r="G409" s="29"/>
      <c r="H409" s="29"/>
      <c r="I409" s="29"/>
    </row>
    <row r="410" spans="2:9" x14ac:dyDescent="0.25">
      <c r="B410" s="29"/>
      <c r="C410" s="29"/>
      <c r="D410" s="29"/>
      <c r="E410" s="29"/>
      <c r="F410" s="29"/>
      <c r="G410" s="29"/>
      <c r="H410" s="29"/>
      <c r="I410" s="29"/>
    </row>
    <row r="411" spans="2:9" x14ac:dyDescent="0.25">
      <c r="B411" s="29"/>
      <c r="C411" s="29"/>
      <c r="D411" s="29"/>
      <c r="E411" s="29"/>
      <c r="F411" s="29"/>
      <c r="G411" s="29"/>
      <c r="H411" s="29"/>
      <c r="I411" s="29"/>
    </row>
    <row r="412" spans="2:9" x14ac:dyDescent="0.25">
      <c r="B412" s="29"/>
      <c r="C412" s="29"/>
      <c r="D412" s="29"/>
      <c r="E412" s="29"/>
      <c r="F412" s="29"/>
      <c r="G412" s="29"/>
      <c r="H412" s="29"/>
      <c r="I412" s="29"/>
    </row>
    <row r="413" spans="2:9" x14ac:dyDescent="0.25">
      <c r="B413" s="29"/>
      <c r="C413" s="29"/>
      <c r="D413" s="29"/>
      <c r="E413" s="29"/>
      <c r="F413" s="29"/>
      <c r="G413" s="29"/>
      <c r="H413" s="29"/>
      <c r="I413" s="29"/>
    </row>
    <row r="414" spans="2:9" x14ac:dyDescent="0.25">
      <c r="B414" s="29"/>
      <c r="C414" s="29"/>
      <c r="D414" s="29"/>
      <c r="E414" s="29"/>
      <c r="F414" s="29"/>
      <c r="G414" s="29"/>
      <c r="H414" s="29"/>
      <c r="I414" s="29"/>
    </row>
    <row r="415" spans="2:9" x14ac:dyDescent="0.25">
      <c r="B415" s="29"/>
      <c r="C415" s="29"/>
      <c r="D415" s="29"/>
      <c r="E415" s="29"/>
      <c r="F415" s="29"/>
      <c r="G415" s="29"/>
      <c r="H415" s="29"/>
      <c r="I415" s="29"/>
    </row>
    <row r="416" spans="2:9" x14ac:dyDescent="0.25">
      <c r="B416" s="29"/>
      <c r="C416" s="29"/>
      <c r="D416" s="29"/>
      <c r="E416" s="29"/>
      <c r="F416" s="29"/>
      <c r="G416" s="29"/>
      <c r="H416" s="29"/>
      <c r="I416" s="29"/>
    </row>
    <row r="417" spans="2:9" x14ac:dyDescent="0.25">
      <c r="B417" s="29"/>
      <c r="C417" s="29"/>
      <c r="D417" s="29"/>
      <c r="E417" s="29"/>
      <c r="F417" s="29"/>
      <c r="G417" s="29"/>
      <c r="H417" s="29"/>
      <c r="I417" s="29"/>
    </row>
    <row r="418" spans="2:9" x14ac:dyDescent="0.25">
      <c r="B418" s="29"/>
      <c r="C418" s="29"/>
      <c r="D418" s="29"/>
      <c r="E418" s="29"/>
      <c r="F418" s="29"/>
      <c r="G418" s="29"/>
      <c r="H418" s="29"/>
      <c r="I418" s="29"/>
    </row>
    <row r="419" spans="2:9" x14ac:dyDescent="0.25">
      <c r="B419" s="29"/>
      <c r="C419" s="29"/>
      <c r="D419" s="29"/>
      <c r="E419" s="29"/>
      <c r="F419" s="29"/>
      <c r="G419" s="29"/>
      <c r="H419" s="29"/>
      <c r="I419" s="29"/>
    </row>
    <row r="420" spans="2:9" x14ac:dyDescent="0.25">
      <c r="B420" s="29"/>
      <c r="C420" s="29"/>
      <c r="D420" s="29"/>
      <c r="E420" s="29"/>
      <c r="F420" s="29"/>
      <c r="G420" s="29"/>
      <c r="H420" s="29"/>
      <c r="I420" s="29"/>
    </row>
    <row r="421" spans="2:9" x14ac:dyDescent="0.25">
      <c r="B421" s="29"/>
      <c r="C421" s="29"/>
      <c r="D421" s="29"/>
      <c r="E421" s="29"/>
      <c r="F421" s="29"/>
      <c r="G421" s="29"/>
      <c r="H421" s="29"/>
      <c r="I421" s="29"/>
    </row>
    <row r="422" spans="2:9" x14ac:dyDescent="0.25">
      <c r="B422" s="29"/>
      <c r="C422" s="29"/>
      <c r="D422" s="29"/>
      <c r="E422" s="29"/>
      <c r="F422" s="29"/>
      <c r="G422" s="29"/>
      <c r="H422" s="29"/>
      <c r="I422" s="29"/>
    </row>
    <row r="423" spans="2:9" x14ac:dyDescent="0.25">
      <c r="B423" s="29"/>
      <c r="C423" s="29"/>
      <c r="D423" s="29"/>
      <c r="E423" s="29"/>
      <c r="F423" s="29"/>
      <c r="G423" s="29"/>
      <c r="H423" s="29"/>
      <c r="I423" s="29"/>
    </row>
    <row r="424" spans="2:9" x14ac:dyDescent="0.25">
      <c r="B424" s="29"/>
      <c r="C424" s="29"/>
      <c r="D424" s="29"/>
      <c r="E424" s="29"/>
      <c r="F424" s="29"/>
      <c r="G424" s="29"/>
      <c r="H424" s="29"/>
      <c r="I424" s="29"/>
    </row>
    <row r="425" spans="2:9" x14ac:dyDescent="0.25">
      <c r="B425" s="29"/>
      <c r="C425" s="29"/>
      <c r="D425" s="29"/>
      <c r="E425" s="29"/>
      <c r="F425" s="29"/>
      <c r="G425" s="29"/>
      <c r="H425" s="29"/>
      <c r="I425" s="29"/>
    </row>
    <row r="426" spans="2:9" x14ac:dyDescent="0.25">
      <c r="B426" s="29"/>
      <c r="C426" s="29"/>
      <c r="D426" s="29"/>
      <c r="E426" s="29"/>
      <c r="F426" s="29"/>
      <c r="G426" s="29"/>
      <c r="H426" s="29"/>
      <c r="I426" s="29"/>
    </row>
    <row r="427" spans="2:9" x14ac:dyDescent="0.25">
      <c r="B427" s="29"/>
      <c r="C427" s="29"/>
      <c r="D427" s="29"/>
      <c r="E427" s="29"/>
      <c r="F427" s="29"/>
      <c r="G427" s="29"/>
      <c r="H427" s="29"/>
      <c r="I427" s="29"/>
    </row>
    <row r="428" spans="2:9" x14ac:dyDescent="0.25">
      <c r="B428" s="29"/>
      <c r="C428" s="29"/>
      <c r="D428" s="29"/>
      <c r="E428" s="29"/>
      <c r="F428" s="29"/>
      <c r="G428" s="29"/>
      <c r="H428" s="29"/>
      <c r="I428" s="29"/>
    </row>
    <row r="429" spans="2:9" x14ac:dyDescent="0.25">
      <c r="B429" s="29"/>
      <c r="C429" s="29"/>
      <c r="D429" s="29"/>
      <c r="E429" s="29"/>
      <c r="F429" s="29"/>
      <c r="G429" s="29"/>
      <c r="H429" s="29"/>
      <c r="I429" s="29"/>
    </row>
    <row r="430" spans="2:9" x14ac:dyDescent="0.25">
      <c r="B430" s="29"/>
      <c r="C430" s="29"/>
      <c r="D430" s="29"/>
      <c r="E430" s="29"/>
      <c r="F430" s="29"/>
      <c r="G430" s="29"/>
      <c r="H430" s="29"/>
      <c r="I430" s="29"/>
    </row>
    <row r="431" spans="2:9" x14ac:dyDescent="0.25">
      <c r="B431" s="29"/>
      <c r="C431" s="29"/>
      <c r="D431" s="29"/>
      <c r="E431" s="29"/>
      <c r="F431" s="29"/>
      <c r="G431" s="29"/>
      <c r="H431" s="29"/>
      <c r="I431" s="29"/>
    </row>
    <row r="432" spans="2:9" x14ac:dyDescent="0.25">
      <c r="B432" s="29"/>
      <c r="C432" s="29"/>
      <c r="D432" s="29"/>
      <c r="E432" s="29"/>
      <c r="F432" s="29"/>
      <c r="G432" s="29"/>
      <c r="H432" s="29"/>
      <c r="I432" s="29"/>
    </row>
    <row r="433" spans="2:9" x14ac:dyDescent="0.25">
      <c r="B433" s="29"/>
      <c r="C433" s="29"/>
      <c r="D433" s="29"/>
      <c r="E433" s="29"/>
      <c r="F433" s="29"/>
      <c r="G433" s="29"/>
      <c r="H433" s="29"/>
      <c r="I433" s="29"/>
    </row>
    <row r="434" spans="2:9" x14ac:dyDescent="0.25">
      <c r="B434" s="29"/>
      <c r="C434" s="29"/>
      <c r="D434" s="29"/>
      <c r="E434" s="29"/>
      <c r="F434" s="29"/>
      <c r="G434" s="29"/>
      <c r="H434" s="29"/>
      <c r="I434" s="29"/>
    </row>
    <row r="435" spans="2:9" x14ac:dyDescent="0.25">
      <c r="B435" s="29"/>
      <c r="C435" s="29"/>
      <c r="D435" s="29"/>
      <c r="E435" s="29"/>
      <c r="F435" s="29"/>
      <c r="G435" s="29"/>
      <c r="H435" s="29"/>
      <c r="I435" s="29"/>
    </row>
    <row r="436" spans="2:9" x14ac:dyDescent="0.25">
      <c r="B436" s="29"/>
      <c r="C436" s="29"/>
      <c r="D436" s="29"/>
      <c r="E436" s="29"/>
      <c r="F436" s="29"/>
      <c r="G436" s="29"/>
      <c r="H436" s="29"/>
      <c r="I436" s="29"/>
    </row>
    <row r="437" spans="2:9" x14ac:dyDescent="0.25">
      <c r="B437" s="29"/>
      <c r="C437" s="29"/>
      <c r="D437" s="29"/>
      <c r="E437" s="29"/>
      <c r="F437" s="29"/>
      <c r="G437" s="29"/>
      <c r="H437" s="29"/>
      <c r="I437" s="29"/>
    </row>
  </sheetData>
  <mergeCells count="4">
    <mergeCell ref="K34:L34"/>
    <mergeCell ref="A34:B34"/>
    <mergeCell ref="K1:M1"/>
    <mergeCell ref="A1:I1"/>
  </mergeCells>
  <pageMargins left="0.7" right="0.7" top="0.75" bottom="0.75" header="0.3" footer="0.3"/>
  <pageSetup scale="44" orientation="landscape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3"/>
  <sheetViews>
    <sheetView view="pageBreakPreview" topLeftCell="C35" zoomScaleNormal="100" zoomScaleSheetLayoutView="100" workbookViewId="0">
      <selection activeCell="J1001" sqref="J1001"/>
    </sheetView>
  </sheetViews>
  <sheetFormatPr defaultColWidth="9.140625" defaultRowHeight="15" x14ac:dyDescent="0.25"/>
  <cols>
    <col min="1" max="1" width="31.42578125" style="1" bestFit="1" customWidth="1"/>
    <col min="2" max="2" width="13.28515625" style="1" bestFit="1" customWidth="1"/>
    <col min="3" max="3" width="64.85546875" style="1" bestFit="1" customWidth="1"/>
    <col min="4" max="4" width="14.28515625" style="1" bestFit="1" customWidth="1"/>
    <col min="5" max="5" width="24.28515625" style="1" bestFit="1" customWidth="1"/>
    <col min="6" max="6" width="15.28515625" style="1" bestFit="1" customWidth="1"/>
    <col min="7" max="7" width="14.28515625" style="1" bestFit="1" customWidth="1"/>
    <col min="8" max="8" width="12.85546875" style="1" customWidth="1"/>
    <col min="9" max="9" width="12.5703125" style="1" bestFit="1" customWidth="1"/>
    <col min="10" max="10" width="18.85546875" style="1" bestFit="1" customWidth="1"/>
    <col min="11" max="11" width="26.85546875" style="1" customWidth="1"/>
    <col min="12" max="12" width="33.42578125" style="1" customWidth="1"/>
    <col min="13" max="16384" width="9.140625" style="1"/>
  </cols>
  <sheetData>
    <row r="1" spans="1:12" x14ac:dyDescent="0.25">
      <c r="A1" s="51" t="s">
        <v>4</v>
      </c>
      <c r="B1" s="51"/>
      <c r="C1" s="51"/>
      <c r="D1" s="51"/>
      <c r="E1" s="51"/>
      <c r="F1" s="51"/>
      <c r="G1" s="51"/>
      <c r="H1" s="51"/>
      <c r="I1" s="51"/>
    </row>
    <row r="2" spans="1:12" x14ac:dyDescent="0.25">
      <c r="A2" s="51" t="s">
        <v>858</v>
      </c>
      <c r="B2" s="51"/>
      <c r="C2" s="51"/>
      <c r="D2" s="51"/>
      <c r="E2" s="51"/>
      <c r="F2" s="51"/>
      <c r="G2" s="51"/>
      <c r="H2" s="51"/>
      <c r="I2" s="51"/>
      <c r="L2" s="8"/>
    </row>
    <row r="3" spans="1:12" x14ac:dyDescent="0.25">
      <c r="A3" s="1" t="s">
        <v>708</v>
      </c>
      <c r="B3" s="1" t="s">
        <v>5</v>
      </c>
      <c r="C3" s="1" t="s">
        <v>6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916</v>
      </c>
      <c r="I3" s="1" t="s">
        <v>8</v>
      </c>
      <c r="J3" s="1" t="s">
        <v>1217</v>
      </c>
      <c r="K3" s="1" t="s">
        <v>1222</v>
      </c>
      <c r="L3" s="1" t="s">
        <v>1225</v>
      </c>
    </row>
    <row r="4" spans="1:12" ht="18.75" x14ac:dyDescent="0.25">
      <c r="A4" s="3" t="s">
        <v>804</v>
      </c>
      <c r="B4" s="2"/>
      <c r="C4" s="2"/>
      <c r="D4" s="2"/>
      <c r="E4" s="2"/>
      <c r="F4" s="2"/>
      <c r="G4" s="2"/>
      <c r="H4" s="2"/>
      <c r="I4" s="2"/>
      <c r="K4" s="35">
        <f t="shared" ref="K4:K35" si="0">J4*1.15</f>
        <v>0</v>
      </c>
      <c r="L4" s="8"/>
    </row>
    <row r="5" spans="1:12" x14ac:dyDescent="0.25">
      <c r="A5" s="1" t="s">
        <v>709</v>
      </c>
      <c r="B5" s="1">
        <v>1</v>
      </c>
      <c r="C5" s="1" t="s">
        <v>710</v>
      </c>
      <c r="D5" s="1" t="s">
        <v>1004</v>
      </c>
      <c r="E5" s="1" t="s">
        <v>1004</v>
      </c>
      <c r="F5" s="1" t="s">
        <v>734</v>
      </c>
      <c r="G5" s="1" t="s">
        <v>734</v>
      </c>
      <c r="I5" s="35" t="s">
        <v>972</v>
      </c>
      <c r="K5" s="35">
        <f t="shared" si="0"/>
        <v>0</v>
      </c>
    </row>
    <row r="6" spans="1:12" ht="30" x14ac:dyDescent="0.25">
      <c r="A6" s="1" t="s">
        <v>709</v>
      </c>
      <c r="B6" s="1">
        <v>2</v>
      </c>
      <c r="C6" s="12" t="s">
        <v>1127</v>
      </c>
      <c r="D6" s="1" t="s">
        <v>973</v>
      </c>
      <c r="E6" s="1" t="s">
        <v>973</v>
      </c>
      <c r="F6" s="1" t="s">
        <v>734</v>
      </c>
      <c r="G6" s="1" t="s">
        <v>734</v>
      </c>
      <c r="I6" s="35">
        <v>19950</v>
      </c>
      <c r="J6" s="35">
        <f t="shared" ref="J6:J37" si="1">I6*1.1178</f>
        <v>22300.109999999997</v>
      </c>
      <c r="K6" s="35">
        <f t="shared" si="0"/>
        <v>25645.126499999995</v>
      </c>
      <c r="L6" s="35">
        <f>Table1[[#This Row],[4/1/23 Price Change]]*1.0715</f>
        <v>27478.753044749992</v>
      </c>
    </row>
    <row r="7" spans="1:12" x14ac:dyDescent="0.25">
      <c r="A7" s="1" t="s">
        <v>709</v>
      </c>
      <c r="B7" s="1">
        <v>3</v>
      </c>
      <c r="C7" s="1" t="s">
        <v>1128</v>
      </c>
      <c r="D7" s="1" t="s">
        <v>973</v>
      </c>
      <c r="E7" s="1" t="s">
        <v>734</v>
      </c>
      <c r="F7" s="1" t="s">
        <v>734</v>
      </c>
      <c r="G7" s="1" t="s">
        <v>734</v>
      </c>
      <c r="I7" s="35">
        <v>1250</v>
      </c>
      <c r="J7" s="35">
        <f t="shared" si="1"/>
        <v>1397.2499999999998</v>
      </c>
      <c r="K7" s="35">
        <f t="shared" si="0"/>
        <v>1606.8374999999996</v>
      </c>
      <c r="L7" s="35">
        <f>Table1[[#This Row],[4/1/23 Price Change]]*1.0715</f>
        <v>1721.7263812499993</v>
      </c>
    </row>
    <row r="8" spans="1:12" x14ac:dyDescent="0.25">
      <c r="A8" s="1" t="s">
        <v>709</v>
      </c>
      <c r="B8" s="1">
        <v>4</v>
      </c>
      <c r="C8" s="1" t="s">
        <v>713</v>
      </c>
      <c r="D8" s="1" t="s">
        <v>973</v>
      </c>
      <c r="E8" s="1" t="s">
        <v>973</v>
      </c>
      <c r="F8" s="1" t="s">
        <v>734</v>
      </c>
      <c r="G8" s="1" t="s">
        <v>734</v>
      </c>
      <c r="I8" s="35">
        <v>86</v>
      </c>
      <c r="J8" s="35">
        <f t="shared" si="1"/>
        <v>96.130799999999994</v>
      </c>
      <c r="K8" s="35">
        <f t="shared" si="0"/>
        <v>110.55041999999999</v>
      </c>
      <c r="L8" s="35">
        <f>Table1[[#This Row],[4/1/23 Price Change]]*1.0715</f>
        <v>118.45477502999998</v>
      </c>
    </row>
    <row r="9" spans="1:12" x14ac:dyDescent="0.25">
      <c r="A9" s="1" t="s">
        <v>709</v>
      </c>
      <c r="B9" s="1">
        <v>5</v>
      </c>
      <c r="C9" s="1" t="s">
        <v>1129</v>
      </c>
      <c r="D9" s="1" t="s">
        <v>973</v>
      </c>
      <c r="E9" s="1" t="s">
        <v>734</v>
      </c>
      <c r="F9" s="1" t="s">
        <v>734</v>
      </c>
      <c r="G9" s="1" t="s">
        <v>734</v>
      </c>
      <c r="I9" s="35">
        <v>1250</v>
      </c>
      <c r="J9" s="35">
        <f t="shared" si="1"/>
        <v>1397.2499999999998</v>
      </c>
      <c r="K9" s="35">
        <f t="shared" si="0"/>
        <v>1606.8374999999996</v>
      </c>
      <c r="L9" s="35">
        <f>Table1[[#This Row],[4/1/23 Price Change]]*1.0715</f>
        <v>1721.7263812499993</v>
      </c>
    </row>
    <row r="10" spans="1:12" ht="30" x14ac:dyDescent="0.25">
      <c r="A10" s="1" t="s">
        <v>709</v>
      </c>
      <c r="B10" s="1">
        <v>6</v>
      </c>
      <c r="C10" s="12" t="s">
        <v>1183</v>
      </c>
      <c r="D10" s="1" t="s">
        <v>973</v>
      </c>
      <c r="E10" s="1" t="s">
        <v>973</v>
      </c>
      <c r="F10" s="1" t="s">
        <v>973</v>
      </c>
      <c r="G10" s="1" t="s">
        <v>734</v>
      </c>
      <c r="I10" s="35">
        <v>9790</v>
      </c>
      <c r="J10" s="35">
        <f t="shared" si="1"/>
        <v>10943.261999999999</v>
      </c>
      <c r="K10" s="35">
        <f t="shared" si="0"/>
        <v>12584.751299999998</v>
      </c>
      <c r="L10" s="35">
        <f>Table1[[#This Row],[4/1/23 Price Change]]*1.0715</f>
        <v>13484.561017949996</v>
      </c>
    </row>
    <row r="11" spans="1:12" ht="30" x14ac:dyDescent="0.25">
      <c r="A11" s="1" t="s">
        <v>709</v>
      </c>
      <c r="B11" s="1">
        <v>7</v>
      </c>
      <c r="C11" s="12" t="s">
        <v>1184</v>
      </c>
      <c r="D11" s="1" t="s">
        <v>973</v>
      </c>
      <c r="E11" s="1" t="s">
        <v>973</v>
      </c>
      <c r="F11" s="1" t="s">
        <v>973</v>
      </c>
      <c r="G11" s="1" t="s">
        <v>734</v>
      </c>
      <c r="I11" s="35">
        <v>18950</v>
      </c>
      <c r="J11" s="35">
        <f t="shared" si="1"/>
        <v>21182.309999999998</v>
      </c>
      <c r="K11" s="35">
        <f t="shared" si="0"/>
        <v>24359.656499999994</v>
      </c>
      <c r="L11" s="35">
        <f>Table1[[#This Row],[4/1/23 Price Change]]*1.0715</f>
        <v>26101.371939749992</v>
      </c>
    </row>
    <row r="12" spans="1:12" ht="18.75" x14ac:dyDescent="0.25">
      <c r="A12" s="3" t="s">
        <v>897</v>
      </c>
      <c r="B12" s="2"/>
      <c r="C12" s="2"/>
      <c r="D12" s="2"/>
      <c r="E12" s="2"/>
      <c r="F12" s="2"/>
      <c r="G12" s="2"/>
      <c r="H12" s="2"/>
      <c r="I12" s="19"/>
      <c r="J12" s="35">
        <f t="shared" si="1"/>
        <v>0</v>
      </c>
      <c r="K12" s="35">
        <f t="shared" si="0"/>
        <v>0</v>
      </c>
      <c r="L12" s="35">
        <f>Table1[[#This Row],[4/1/23 Price Change]]*1.0715</f>
        <v>0</v>
      </c>
    </row>
    <row r="13" spans="1:12" x14ac:dyDescent="0.25">
      <c r="A13" s="1" t="s">
        <v>717</v>
      </c>
      <c r="B13" s="1">
        <v>1</v>
      </c>
      <c r="C13" s="1" t="s">
        <v>1040</v>
      </c>
      <c r="D13" s="1" t="s">
        <v>1004</v>
      </c>
      <c r="E13" s="1" t="s">
        <v>1004</v>
      </c>
      <c r="F13" s="1" t="s">
        <v>734</v>
      </c>
      <c r="G13" s="1" t="s">
        <v>1004</v>
      </c>
      <c r="I13" s="35" t="s">
        <v>972</v>
      </c>
      <c r="J13" s="35" t="e">
        <f t="shared" si="1"/>
        <v>#VALUE!</v>
      </c>
      <c r="K13" s="35" t="e">
        <f t="shared" si="0"/>
        <v>#VALUE!</v>
      </c>
      <c r="L13" s="35" t="e">
        <f>Table1[[#This Row],[4/1/23 Price Change]]*1.0715</f>
        <v>#VALUE!</v>
      </c>
    </row>
    <row r="14" spans="1:12" x14ac:dyDescent="0.25">
      <c r="A14" s="1" t="s">
        <v>717</v>
      </c>
      <c r="B14" s="1">
        <v>2</v>
      </c>
      <c r="C14" s="1" t="s">
        <v>718</v>
      </c>
      <c r="D14" s="1" t="s">
        <v>973</v>
      </c>
      <c r="E14" s="1" t="s">
        <v>973</v>
      </c>
      <c r="F14" s="1" t="s">
        <v>734</v>
      </c>
      <c r="G14" s="1" t="s">
        <v>734</v>
      </c>
      <c r="I14" s="35" t="s">
        <v>1031</v>
      </c>
      <c r="J14" s="35" t="e">
        <f t="shared" si="1"/>
        <v>#VALUE!</v>
      </c>
      <c r="K14" s="35" t="e">
        <f t="shared" si="0"/>
        <v>#VALUE!</v>
      </c>
      <c r="L14" s="35" t="e">
        <f>Table1[[#This Row],[4/1/23 Price Change]]*1.0715</f>
        <v>#VALUE!</v>
      </c>
    </row>
    <row r="15" spans="1:12" x14ac:dyDescent="0.25">
      <c r="A15" s="1" t="s">
        <v>717</v>
      </c>
      <c r="B15" s="1">
        <v>3</v>
      </c>
      <c r="C15" s="1" t="s">
        <v>719</v>
      </c>
      <c r="D15" s="1" t="s">
        <v>973</v>
      </c>
      <c r="E15" s="1" t="s">
        <v>973</v>
      </c>
      <c r="F15" s="1" t="s">
        <v>734</v>
      </c>
      <c r="G15" s="1" t="s">
        <v>734</v>
      </c>
      <c r="I15" s="35" t="s">
        <v>1031</v>
      </c>
      <c r="J15" s="35" t="e">
        <f t="shared" si="1"/>
        <v>#VALUE!</v>
      </c>
      <c r="K15" s="35" t="e">
        <f t="shared" si="0"/>
        <v>#VALUE!</v>
      </c>
      <c r="L15" s="35" t="e">
        <f>Table1[[#This Row],[4/1/23 Price Change]]*1.0715</f>
        <v>#VALUE!</v>
      </c>
    </row>
    <row r="16" spans="1:12" x14ac:dyDescent="0.25">
      <c r="A16" s="1" t="s">
        <v>717</v>
      </c>
      <c r="B16" s="1">
        <v>4</v>
      </c>
      <c r="C16" s="1" t="s">
        <v>720</v>
      </c>
      <c r="D16" s="1" t="s">
        <v>973</v>
      </c>
      <c r="E16" s="1" t="s">
        <v>973</v>
      </c>
      <c r="F16" s="1" t="s">
        <v>734</v>
      </c>
      <c r="G16" s="1" t="s">
        <v>734</v>
      </c>
      <c r="I16" s="35" t="s">
        <v>1031</v>
      </c>
      <c r="J16" s="35" t="e">
        <f t="shared" si="1"/>
        <v>#VALUE!</v>
      </c>
      <c r="K16" s="35" t="e">
        <f t="shared" si="0"/>
        <v>#VALUE!</v>
      </c>
      <c r="L16" s="35" t="e">
        <f>Table1[[#This Row],[4/1/23 Price Change]]*1.0715</f>
        <v>#VALUE!</v>
      </c>
    </row>
    <row r="17" spans="1:12" ht="18.75" x14ac:dyDescent="0.25">
      <c r="A17" s="3" t="s">
        <v>724</v>
      </c>
      <c r="B17" s="2"/>
      <c r="C17" s="2"/>
      <c r="D17" s="2"/>
      <c r="E17" s="2"/>
      <c r="F17" s="2"/>
      <c r="G17" s="2"/>
      <c r="H17" s="2"/>
      <c r="I17" s="19"/>
      <c r="J17" s="35">
        <f t="shared" si="1"/>
        <v>0</v>
      </c>
      <c r="K17" s="35">
        <f t="shared" si="0"/>
        <v>0</v>
      </c>
      <c r="L17" s="35">
        <f>Table1[[#This Row],[4/1/23 Price Change]]*1.0715</f>
        <v>0</v>
      </c>
    </row>
    <row r="18" spans="1:12" x14ac:dyDescent="0.25">
      <c r="A18" s="1" t="s">
        <v>728</v>
      </c>
      <c r="B18" s="1">
        <v>1</v>
      </c>
      <c r="C18" s="1" t="s">
        <v>726</v>
      </c>
      <c r="D18" s="1" t="s">
        <v>734</v>
      </c>
      <c r="E18" s="1" t="s">
        <v>734</v>
      </c>
      <c r="F18" s="1" t="s">
        <v>734</v>
      </c>
      <c r="G18" s="1" t="s">
        <v>734</v>
      </c>
      <c r="I18" s="35" t="s">
        <v>1020</v>
      </c>
      <c r="J18" s="35" t="e">
        <f t="shared" si="1"/>
        <v>#VALUE!</v>
      </c>
      <c r="K18" s="35" t="e">
        <f t="shared" si="0"/>
        <v>#VALUE!</v>
      </c>
      <c r="L18" s="35" t="e">
        <f>Table1[[#This Row],[4/1/23 Price Change]]*1.0715</f>
        <v>#VALUE!</v>
      </c>
    </row>
    <row r="19" spans="1:12" x14ac:dyDescent="0.25">
      <c r="A19" s="1" t="s">
        <v>728</v>
      </c>
      <c r="B19" s="1">
        <v>2</v>
      </c>
      <c r="C19" s="1" t="s">
        <v>727</v>
      </c>
      <c r="D19" s="1" t="s">
        <v>734</v>
      </c>
      <c r="E19" s="1" t="s">
        <v>734</v>
      </c>
      <c r="F19" s="1" t="s">
        <v>734</v>
      </c>
      <c r="G19" s="1" t="s">
        <v>734</v>
      </c>
      <c r="I19" s="35" t="s">
        <v>1020</v>
      </c>
      <c r="J19" s="35" t="e">
        <f t="shared" si="1"/>
        <v>#VALUE!</v>
      </c>
      <c r="K19" s="35" t="e">
        <f t="shared" si="0"/>
        <v>#VALUE!</v>
      </c>
      <c r="L19" s="35" t="e">
        <f>Table1[[#This Row],[4/1/23 Price Change]]*1.0715</f>
        <v>#VALUE!</v>
      </c>
    </row>
    <row r="20" spans="1:12" x14ac:dyDescent="0.25">
      <c r="A20" s="1" t="s">
        <v>728</v>
      </c>
      <c r="B20" s="1">
        <v>3</v>
      </c>
      <c r="C20" s="1" t="s">
        <v>726</v>
      </c>
      <c r="D20" s="1" t="s">
        <v>734</v>
      </c>
      <c r="E20" s="1" t="s">
        <v>734</v>
      </c>
      <c r="F20" s="1" t="s">
        <v>734</v>
      </c>
      <c r="G20" s="1" t="s">
        <v>734</v>
      </c>
      <c r="I20" s="35" t="s">
        <v>1020</v>
      </c>
      <c r="J20" s="35" t="e">
        <f t="shared" si="1"/>
        <v>#VALUE!</v>
      </c>
      <c r="K20" s="35" t="e">
        <f t="shared" si="0"/>
        <v>#VALUE!</v>
      </c>
      <c r="L20" s="35" t="e">
        <f>Table1[[#This Row],[4/1/23 Price Change]]*1.0715</f>
        <v>#VALUE!</v>
      </c>
    </row>
    <row r="21" spans="1:12" x14ac:dyDescent="0.25">
      <c r="A21" s="1" t="s">
        <v>728</v>
      </c>
      <c r="B21" s="1">
        <v>4</v>
      </c>
      <c r="C21" s="1" t="s">
        <v>727</v>
      </c>
      <c r="D21" s="1" t="s">
        <v>734</v>
      </c>
      <c r="E21" s="1" t="s">
        <v>734</v>
      </c>
      <c r="F21" s="1" t="s">
        <v>734</v>
      </c>
      <c r="G21" s="1" t="s">
        <v>734</v>
      </c>
      <c r="I21" s="35" t="s">
        <v>1020</v>
      </c>
      <c r="J21" s="35" t="e">
        <f t="shared" si="1"/>
        <v>#VALUE!</v>
      </c>
      <c r="K21" s="35" t="e">
        <f t="shared" si="0"/>
        <v>#VALUE!</v>
      </c>
      <c r="L21" s="35" t="e">
        <f>Table1[[#This Row],[4/1/23 Price Change]]*1.0715</f>
        <v>#VALUE!</v>
      </c>
    </row>
    <row r="22" spans="1:12" x14ac:dyDescent="0.25">
      <c r="A22" s="1" t="s">
        <v>728</v>
      </c>
      <c r="B22" s="1">
        <v>5</v>
      </c>
      <c r="C22" s="1" t="s">
        <v>725</v>
      </c>
      <c r="D22" s="1" t="s">
        <v>734</v>
      </c>
      <c r="E22" s="1" t="s">
        <v>734</v>
      </c>
      <c r="F22" s="1" t="s">
        <v>734</v>
      </c>
      <c r="G22" s="1" t="s">
        <v>734</v>
      </c>
      <c r="I22" s="35" t="s">
        <v>1020</v>
      </c>
      <c r="J22" s="35" t="e">
        <f t="shared" si="1"/>
        <v>#VALUE!</v>
      </c>
      <c r="K22" s="35" t="e">
        <f t="shared" si="0"/>
        <v>#VALUE!</v>
      </c>
      <c r="L22" s="35" t="e">
        <f>Table1[[#This Row],[4/1/23 Price Change]]*1.0715</f>
        <v>#VALUE!</v>
      </c>
    </row>
    <row r="23" spans="1:12" x14ac:dyDescent="0.25">
      <c r="A23" s="1" t="s">
        <v>728</v>
      </c>
      <c r="B23" s="1">
        <v>6</v>
      </c>
      <c r="C23" s="1" t="s">
        <v>1130</v>
      </c>
      <c r="D23" s="1" t="s">
        <v>734</v>
      </c>
      <c r="E23" s="1" t="s">
        <v>1004</v>
      </c>
      <c r="F23" s="1" t="s">
        <v>734</v>
      </c>
      <c r="G23" s="1" t="s">
        <v>734</v>
      </c>
      <c r="I23" s="35" t="s">
        <v>972</v>
      </c>
      <c r="J23" s="35" t="e">
        <f t="shared" si="1"/>
        <v>#VALUE!</v>
      </c>
      <c r="K23" s="35" t="e">
        <f t="shared" si="0"/>
        <v>#VALUE!</v>
      </c>
      <c r="L23" s="35" t="e">
        <f>Table1[[#This Row],[4/1/23 Price Change]]*1.0715</f>
        <v>#VALUE!</v>
      </c>
    </row>
    <row r="24" spans="1:12" x14ac:dyDescent="0.25">
      <c r="A24" s="1" t="s">
        <v>728</v>
      </c>
      <c r="B24" s="1">
        <v>7</v>
      </c>
      <c r="C24" s="1" t="s">
        <v>1131</v>
      </c>
      <c r="D24" s="1" t="s">
        <v>1004</v>
      </c>
      <c r="E24" s="1" t="s">
        <v>734</v>
      </c>
      <c r="F24" s="1" t="s">
        <v>734</v>
      </c>
      <c r="G24" s="1" t="s">
        <v>734</v>
      </c>
      <c r="I24" s="35" t="s">
        <v>972</v>
      </c>
      <c r="J24" s="35" t="e">
        <f t="shared" si="1"/>
        <v>#VALUE!</v>
      </c>
      <c r="K24" s="35" t="e">
        <f t="shared" si="0"/>
        <v>#VALUE!</v>
      </c>
      <c r="L24" s="35" t="e">
        <f>Table1[[#This Row],[4/1/23 Price Change]]*1.0715</f>
        <v>#VALUE!</v>
      </c>
    </row>
    <row r="25" spans="1:12" x14ac:dyDescent="0.25">
      <c r="A25" s="1" t="s">
        <v>728</v>
      </c>
      <c r="B25" s="1">
        <v>8</v>
      </c>
      <c r="C25" s="1" t="s">
        <v>1132</v>
      </c>
      <c r="D25" s="1" t="s">
        <v>973</v>
      </c>
      <c r="E25" s="1" t="s">
        <v>734</v>
      </c>
      <c r="F25" s="1" t="s">
        <v>734</v>
      </c>
      <c r="G25" s="1" t="s">
        <v>734</v>
      </c>
      <c r="I25" s="35">
        <v>2413</v>
      </c>
      <c r="J25" s="35">
        <f t="shared" si="1"/>
        <v>2697.2513999999996</v>
      </c>
      <c r="K25" s="35">
        <f t="shared" si="0"/>
        <v>3101.8391099999994</v>
      </c>
      <c r="L25" s="35">
        <f>Table1[[#This Row],[4/1/23 Price Change]]*1.0715</f>
        <v>3323.6206063649993</v>
      </c>
    </row>
    <row r="26" spans="1:12" x14ac:dyDescent="0.25">
      <c r="A26" s="1" t="s">
        <v>728</v>
      </c>
      <c r="B26" s="1">
        <v>9</v>
      </c>
      <c r="C26" s="1" t="s">
        <v>1133</v>
      </c>
      <c r="D26" s="1" t="s">
        <v>734</v>
      </c>
      <c r="E26" s="1" t="s">
        <v>734</v>
      </c>
      <c r="F26" s="1" t="s">
        <v>734</v>
      </c>
      <c r="G26" s="1" t="s">
        <v>734</v>
      </c>
      <c r="I26" s="35" t="s">
        <v>1020</v>
      </c>
      <c r="J26" s="35" t="e">
        <f t="shared" si="1"/>
        <v>#VALUE!</v>
      </c>
      <c r="K26" s="35" t="e">
        <f t="shared" si="0"/>
        <v>#VALUE!</v>
      </c>
      <c r="L26" s="35" t="e">
        <f>Table1[[#This Row],[4/1/23 Price Change]]*1.0715</f>
        <v>#VALUE!</v>
      </c>
    </row>
    <row r="27" spans="1:12" ht="18.75" x14ac:dyDescent="0.25">
      <c r="A27" s="3" t="s">
        <v>732</v>
      </c>
      <c r="B27" s="2"/>
      <c r="C27" s="2"/>
      <c r="D27" s="2"/>
      <c r="E27" s="2"/>
      <c r="F27" s="2"/>
      <c r="G27" s="2"/>
      <c r="H27" s="2"/>
      <c r="I27" s="19"/>
      <c r="J27" s="35">
        <f t="shared" si="1"/>
        <v>0</v>
      </c>
      <c r="K27" s="35">
        <f t="shared" si="0"/>
        <v>0</v>
      </c>
      <c r="L27" s="35">
        <f>Table1[[#This Row],[4/1/23 Price Change]]*1.0715</f>
        <v>0</v>
      </c>
    </row>
    <row r="28" spans="1:12" x14ac:dyDescent="0.25">
      <c r="A28" s="1" t="s">
        <v>732</v>
      </c>
      <c r="B28" s="1">
        <v>1</v>
      </c>
      <c r="C28" s="1" t="s">
        <v>80</v>
      </c>
      <c r="D28" s="1" t="s">
        <v>734</v>
      </c>
      <c r="E28" s="1" t="s">
        <v>734</v>
      </c>
      <c r="F28" s="1" t="s">
        <v>734</v>
      </c>
      <c r="G28" s="1" t="s">
        <v>734</v>
      </c>
      <c r="I28" s="35" t="s">
        <v>1020</v>
      </c>
      <c r="J28" s="35" t="e">
        <f t="shared" si="1"/>
        <v>#VALUE!</v>
      </c>
      <c r="K28" s="35" t="e">
        <f t="shared" si="0"/>
        <v>#VALUE!</v>
      </c>
      <c r="L28" s="35" t="e">
        <f>Table1[[#This Row],[4/1/23 Price Change]]*1.0715</f>
        <v>#VALUE!</v>
      </c>
    </row>
    <row r="29" spans="1:12" x14ac:dyDescent="0.25">
      <c r="A29" s="1" t="s">
        <v>732</v>
      </c>
      <c r="B29" s="1">
        <v>2</v>
      </c>
      <c r="C29" s="1" t="s">
        <v>733</v>
      </c>
      <c r="D29" s="1" t="s">
        <v>1004</v>
      </c>
      <c r="E29" s="1" t="s">
        <v>734</v>
      </c>
      <c r="F29" s="1" t="s">
        <v>734</v>
      </c>
      <c r="G29" s="1" t="s">
        <v>734</v>
      </c>
      <c r="I29" s="35" t="s">
        <v>972</v>
      </c>
      <c r="J29" s="35" t="e">
        <f t="shared" si="1"/>
        <v>#VALUE!</v>
      </c>
      <c r="K29" s="35" t="e">
        <f t="shared" si="0"/>
        <v>#VALUE!</v>
      </c>
      <c r="L29" s="35" t="e">
        <f>Table1[[#This Row],[4/1/23 Price Change]]*1.0715</f>
        <v>#VALUE!</v>
      </c>
    </row>
    <row r="30" spans="1:12" ht="18.75" x14ac:dyDescent="0.25">
      <c r="A30" s="3" t="s">
        <v>814</v>
      </c>
      <c r="B30" s="2"/>
      <c r="C30" s="2"/>
      <c r="D30" s="2"/>
      <c r="E30" s="2"/>
      <c r="F30" s="2"/>
      <c r="G30" s="2"/>
      <c r="H30" s="2"/>
      <c r="I30" s="19"/>
      <c r="J30" s="35">
        <f t="shared" si="1"/>
        <v>0</v>
      </c>
      <c r="K30" s="35">
        <f t="shared" si="0"/>
        <v>0</v>
      </c>
      <c r="L30" s="35">
        <f>Table1[[#This Row],[4/1/23 Price Change]]*1.0715</f>
        <v>0</v>
      </c>
    </row>
    <row r="31" spans="1:12" x14ac:dyDescent="0.25">
      <c r="A31" s="1" t="s">
        <v>735</v>
      </c>
      <c r="B31" s="1">
        <v>1</v>
      </c>
      <c r="C31" s="1" t="s">
        <v>736</v>
      </c>
      <c r="D31" s="1" t="s">
        <v>973</v>
      </c>
      <c r="E31" s="1" t="s">
        <v>973</v>
      </c>
      <c r="F31" s="1" t="s">
        <v>734</v>
      </c>
      <c r="G31" s="1" t="s">
        <v>734</v>
      </c>
      <c r="I31" s="35">
        <v>134</v>
      </c>
      <c r="J31" s="35">
        <f t="shared" si="1"/>
        <v>149.78519999999997</v>
      </c>
      <c r="K31" s="35">
        <f t="shared" si="0"/>
        <v>172.25297999999995</v>
      </c>
      <c r="L31" s="35">
        <f>Table1[[#This Row],[4/1/23 Price Change]]*1.0715</f>
        <v>184.56906806999993</v>
      </c>
    </row>
    <row r="32" spans="1:12" x14ac:dyDescent="0.25">
      <c r="A32" s="1" t="s">
        <v>735</v>
      </c>
      <c r="B32" s="1">
        <v>2</v>
      </c>
      <c r="C32" s="1" t="s">
        <v>737</v>
      </c>
      <c r="D32" s="1" t="s">
        <v>734</v>
      </c>
      <c r="E32" s="1" t="s">
        <v>734</v>
      </c>
      <c r="F32" s="1" t="s">
        <v>734</v>
      </c>
      <c r="G32" s="1" t="s">
        <v>734</v>
      </c>
      <c r="I32" s="35" t="s">
        <v>1020</v>
      </c>
      <c r="J32" s="35" t="e">
        <f t="shared" si="1"/>
        <v>#VALUE!</v>
      </c>
      <c r="K32" s="35" t="e">
        <f t="shared" si="0"/>
        <v>#VALUE!</v>
      </c>
      <c r="L32" s="35" t="e">
        <f>Table1[[#This Row],[4/1/23 Price Change]]*1.0715</f>
        <v>#VALUE!</v>
      </c>
    </row>
    <row r="33" spans="1:12" x14ac:dyDescent="0.25">
      <c r="A33" s="1" t="s">
        <v>735</v>
      </c>
      <c r="B33" s="1">
        <v>3</v>
      </c>
      <c r="C33" s="1" t="s">
        <v>738</v>
      </c>
      <c r="D33" s="1" t="s">
        <v>734</v>
      </c>
      <c r="E33" s="1" t="s">
        <v>1004</v>
      </c>
      <c r="F33" s="1" t="s">
        <v>734</v>
      </c>
      <c r="G33" s="1" t="s">
        <v>734</v>
      </c>
      <c r="I33" s="35" t="s">
        <v>972</v>
      </c>
      <c r="J33" s="35" t="e">
        <f t="shared" si="1"/>
        <v>#VALUE!</v>
      </c>
      <c r="K33" s="35" t="e">
        <f t="shared" si="0"/>
        <v>#VALUE!</v>
      </c>
      <c r="L33" s="35" t="e">
        <f>Table1[[#This Row],[4/1/23 Price Change]]*1.0715</f>
        <v>#VALUE!</v>
      </c>
    </row>
    <row r="34" spans="1:12" x14ac:dyDescent="0.25">
      <c r="A34" s="1" t="s">
        <v>735</v>
      </c>
      <c r="B34" s="1">
        <v>4</v>
      </c>
      <c r="C34" s="1" t="s">
        <v>739</v>
      </c>
      <c r="D34" s="1" t="s">
        <v>734</v>
      </c>
      <c r="E34" s="1" t="s">
        <v>734</v>
      </c>
      <c r="F34" s="1" t="s">
        <v>734</v>
      </c>
      <c r="G34" s="1" t="s">
        <v>734</v>
      </c>
      <c r="I34" s="35" t="s">
        <v>1020</v>
      </c>
      <c r="J34" s="35" t="e">
        <f t="shared" si="1"/>
        <v>#VALUE!</v>
      </c>
      <c r="K34" s="35" t="e">
        <f t="shared" si="0"/>
        <v>#VALUE!</v>
      </c>
      <c r="L34" s="35" t="e">
        <f>Table1[[#This Row],[4/1/23 Price Change]]*1.0715</f>
        <v>#VALUE!</v>
      </c>
    </row>
    <row r="35" spans="1:12" x14ac:dyDescent="0.25">
      <c r="A35" s="1" t="s">
        <v>735</v>
      </c>
      <c r="B35" s="1">
        <v>5</v>
      </c>
      <c r="C35" s="1" t="s">
        <v>740</v>
      </c>
      <c r="D35" s="1" t="s">
        <v>1004</v>
      </c>
      <c r="E35" s="1" t="s">
        <v>734</v>
      </c>
      <c r="F35" s="1" t="s">
        <v>734</v>
      </c>
      <c r="G35" s="1" t="s">
        <v>734</v>
      </c>
      <c r="I35" s="35" t="s">
        <v>972</v>
      </c>
      <c r="J35" s="35" t="e">
        <f t="shared" si="1"/>
        <v>#VALUE!</v>
      </c>
      <c r="K35" s="35" t="e">
        <f t="shared" si="0"/>
        <v>#VALUE!</v>
      </c>
      <c r="L35" s="35" t="e">
        <f>Table1[[#This Row],[4/1/23 Price Change]]*1.0715</f>
        <v>#VALUE!</v>
      </c>
    </row>
    <row r="36" spans="1:12" x14ac:dyDescent="0.25">
      <c r="A36" s="1" t="s">
        <v>735</v>
      </c>
      <c r="B36" s="1">
        <v>6</v>
      </c>
      <c r="C36" s="1" t="s">
        <v>741</v>
      </c>
      <c r="D36" s="1" t="s">
        <v>734</v>
      </c>
      <c r="E36" s="1" t="s">
        <v>734</v>
      </c>
      <c r="F36" s="1" t="s">
        <v>734</v>
      </c>
      <c r="G36" s="1" t="s">
        <v>734</v>
      </c>
      <c r="I36" s="35" t="s">
        <v>1020</v>
      </c>
      <c r="J36" s="35" t="e">
        <f t="shared" si="1"/>
        <v>#VALUE!</v>
      </c>
      <c r="K36" s="35" t="e">
        <f t="shared" ref="K36:K67" si="2">J36*1.15</f>
        <v>#VALUE!</v>
      </c>
      <c r="L36" s="35" t="e">
        <f>Table1[[#This Row],[4/1/23 Price Change]]*1.0715</f>
        <v>#VALUE!</v>
      </c>
    </row>
    <row r="37" spans="1:12" x14ac:dyDescent="0.25">
      <c r="A37" s="1" t="s">
        <v>735</v>
      </c>
      <c r="B37" s="1">
        <v>7</v>
      </c>
      <c r="C37" s="1" t="s">
        <v>742</v>
      </c>
      <c r="D37" s="1" t="s">
        <v>1021</v>
      </c>
      <c r="E37" s="1" t="s">
        <v>734</v>
      </c>
      <c r="F37" s="1" t="s">
        <v>734</v>
      </c>
      <c r="G37" s="1" t="s">
        <v>734</v>
      </c>
      <c r="I37" s="35">
        <v>-265</v>
      </c>
      <c r="J37" s="35">
        <f t="shared" si="1"/>
        <v>-296.21699999999998</v>
      </c>
      <c r="K37" s="35">
        <f t="shared" si="2"/>
        <v>-340.64954999999998</v>
      </c>
      <c r="L37" s="35">
        <f>Table1[[#This Row],[4/1/23 Price Change]]*1.0715</f>
        <v>-365.00599282499996</v>
      </c>
    </row>
    <row r="38" spans="1:12" x14ac:dyDescent="0.25">
      <c r="A38" s="1" t="s">
        <v>735</v>
      </c>
      <c r="B38" s="1">
        <v>8</v>
      </c>
      <c r="C38" s="1" t="s">
        <v>736</v>
      </c>
      <c r="D38" s="1" t="s">
        <v>973</v>
      </c>
      <c r="E38" s="1" t="s">
        <v>973</v>
      </c>
      <c r="F38" s="1" t="s">
        <v>734</v>
      </c>
      <c r="G38" s="1" t="s">
        <v>734</v>
      </c>
      <c r="I38" s="35">
        <v>134</v>
      </c>
      <c r="J38" s="35">
        <f t="shared" ref="J38:J69" si="3">I38*1.1178</f>
        <v>149.78519999999997</v>
      </c>
      <c r="K38" s="35">
        <f t="shared" si="2"/>
        <v>172.25297999999995</v>
      </c>
      <c r="L38" s="35">
        <f>Table1[[#This Row],[4/1/23 Price Change]]*1.0715</f>
        <v>184.56906806999993</v>
      </c>
    </row>
    <row r="39" spans="1:12" x14ac:dyDescent="0.25">
      <c r="A39" s="1" t="s">
        <v>735</v>
      </c>
      <c r="B39" s="1">
        <v>9</v>
      </c>
      <c r="C39" s="1" t="s">
        <v>743</v>
      </c>
      <c r="D39" s="1" t="s">
        <v>734</v>
      </c>
      <c r="E39" s="1" t="s">
        <v>734</v>
      </c>
      <c r="F39" s="1" t="s">
        <v>734</v>
      </c>
      <c r="G39" s="1" t="s">
        <v>734</v>
      </c>
      <c r="I39" s="35" t="s">
        <v>1020</v>
      </c>
      <c r="J39" s="35" t="e">
        <f t="shared" si="3"/>
        <v>#VALUE!</v>
      </c>
      <c r="K39" s="35" t="e">
        <f t="shared" si="2"/>
        <v>#VALUE!</v>
      </c>
      <c r="L39" s="35" t="e">
        <f>Table1[[#This Row],[4/1/23 Price Change]]*1.0715</f>
        <v>#VALUE!</v>
      </c>
    </row>
    <row r="40" spans="1:12" x14ac:dyDescent="0.25">
      <c r="A40" s="1" t="s">
        <v>735</v>
      </c>
      <c r="B40" s="1">
        <v>10</v>
      </c>
      <c r="C40" s="1" t="s">
        <v>744</v>
      </c>
      <c r="D40" s="1" t="s">
        <v>973</v>
      </c>
      <c r="E40" s="1" t="s">
        <v>734</v>
      </c>
      <c r="F40" s="1" t="s">
        <v>734</v>
      </c>
      <c r="G40" s="1" t="s">
        <v>734</v>
      </c>
      <c r="I40" s="35">
        <v>1289</v>
      </c>
      <c r="J40" s="35">
        <f t="shared" si="3"/>
        <v>1440.8441999999998</v>
      </c>
      <c r="K40" s="35">
        <f t="shared" si="2"/>
        <v>1656.9708299999995</v>
      </c>
      <c r="L40" s="35">
        <f>Table1[[#This Row],[4/1/23 Price Change]]*1.0715</f>
        <v>1775.4442443449993</v>
      </c>
    </row>
    <row r="41" spans="1:12" x14ac:dyDescent="0.25">
      <c r="A41" s="1" t="s">
        <v>735</v>
      </c>
      <c r="B41" s="1">
        <v>11</v>
      </c>
      <c r="C41" s="1" t="s">
        <v>740</v>
      </c>
      <c r="D41" s="1" t="s">
        <v>1004</v>
      </c>
      <c r="E41" s="1" t="s">
        <v>734</v>
      </c>
      <c r="F41" s="1" t="s">
        <v>734</v>
      </c>
      <c r="G41" s="1" t="s">
        <v>734</v>
      </c>
      <c r="I41" s="35" t="s">
        <v>972</v>
      </c>
      <c r="J41" s="35" t="e">
        <f t="shared" si="3"/>
        <v>#VALUE!</v>
      </c>
      <c r="K41" s="35" t="e">
        <f t="shared" si="2"/>
        <v>#VALUE!</v>
      </c>
      <c r="L41" s="35" t="e">
        <f>Table1[[#This Row],[4/1/23 Price Change]]*1.0715</f>
        <v>#VALUE!</v>
      </c>
    </row>
    <row r="42" spans="1:12" x14ac:dyDescent="0.25">
      <c r="A42" s="1" t="s">
        <v>735</v>
      </c>
      <c r="B42" s="1">
        <v>12</v>
      </c>
      <c r="C42" s="1" t="s">
        <v>741</v>
      </c>
      <c r="D42" s="1" t="s">
        <v>734</v>
      </c>
      <c r="E42" s="1" t="s">
        <v>734</v>
      </c>
      <c r="F42" s="1" t="s">
        <v>734</v>
      </c>
      <c r="G42" s="1" t="s">
        <v>734</v>
      </c>
      <c r="I42" s="35" t="s">
        <v>1020</v>
      </c>
      <c r="J42" s="35" t="e">
        <f t="shared" si="3"/>
        <v>#VALUE!</v>
      </c>
      <c r="K42" s="35" t="e">
        <f t="shared" si="2"/>
        <v>#VALUE!</v>
      </c>
      <c r="L42" s="35" t="e">
        <f>Table1[[#This Row],[4/1/23 Price Change]]*1.0715</f>
        <v>#VALUE!</v>
      </c>
    </row>
    <row r="43" spans="1:12" x14ac:dyDescent="0.25">
      <c r="A43" s="1" t="s">
        <v>735</v>
      </c>
      <c r="B43" s="1">
        <v>13</v>
      </c>
      <c r="C43" s="1" t="s">
        <v>742</v>
      </c>
      <c r="D43" s="1" t="s">
        <v>1021</v>
      </c>
      <c r="E43" s="1" t="s">
        <v>734</v>
      </c>
      <c r="F43" s="1" t="s">
        <v>734</v>
      </c>
      <c r="G43" s="1" t="s">
        <v>734</v>
      </c>
      <c r="I43" s="35">
        <v>-265</v>
      </c>
      <c r="J43" s="35">
        <f t="shared" si="3"/>
        <v>-296.21699999999998</v>
      </c>
      <c r="K43" s="35">
        <f t="shared" si="2"/>
        <v>-340.64954999999998</v>
      </c>
      <c r="L43" s="35">
        <f>Table1[[#This Row],[4/1/23 Price Change]]*1.0715</f>
        <v>-365.00599282499996</v>
      </c>
    </row>
    <row r="44" spans="1:12" x14ac:dyDescent="0.25">
      <c r="A44" s="1" t="s">
        <v>735</v>
      </c>
      <c r="B44" s="1">
        <v>14</v>
      </c>
      <c r="C44" s="1" t="s">
        <v>736</v>
      </c>
      <c r="D44" s="1" t="s">
        <v>973</v>
      </c>
      <c r="E44" s="1" t="s">
        <v>973</v>
      </c>
      <c r="F44" s="1" t="s">
        <v>734</v>
      </c>
      <c r="G44" s="1" t="s">
        <v>734</v>
      </c>
      <c r="I44" s="35">
        <v>134</v>
      </c>
      <c r="J44" s="35">
        <f t="shared" si="3"/>
        <v>149.78519999999997</v>
      </c>
      <c r="K44" s="35">
        <f t="shared" si="2"/>
        <v>172.25297999999995</v>
      </c>
      <c r="L44" s="35">
        <f>Table1[[#This Row],[4/1/23 Price Change]]*1.0715</f>
        <v>184.56906806999993</v>
      </c>
    </row>
    <row r="45" spans="1:12" x14ac:dyDescent="0.25">
      <c r="A45" s="1" t="s">
        <v>735</v>
      </c>
      <c r="B45" s="1">
        <v>15</v>
      </c>
      <c r="C45" s="1" t="s">
        <v>743</v>
      </c>
      <c r="D45" s="1" t="s">
        <v>734</v>
      </c>
      <c r="E45" s="1" t="s">
        <v>734</v>
      </c>
      <c r="F45" s="1" t="s">
        <v>734</v>
      </c>
      <c r="G45" s="1" t="s">
        <v>734</v>
      </c>
      <c r="I45" s="35" t="s">
        <v>1020</v>
      </c>
      <c r="J45" s="35" t="e">
        <f t="shared" si="3"/>
        <v>#VALUE!</v>
      </c>
      <c r="K45" s="35" t="e">
        <f t="shared" si="2"/>
        <v>#VALUE!</v>
      </c>
      <c r="L45" s="35" t="e">
        <f>Table1[[#This Row],[4/1/23 Price Change]]*1.0715</f>
        <v>#VALUE!</v>
      </c>
    </row>
    <row r="46" spans="1:12" x14ac:dyDescent="0.25">
      <c r="A46" s="1" t="s">
        <v>735</v>
      </c>
      <c r="B46" s="1">
        <v>16</v>
      </c>
      <c r="C46" s="1" t="s">
        <v>745</v>
      </c>
      <c r="D46" s="1" t="s">
        <v>973</v>
      </c>
      <c r="E46" s="1" t="s">
        <v>734</v>
      </c>
      <c r="F46" s="1" t="s">
        <v>734</v>
      </c>
      <c r="G46" s="1" t="s">
        <v>734</v>
      </c>
      <c r="I46" s="35">
        <v>1289</v>
      </c>
      <c r="J46" s="35">
        <f t="shared" si="3"/>
        <v>1440.8441999999998</v>
      </c>
      <c r="K46" s="35">
        <f t="shared" si="2"/>
        <v>1656.9708299999995</v>
      </c>
      <c r="L46" s="35">
        <f>Table1[[#This Row],[4/1/23 Price Change]]*1.0715</f>
        <v>1775.4442443449993</v>
      </c>
    </row>
    <row r="47" spans="1:12" x14ac:dyDescent="0.25">
      <c r="A47" s="1" t="s">
        <v>735</v>
      </c>
      <c r="B47" s="1">
        <v>17</v>
      </c>
      <c r="C47" s="1" t="s">
        <v>1185</v>
      </c>
      <c r="D47" s="1" t="s">
        <v>734</v>
      </c>
      <c r="E47" s="1" t="s">
        <v>1004</v>
      </c>
      <c r="F47" s="1" t="s">
        <v>734</v>
      </c>
      <c r="G47" s="1" t="s">
        <v>734</v>
      </c>
      <c r="I47" s="35" t="s">
        <v>972</v>
      </c>
      <c r="J47" s="35" t="e">
        <f t="shared" si="3"/>
        <v>#VALUE!</v>
      </c>
      <c r="K47" s="35" t="e">
        <f t="shared" si="2"/>
        <v>#VALUE!</v>
      </c>
      <c r="L47" s="35" t="e">
        <f>Table1[[#This Row],[4/1/23 Price Change]]*1.0715</f>
        <v>#VALUE!</v>
      </c>
    </row>
    <row r="48" spans="1:12" x14ac:dyDescent="0.25">
      <c r="A48" s="1" t="s">
        <v>735</v>
      </c>
      <c r="B48" s="1">
        <v>18</v>
      </c>
      <c r="C48" s="1" t="s">
        <v>1186</v>
      </c>
      <c r="D48" s="1" t="s">
        <v>734</v>
      </c>
      <c r="E48" s="1" t="s">
        <v>973</v>
      </c>
      <c r="F48" s="1" t="s">
        <v>734</v>
      </c>
      <c r="G48" s="1" t="s">
        <v>734</v>
      </c>
      <c r="I48" s="35" t="s">
        <v>1031</v>
      </c>
      <c r="J48" s="35" t="e">
        <f t="shared" si="3"/>
        <v>#VALUE!</v>
      </c>
      <c r="K48" s="35" t="e">
        <f t="shared" si="2"/>
        <v>#VALUE!</v>
      </c>
      <c r="L48" s="35" t="e">
        <f>Table1[[#This Row],[4/1/23 Price Change]]*1.0715</f>
        <v>#VALUE!</v>
      </c>
    </row>
    <row r="49" spans="1:12" ht="18.75" x14ac:dyDescent="0.25">
      <c r="A49" s="3" t="s">
        <v>751</v>
      </c>
      <c r="B49" s="2"/>
      <c r="C49" s="2"/>
      <c r="D49" s="2"/>
      <c r="E49" s="2"/>
      <c r="F49" s="2"/>
      <c r="G49" s="2"/>
      <c r="H49" s="2"/>
      <c r="I49" s="19"/>
      <c r="J49" s="35">
        <f t="shared" si="3"/>
        <v>0</v>
      </c>
      <c r="K49" s="35">
        <f t="shared" si="2"/>
        <v>0</v>
      </c>
      <c r="L49" s="35">
        <f>Table1[[#This Row],[4/1/23 Price Change]]*1.0715</f>
        <v>0</v>
      </c>
    </row>
    <row r="50" spans="1:12" x14ac:dyDescent="0.25">
      <c r="A50" s="1" t="s">
        <v>751</v>
      </c>
      <c r="B50" s="1">
        <v>1</v>
      </c>
      <c r="C50" s="1" t="s">
        <v>747</v>
      </c>
      <c r="D50" s="1" t="s">
        <v>1004</v>
      </c>
      <c r="E50" s="1" t="s">
        <v>1004</v>
      </c>
      <c r="F50" s="1" t="s">
        <v>734</v>
      </c>
      <c r="G50" s="1" t="s">
        <v>734</v>
      </c>
      <c r="I50" s="35" t="s">
        <v>972</v>
      </c>
      <c r="J50" s="35" t="e">
        <f t="shared" si="3"/>
        <v>#VALUE!</v>
      </c>
      <c r="K50" s="35" t="e">
        <f t="shared" si="2"/>
        <v>#VALUE!</v>
      </c>
      <c r="L50" s="35" t="e">
        <f>Table1[[#This Row],[4/1/23 Price Change]]*1.0715</f>
        <v>#VALUE!</v>
      </c>
    </row>
    <row r="51" spans="1:12" x14ac:dyDescent="0.25">
      <c r="A51" s="1" t="s">
        <v>751</v>
      </c>
      <c r="B51" s="1">
        <v>2</v>
      </c>
      <c r="C51" s="1" t="s">
        <v>747</v>
      </c>
      <c r="D51" s="1" t="s">
        <v>1004</v>
      </c>
      <c r="E51" s="1" t="s">
        <v>1004</v>
      </c>
      <c r="F51" s="1" t="s">
        <v>734</v>
      </c>
      <c r="G51" s="1" t="s">
        <v>734</v>
      </c>
      <c r="I51" s="35" t="s">
        <v>972</v>
      </c>
      <c r="J51" s="35" t="e">
        <f t="shared" si="3"/>
        <v>#VALUE!</v>
      </c>
      <c r="K51" s="35" t="e">
        <f t="shared" si="2"/>
        <v>#VALUE!</v>
      </c>
      <c r="L51" s="35" t="e">
        <f>Table1[[#This Row],[4/1/23 Price Change]]*1.0715</f>
        <v>#VALUE!</v>
      </c>
    </row>
    <row r="52" spans="1:12" x14ac:dyDescent="0.25">
      <c r="A52" s="1" t="s">
        <v>751</v>
      </c>
      <c r="B52" s="1">
        <v>3</v>
      </c>
      <c r="C52" s="1" t="s">
        <v>748</v>
      </c>
      <c r="D52" s="1" t="s">
        <v>1004</v>
      </c>
      <c r="E52" s="1" t="s">
        <v>1004</v>
      </c>
      <c r="F52" s="1" t="s">
        <v>734</v>
      </c>
      <c r="G52" s="1" t="s">
        <v>734</v>
      </c>
      <c r="I52" s="35" t="s">
        <v>972</v>
      </c>
      <c r="J52" s="35" t="e">
        <f t="shared" si="3"/>
        <v>#VALUE!</v>
      </c>
      <c r="K52" s="35" t="e">
        <f t="shared" si="2"/>
        <v>#VALUE!</v>
      </c>
      <c r="L52" s="35" t="e">
        <f>Table1[[#This Row],[4/1/23 Price Change]]*1.0715</f>
        <v>#VALUE!</v>
      </c>
    </row>
    <row r="53" spans="1:12" x14ac:dyDescent="0.25">
      <c r="A53" s="1" t="s">
        <v>751</v>
      </c>
      <c r="B53" s="1">
        <v>4</v>
      </c>
      <c r="C53" s="1" t="s">
        <v>749</v>
      </c>
      <c r="D53" s="1" t="s">
        <v>973</v>
      </c>
      <c r="E53" s="1" t="s">
        <v>734</v>
      </c>
      <c r="F53" s="1" t="s">
        <v>734</v>
      </c>
      <c r="G53" s="1" t="s">
        <v>734</v>
      </c>
      <c r="I53" s="35">
        <v>379</v>
      </c>
      <c r="J53" s="35">
        <f t="shared" si="3"/>
        <v>423.64619999999996</v>
      </c>
      <c r="K53" s="35">
        <f t="shared" si="2"/>
        <v>487.19312999999994</v>
      </c>
      <c r="L53" s="35">
        <f>Table1[[#This Row],[4/1/23 Price Change]]*1.0715</f>
        <v>522.02743879499985</v>
      </c>
    </row>
    <row r="54" spans="1:12" x14ac:dyDescent="0.25">
      <c r="A54" s="1" t="s">
        <v>751</v>
      </c>
      <c r="B54" s="1">
        <v>5</v>
      </c>
      <c r="C54" s="1" t="s">
        <v>750</v>
      </c>
      <c r="D54" s="1" t="s">
        <v>973</v>
      </c>
      <c r="E54" s="1" t="s">
        <v>734</v>
      </c>
      <c r="F54" s="1" t="s">
        <v>734</v>
      </c>
      <c r="G54" s="1" t="s">
        <v>734</v>
      </c>
      <c r="I54" s="35">
        <v>165</v>
      </c>
      <c r="J54" s="35">
        <f t="shared" si="3"/>
        <v>184.43699999999998</v>
      </c>
      <c r="K54" s="35">
        <f t="shared" si="2"/>
        <v>212.10254999999995</v>
      </c>
      <c r="L54" s="35">
        <f>Table1[[#This Row],[4/1/23 Price Change]]*1.0715</f>
        <v>227.26788232499993</v>
      </c>
    </row>
    <row r="55" spans="1:12" x14ac:dyDescent="0.25">
      <c r="A55" s="1" t="s">
        <v>751</v>
      </c>
      <c r="B55" s="1">
        <v>6</v>
      </c>
      <c r="C55" s="1" t="s">
        <v>747</v>
      </c>
      <c r="D55" s="1" t="s">
        <v>1004</v>
      </c>
      <c r="E55" s="1" t="s">
        <v>1004</v>
      </c>
      <c r="F55" s="1" t="s">
        <v>734</v>
      </c>
      <c r="G55" s="1" t="s">
        <v>734</v>
      </c>
      <c r="I55" s="35" t="s">
        <v>972</v>
      </c>
      <c r="J55" s="35" t="e">
        <f t="shared" si="3"/>
        <v>#VALUE!</v>
      </c>
      <c r="K55" s="35" t="e">
        <f t="shared" si="2"/>
        <v>#VALUE!</v>
      </c>
      <c r="L55" s="35" t="e">
        <f>Table1[[#This Row],[4/1/23 Price Change]]*1.0715</f>
        <v>#VALUE!</v>
      </c>
    </row>
    <row r="56" spans="1:12" x14ac:dyDescent="0.25">
      <c r="A56" s="1" t="s">
        <v>751</v>
      </c>
      <c r="B56" s="1">
        <v>7</v>
      </c>
      <c r="C56" s="1" t="s">
        <v>748</v>
      </c>
      <c r="D56" s="1" t="s">
        <v>1004</v>
      </c>
      <c r="E56" s="1" t="s">
        <v>1004</v>
      </c>
      <c r="F56" s="1" t="s">
        <v>734</v>
      </c>
      <c r="G56" s="1" t="s">
        <v>734</v>
      </c>
      <c r="I56" s="35" t="s">
        <v>972</v>
      </c>
      <c r="J56" s="35" t="e">
        <f t="shared" si="3"/>
        <v>#VALUE!</v>
      </c>
      <c r="K56" s="35" t="e">
        <f t="shared" si="2"/>
        <v>#VALUE!</v>
      </c>
      <c r="L56" s="35" t="e">
        <f>Table1[[#This Row],[4/1/23 Price Change]]*1.0715</f>
        <v>#VALUE!</v>
      </c>
    </row>
    <row r="57" spans="1:12" x14ac:dyDescent="0.25">
      <c r="A57" s="1" t="s">
        <v>751</v>
      </c>
      <c r="B57" s="1">
        <v>8</v>
      </c>
      <c r="C57" s="1" t="s">
        <v>749</v>
      </c>
      <c r="D57" s="1" t="s">
        <v>973</v>
      </c>
      <c r="E57" s="1" t="s">
        <v>734</v>
      </c>
      <c r="F57" s="1" t="s">
        <v>734</v>
      </c>
      <c r="G57" s="1" t="s">
        <v>734</v>
      </c>
      <c r="I57" s="35">
        <v>379</v>
      </c>
      <c r="J57" s="35">
        <f t="shared" si="3"/>
        <v>423.64619999999996</v>
      </c>
      <c r="K57" s="35">
        <f t="shared" si="2"/>
        <v>487.19312999999994</v>
      </c>
      <c r="L57" s="35">
        <f>Table1[[#This Row],[4/1/23 Price Change]]*1.0715</f>
        <v>522.02743879499985</v>
      </c>
    </row>
    <row r="58" spans="1:12" x14ac:dyDescent="0.25">
      <c r="A58" s="1" t="s">
        <v>751</v>
      </c>
      <c r="B58" s="1">
        <v>9</v>
      </c>
      <c r="C58" s="1" t="s">
        <v>750</v>
      </c>
      <c r="D58" s="1" t="s">
        <v>973</v>
      </c>
      <c r="E58" s="1" t="s">
        <v>734</v>
      </c>
      <c r="F58" s="1" t="s">
        <v>734</v>
      </c>
      <c r="G58" s="1" t="s">
        <v>734</v>
      </c>
      <c r="I58" s="35">
        <v>165</v>
      </c>
      <c r="J58" s="35">
        <f t="shared" si="3"/>
        <v>184.43699999999998</v>
      </c>
      <c r="K58" s="35">
        <f t="shared" si="2"/>
        <v>212.10254999999995</v>
      </c>
      <c r="L58" s="35">
        <f>Table1[[#This Row],[4/1/23 Price Change]]*1.0715</f>
        <v>227.26788232499993</v>
      </c>
    </row>
    <row r="59" spans="1:12" ht="18.75" x14ac:dyDescent="0.25">
      <c r="A59" s="3" t="s">
        <v>2</v>
      </c>
      <c r="B59" s="2"/>
      <c r="C59" s="2"/>
      <c r="D59" s="2"/>
      <c r="E59" s="2"/>
      <c r="F59" s="2"/>
      <c r="G59" s="2"/>
      <c r="H59" s="2"/>
      <c r="I59" s="19"/>
      <c r="J59" s="35">
        <f t="shared" si="3"/>
        <v>0</v>
      </c>
      <c r="K59" s="35">
        <f t="shared" si="2"/>
        <v>0</v>
      </c>
      <c r="L59" s="35">
        <f>Table1[[#This Row],[4/1/23 Price Change]]*1.0715</f>
        <v>0</v>
      </c>
    </row>
    <row r="60" spans="1:12" x14ac:dyDescent="0.25">
      <c r="A60" s="1" t="s">
        <v>2</v>
      </c>
      <c r="B60" s="1">
        <v>1</v>
      </c>
      <c r="C60" s="1" t="s">
        <v>279</v>
      </c>
      <c r="D60" s="1" t="s">
        <v>734</v>
      </c>
      <c r="E60" s="1" t="s">
        <v>734</v>
      </c>
      <c r="F60" s="1" t="s">
        <v>734</v>
      </c>
      <c r="G60" s="1" t="s">
        <v>734</v>
      </c>
      <c r="I60" s="35" t="s">
        <v>1020</v>
      </c>
      <c r="J60" s="35" t="e">
        <f t="shared" si="3"/>
        <v>#VALUE!</v>
      </c>
      <c r="K60" s="35" t="e">
        <f t="shared" si="2"/>
        <v>#VALUE!</v>
      </c>
      <c r="L60" s="35" t="e">
        <f>Table1[[#This Row],[4/1/23 Price Change]]*1.0715</f>
        <v>#VALUE!</v>
      </c>
    </row>
    <row r="61" spans="1:12" x14ac:dyDescent="0.25">
      <c r="A61" s="1" t="s">
        <v>2</v>
      </c>
      <c r="B61" s="1">
        <v>2</v>
      </c>
      <c r="C61" s="1" t="s">
        <v>279</v>
      </c>
      <c r="D61" s="1" t="s">
        <v>734</v>
      </c>
      <c r="E61" s="1" t="s">
        <v>734</v>
      </c>
      <c r="F61" s="1" t="s">
        <v>734</v>
      </c>
      <c r="G61" s="1" t="s">
        <v>734</v>
      </c>
      <c r="I61" s="35" t="s">
        <v>1020</v>
      </c>
      <c r="J61" s="35" t="e">
        <f t="shared" si="3"/>
        <v>#VALUE!</v>
      </c>
      <c r="K61" s="35" t="e">
        <f t="shared" si="2"/>
        <v>#VALUE!</v>
      </c>
      <c r="L61" s="35" t="e">
        <f>Table1[[#This Row],[4/1/23 Price Change]]*1.0715</f>
        <v>#VALUE!</v>
      </c>
    </row>
    <row r="62" spans="1:12" x14ac:dyDescent="0.25">
      <c r="A62" s="1" t="s">
        <v>2</v>
      </c>
      <c r="B62" s="1">
        <v>3</v>
      </c>
      <c r="C62" s="1" t="s">
        <v>752</v>
      </c>
      <c r="D62" s="1" t="s">
        <v>734</v>
      </c>
      <c r="E62" s="1" t="s">
        <v>734</v>
      </c>
      <c r="F62" s="1" t="s">
        <v>734</v>
      </c>
      <c r="G62" s="1" t="s">
        <v>734</v>
      </c>
      <c r="I62" s="35" t="s">
        <v>1020</v>
      </c>
      <c r="J62" s="35" t="e">
        <f t="shared" si="3"/>
        <v>#VALUE!</v>
      </c>
      <c r="K62" s="35" t="e">
        <f t="shared" si="2"/>
        <v>#VALUE!</v>
      </c>
      <c r="L62" s="35" t="e">
        <f>Table1[[#This Row],[4/1/23 Price Change]]*1.0715</f>
        <v>#VALUE!</v>
      </c>
    </row>
    <row r="63" spans="1:12" x14ac:dyDescent="0.25">
      <c r="A63" s="1" t="s">
        <v>2</v>
      </c>
      <c r="B63" s="1">
        <v>4</v>
      </c>
      <c r="C63" s="1" t="s">
        <v>753</v>
      </c>
      <c r="D63" s="1" t="s">
        <v>734</v>
      </c>
      <c r="E63" s="1" t="s">
        <v>734</v>
      </c>
      <c r="F63" s="1" t="s">
        <v>734</v>
      </c>
      <c r="G63" s="1" t="s">
        <v>734</v>
      </c>
      <c r="I63" s="35" t="s">
        <v>1020</v>
      </c>
      <c r="J63" s="35" t="e">
        <f t="shared" si="3"/>
        <v>#VALUE!</v>
      </c>
      <c r="K63" s="35" t="e">
        <f t="shared" si="2"/>
        <v>#VALUE!</v>
      </c>
      <c r="L63" s="35" t="e">
        <f>Table1[[#This Row],[4/1/23 Price Change]]*1.0715</f>
        <v>#VALUE!</v>
      </c>
    </row>
    <row r="64" spans="1:12" x14ac:dyDescent="0.25">
      <c r="A64" s="1" t="s">
        <v>2</v>
      </c>
      <c r="B64" s="1">
        <v>5</v>
      </c>
      <c r="C64" s="1" t="s">
        <v>754</v>
      </c>
      <c r="D64" s="1" t="s">
        <v>734</v>
      </c>
      <c r="E64" s="1" t="s">
        <v>734</v>
      </c>
      <c r="F64" s="1" t="s">
        <v>734</v>
      </c>
      <c r="G64" s="1" t="s">
        <v>734</v>
      </c>
      <c r="I64" s="35" t="s">
        <v>1020</v>
      </c>
      <c r="J64" s="35" t="e">
        <f t="shared" si="3"/>
        <v>#VALUE!</v>
      </c>
      <c r="K64" s="35" t="e">
        <f t="shared" si="2"/>
        <v>#VALUE!</v>
      </c>
      <c r="L64" s="35" t="e">
        <f>Table1[[#This Row],[4/1/23 Price Change]]*1.0715</f>
        <v>#VALUE!</v>
      </c>
    </row>
    <row r="65" spans="1:12" x14ac:dyDescent="0.25">
      <c r="A65" s="1" t="s">
        <v>2</v>
      </c>
      <c r="B65" s="1">
        <v>6</v>
      </c>
      <c r="C65" s="1" t="s">
        <v>755</v>
      </c>
      <c r="D65" s="1" t="s">
        <v>734</v>
      </c>
      <c r="E65" s="1" t="s">
        <v>734</v>
      </c>
      <c r="F65" s="1" t="s">
        <v>734</v>
      </c>
      <c r="G65" s="1" t="s">
        <v>734</v>
      </c>
      <c r="I65" s="35" t="s">
        <v>1020</v>
      </c>
      <c r="J65" s="35" t="e">
        <f t="shared" si="3"/>
        <v>#VALUE!</v>
      </c>
      <c r="K65" s="35" t="e">
        <f t="shared" si="2"/>
        <v>#VALUE!</v>
      </c>
      <c r="L65" s="35" t="e">
        <f>Table1[[#This Row],[4/1/23 Price Change]]*1.0715</f>
        <v>#VALUE!</v>
      </c>
    </row>
    <row r="66" spans="1:12" x14ac:dyDescent="0.25">
      <c r="A66" s="1" t="s">
        <v>2</v>
      </c>
      <c r="B66" s="1">
        <v>7</v>
      </c>
      <c r="C66" s="1" t="s">
        <v>756</v>
      </c>
      <c r="D66" s="1" t="s">
        <v>734</v>
      </c>
      <c r="E66" s="1" t="s">
        <v>734</v>
      </c>
      <c r="F66" s="1" t="s">
        <v>734</v>
      </c>
      <c r="G66" s="1" t="s">
        <v>734</v>
      </c>
      <c r="I66" s="35" t="s">
        <v>1020</v>
      </c>
      <c r="J66" s="35" t="e">
        <f t="shared" si="3"/>
        <v>#VALUE!</v>
      </c>
      <c r="K66" s="35" t="e">
        <f t="shared" si="2"/>
        <v>#VALUE!</v>
      </c>
      <c r="L66" s="35" t="e">
        <f>Table1[[#This Row],[4/1/23 Price Change]]*1.0715</f>
        <v>#VALUE!</v>
      </c>
    </row>
    <row r="67" spans="1:12" x14ac:dyDescent="0.25">
      <c r="A67" s="1" t="s">
        <v>2</v>
      </c>
      <c r="B67" s="1">
        <v>8</v>
      </c>
      <c r="C67" s="1" t="s">
        <v>757</v>
      </c>
      <c r="D67" s="1" t="s">
        <v>734</v>
      </c>
      <c r="E67" s="1" t="s">
        <v>734</v>
      </c>
      <c r="F67" s="1" t="s">
        <v>734</v>
      </c>
      <c r="G67" s="1" t="s">
        <v>734</v>
      </c>
      <c r="I67" s="35" t="s">
        <v>1020</v>
      </c>
      <c r="J67" s="35" t="e">
        <f t="shared" si="3"/>
        <v>#VALUE!</v>
      </c>
      <c r="K67" s="35" t="e">
        <f t="shared" si="2"/>
        <v>#VALUE!</v>
      </c>
      <c r="L67" s="35" t="e">
        <f>Table1[[#This Row],[4/1/23 Price Change]]*1.0715</f>
        <v>#VALUE!</v>
      </c>
    </row>
    <row r="68" spans="1:12" x14ac:dyDescent="0.25">
      <c r="A68" s="1" t="s">
        <v>2</v>
      </c>
      <c r="B68" s="1">
        <v>9</v>
      </c>
      <c r="C68" s="1" t="s">
        <v>758</v>
      </c>
      <c r="D68" s="1" t="s">
        <v>734</v>
      </c>
      <c r="E68" s="1" t="s">
        <v>734</v>
      </c>
      <c r="F68" s="1" t="s">
        <v>734</v>
      </c>
      <c r="G68" s="1" t="s">
        <v>734</v>
      </c>
      <c r="I68" s="35" t="s">
        <v>1020</v>
      </c>
      <c r="J68" s="35" t="e">
        <f t="shared" si="3"/>
        <v>#VALUE!</v>
      </c>
      <c r="K68" s="35" t="e">
        <f t="shared" ref="K68:K99" si="4">J68*1.15</f>
        <v>#VALUE!</v>
      </c>
      <c r="L68" s="35" t="e">
        <f>Table1[[#This Row],[4/1/23 Price Change]]*1.0715</f>
        <v>#VALUE!</v>
      </c>
    </row>
    <row r="69" spans="1:12" ht="18.75" x14ac:dyDescent="0.25">
      <c r="A69" s="3" t="s">
        <v>759</v>
      </c>
      <c r="B69" s="2"/>
      <c r="C69" s="2"/>
      <c r="D69" s="2"/>
      <c r="E69" s="2"/>
      <c r="F69" s="2"/>
      <c r="G69" s="2"/>
      <c r="H69" s="2"/>
      <c r="I69" s="19"/>
      <c r="J69" s="35">
        <f t="shared" si="3"/>
        <v>0</v>
      </c>
      <c r="K69" s="35">
        <f t="shared" si="4"/>
        <v>0</v>
      </c>
      <c r="L69" s="35">
        <f>Table1[[#This Row],[4/1/23 Price Change]]*1.0715</f>
        <v>0</v>
      </c>
    </row>
    <row r="70" spans="1:12" x14ac:dyDescent="0.25">
      <c r="A70" s="1" t="s">
        <v>759</v>
      </c>
      <c r="B70" s="1">
        <v>1</v>
      </c>
      <c r="C70" s="1" t="s">
        <v>1039</v>
      </c>
      <c r="D70" s="1" t="s">
        <v>973</v>
      </c>
      <c r="E70" s="1" t="s">
        <v>973</v>
      </c>
      <c r="F70" s="1" t="s">
        <v>734</v>
      </c>
      <c r="G70" s="1" t="s">
        <v>734</v>
      </c>
      <c r="I70" s="10">
        <v>705</v>
      </c>
      <c r="J70" s="35">
        <f t="shared" ref="J70:J101" si="5">I70*1.1178</f>
        <v>788.04899999999998</v>
      </c>
      <c r="K70" s="35">
        <f t="shared" si="4"/>
        <v>906.25634999999988</v>
      </c>
      <c r="L70" s="35">
        <f>Table1[[#This Row],[4/1/23 Price Change]]*1.0715</f>
        <v>971.05367902499984</v>
      </c>
    </row>
    <row r="71" spans="1:12" x14ac:dyDescent="0.25">
      <c r="A71" s="1" t="s">
        <v>759</v>
      </c>
      <c r="B71" s="1">
        <v>2</v>
      </c>
      <c r="C71" s="1" t="s">
        <v>762</v>
      </c>
      <c r="D71" s="1" t="s">
        <v>734</v>
      </c>
      <c r="E71" s="1" t="s">
        <v>734</v>
      </c>
      <c r="F71" s="1" t="s">
        <v>734</v>
      </c>
      <c r="G71" s="1" t="s">
        <v>734</v>
      </c>
      <c r="I71" s="10" t="s">
        <v>1020</v>
      </c>
      <c r="J71" s="35" t="e">
        <f t="shared" si="5"/>
        <v>#VALUE!</v>
      </c>
      <c r="K71" s="35" t="e">
        <f t="shared" si="4"/>
        <v>#VALUE!</v>
      </c>
      <c r="L71" s="35" t="e">
        <f>Table1[[#This Row],[4/1/23 Price Change]]*1.0715</f>
        <v>#VALUE!</v>
      </c>
    </row>
    <row r="72" spans="1:12" x14ac:dyDescent="0.25">
      <c r="A72" s="1" t="s">
        <v>759</v>
      </c>
      <c r="B72" s="1">
        <v>3</v>
      </c>
      <c r="C72" s="1" t="s">
        <v>764</v>
      </c>
      <c r="D72" s="1" t="s">
        <v>973</v>
      </c>
      <c r="E72" s="1" t="s">
        <v>973</v>
      </c>
      <c r="F72" s="1" t="s">
        <v>734</v>
      </c>
      <c r="G72" s="1" t="s">
        <v>734</v>
      </c>
      <c r="I72" s="10">
        <v>1856</v>
      </c>
      <c r="J72" s="35">
        <f t="shared" si="5"/>
        <v>2074.6367999999998</v>
      </c>
      <c r="K72" s="35">
        <f t="shared" si="4"/>
        <v>2385.8323199999995</v>
      </c>
      <c r="L72" s="35">
        <f>Table1[[#This Row],[4/1/23 Price Change]]*1.0715</f>
        <v>2556.4193308799991</v>
      </c>
    </row>
    <row r="73" spans="1:12" x14ac:dyDescent="0.25">
      <c r="A73" s="1" t="s">
        <v>759</v>
      </c>
      <c r="B73" s="1">
        <v>4</v>
      </c>
      <c r="C73" s="1" t="s">
        <v>767</v>
      </c>
      <c r="D73" s="1" t="s">
        <v>734</v>
      </c>
      <c r="E73" s="1" t="s">
        <v>734</v>
      </c>
      <c r="F73" s="1" t="s">
        <v>734</v>
      </c>
      <c r="G73" s="1" t="s">
        <v>734</v>
      </c>
      <c r="I73" s="10" t="s">
        <v>1020</v>
      </c>
      <c r="J73" s="35" t="e">
        <f t="shared" si="5"/>
        <v>#VALUE!</v>
      </c>
      <c r="K73" s="35" t="e">
        <f t="shared" si="4"/>
        <v>#VALUE!</v>
      </c>
      <c r="L73" s="35" t="e">
        <f>Table1[[#This Row],[4/1/23 Price Change]]*1.0715</f>
        <v>#VALUE!</v>
      </c>
    </row>
    <row r="74" spans="1:12" x14ac:dyDescent="0.25">
      <c r="A74" s="1" t="s">
        <v>759</v>
      </c>
      <c r="B74" s="1">
        <v>5</v>
      </c>
      <c r="C74" s="1" t="s">
        <v>908</v>
      </c>
      <c r="D74" s="1" t="s">
        <v>734</v>
      </c>
      <c r="E74" s="1" t="s">
        <v>734</v>
      </c>
      <c r="F74" s="1" t="s">
        <v>734</v>
      </c>
      <c r="G74" s="1" t="s">
        <v>734</v>
      </c>
      <c r="I74" s="10" t="s">
        <v>1020</v>
      </c>
      <c r="J74" s="35" t="e">
        <f t="shared" si="5"/>
        <v>#VALUE!</v>
      </c>
      <c r="K74" s="35" t="e">
        <f t="shared" si="4"/>
        <v>#VALUE!</v>
      </c>
      <c r="L74" s="35" t="e">
        <f>Table1[[#This Row],[4/1/23 Price Change]]*1.0715</f>
        <v>#VALUE!</v>
      </c>
    </row>
    <row r="75" spans="1:12" x14ac:dyDescent="0.25">
      <c r="A75" s="1" t="s">
        <v>759</v>
      </c>
      <c r="B75" s="1">
        <v>6</v>
      </c>
      <c r="C75" s="1" t="s">
        <v>769</v>
      </c>
      <c r="D75" s="1" t="s">
        <v>973</v>
      </c>
      <c r="E75" s="1" t="s">
        <v>973</v>
      </c>
      <c r="F75" s="1" t="s">
        <v>734</v>
      </c>
      <c r="G75" s="1" t="s">
        <v>734</v>
      </c>
      <c r="I75" s="10">
        <v>1411</v>
      </c>
      <c r="J75" s="35">
        <f t="shared" si="5"/>
        <v>1577.2157999999999</v>
      </c>
      <c r="K75" s="35">
        <f t="shared" si="4"/>
        <v>1813.7981699999998</v>
      </c>
      <c r="L75" s="35">
        <f>Table1[[#This Row],[4/1/23 Price Change]]*1.0715</f>
        <v>1943.4847391549995</v>
      </c>
    </row>
    <row r="76" spans="1:12" x14ac:dyDescent="0.25">
      <c r="A76" s="1" t="s">
        <v>759</v>
      </c>
      <c r="B76" s="1">
        <v>7</v>
      </c>
      <c r="C76" s="1" t="s">
        <v>773</v>
      </c>
      <c r="D76" s="1" t="s">
        <v>973</v>
      </c>
      <c r="E76" s="1" t="s">
        <v>973</v>
      </c>
      <c r="F76" s="1" t="s">
        <v>734</v>
      </c>
      <c r="G76" s="1" t="s">
        <v>734</v>
      </c>
      <c r="I76" s="10">
        <v>705</v>
      </c>
      <c r="J76" s="35">
        <f t="shared" si="5"/>
        <v>788.04899999999998</v>
      </c>
      <c r="K76" s="35">
        <f t="shared" si="4"/>
        <v>906.25634999999988</v>
      </c>
      <c r="L76" s="35">
        <f>Table1[[#This Row],[4/1/23 Price Change]]*1.0715</f>
        <v>971.05367902499984</v>
      </c>
    </row>
    <row r="77" spans="1:12" x14ac:dyDescent="0.25">
      <c r="A77" s="1" t="s">
        <v>759</v>
      </c>
      <c r="B77" s="1">
        <v>8</v>
      </c>
      <c r="C77" s="1" t="s">
        <v>774</v>
      </c>
      <c r="D77" s="1" t="s">
        <v>973</v>
      </c>
      <c r="E77" s="1" t="s">
        <v>973</v>
      </c>
      <c r="F77" s="1" t="s">
        <v>734</v>
      </c>
      <c r="G77" s="1" t="s">
        <v>734</v>
      </c>
      <c r="I77" s="10">
        <v>3453</v>
      </c>
      <c r="J77" s="35">
        <f t="shared" si="5"/>
        <v>3859.7633999999998</v>
      </c>
      <c r="K77" s="35">
        <f t="shared" si="4"/>
        <v>4438.7279099999996</v>
      </c>
      <c r="L77" s="35">
        <f>Table1[[#This Row],[4/1/23 Price Change]]*1.0715</f>
        <v>4756.096955564999</v>
      </c>
    </row>
    <row r="78" spans="1:12" x14ac:dyDescent="0.25">
      <c r="A78" s="1" t="s">
        <v>759</v>
      </c>
      <c r="B78" s="1">
        <v>9</v>
      </c>
      <c r="C78" s="1" t="s">
        <v>779</v>
      </c>
      <c r="D78" s="1" t="s">
        <v>734</v>
      </c>
      <c r="E78" s="1" t="s">
        <v>734</v>
      </c>
      <c r="F78" s="1" t="s">
        <v>734</v>
      </c>
      <c r="G78" s="1" t="s">
        <v>734</v>
      </c>
      <c r="I78" s="10" t="s">
        <v>1020</v>
      </c>
      <c r="J78" s="35" t="e">
        <f t="shared" si="5"/>
        <v>#VALUE!</v>
      </c>
      <c r="K78" s="35" t="e">
        <f t="shared" si="4"/>
        <v>#VALUE!</v>
      </c>
      <c r="L78" s="35" t="e">
        <f>Table1[[#This Row],[4/1/23 Price Change]]*1.0715</f>
        <v>#VALUE!</v>
      </c>
    </row>
    <row r="79" spans="1:12" x14ac:dyDescent="0.25">
      <c r="A79" s="1" t="s">
        <v>759</v>
      </c>
      <c r="B79" s="1">
        <v>10</v>
      </c>
      <c r="C79" s="1" t="s">
        <v>780</v>
      </c>
      <c r="D79" s="1" t="s">
        <v>734</v>
      </c>
      <c r="E79" s="1" t="s">
        <v>734</v>
      </c>
      <c r="F79" s="1" t="s">
        <v>734</v>
      </c>
      <c r="G79" s="1" t="s">
        <v>734</v>
      </c>
      <c r="I79" s="10" t="s">
        <v>1020</v>
      </c>
      <c r="J79" s="35" t="e">
        <f t="shared" si="5"/>
        <v>#VALUE!</v>
      </c>
      <c r="K79" s="35" t="e">
        <f t="shared" si="4"/>
        <v>#VALUE!</v>
      </c>
      <c r="L79" s="35" t="e">
        <f>Table1[[#This Row],[4/1/23 Price Change]]*1.0715</f>
        <v>#VALUE!</v>
      </c>
    </row>
    <row r="80" spans="1:12" x14ac:dyDescent="0.25">
      <c r="A80" s="1" t="s">
        <v>759</v>
      </c>
      <c r="B80" s="1">
        <v>11</v>
      </c>
      <c r="C80" s="1" t="s">
        <v>781</v>
      </c>
      <c r="D80" s="1" t="s">
        <v>1004</v>
      </c>
      <c r="E80" s="1" t="s">
        <v>1004</v>
      </c>
      <c r="F80" s="1" t="s">
        <v>734</v>
      </c>
      <c r="G80" s="1" t="s">
        <v>734</v>
      </c>
      <c r="I80" s="10" t="s">
        <v>972</v>
      </c>
      <c r="J80" s="35" t="e">
        <f t="shared" si="5"/>
        <v>#VALUE!</v>
      </c>
      <c r="K80" s="35" t="e">
        <f t="shared" si="4"/>
        <v>#VALUE!</v>
      </c>
      <c r="L80" s="35" t="e">
        <f>Table1[[#This Row],[4/1/23 Price Change]]*1.0715</f>
        <v>#VALUE!</v>
      </c>
    </row>
    <row r="81" spans="1:12" x14ac:dyDescent="0.25">
      <c r="A81" s="1" t="s">
        <v>759</v>
      </c>
      <c r="B81" s="1">
        <v>12</v>
      </c>
      <c r="C81" s="1" t="s">
        <v>782</v>
      </c>
      <c r="D81" s="1" t="s">
        <v>973</v>
      </c>
      <c r="E81" s="1" t="s">
        <v>973</v>
      </c>
      <c r="F81" s="1" t="s">
        <v>734</v>
      </c>
      <c r="G81" s="1" t="s">
        <v>734</v>
      </c>
      <c r="I81" s="36">
        <v>-399</v>
      </c>
      <c r="J81" s="35">
        <f t="shared" si="5"/>
        <v>-446.00219999999996</v>
      </c>
      <c r="K81" s="35">
        <f t="shared" si="4"/>
        <v>-512.90252999999996</v>
      </c>
      <c r="L81" s="35">
        <f>Table1[[#This Row],[4/1/23 Price Change]]*1.0715</f>
        <v>-549.57506089499987</v>
      </c>
    </row>
    <row r="82" spans="1:12" x14ac:dyDescent="0.25">
      <c r="A82" s="1" t="s">
        <v>759</v>
      </c>
      <c r="B82" s="1">
        <v>13</v>
      </c>
      <c r="C82" s="1" t="s">
        <v>783</v>
      </c>
      <c r="D82" s="1" t="s">
        <v>973</v>
      </c>
      <c r="E82" s="1" t="s">
        <v>973</v>
      </c>
      <c r="F82" s="1" t="s">
        <v>734</v>
      </c>
      <c r="G82" s="1" t="s">
        <v>734</v>
      </c>
      <c r="I82" s="10">
        <v>220</v>
      </c>
      <c r="J82" s="35">
        <f t="shared" si="5"/>
        <v>245.91599999999997</v>
      </c>
      <c r="K82" s="35">
        <f t="shared" si="4"/>
        <v>282.80339999999995</v>
      </c>
      <c r="L82" s="35">
        <f>Table1[[#This Row],[4/1/23 Price Change]]*1.0715</f>
        <v>303.02384309999991</v>
      </c>
    </row>
    <row r="83" spans="1:12" x14ac:dyDescent="0.25">
      <c r="A83" s="1" t="s">
        <v>759</v>
      </c>
      <c r="B83" s="1">
        <v>14</v>
      </c>
      <c r="C83" s="1" t="s">
        <v>784</v>
      </c>
      <c r="D83" s="1" t="s">
        <v>734</v>
      </c>
      <c r="E83" s="1" t="s">
        <v>734</v>
      </c>
      <c r="F83" s="1" t="s">
        <v>734</v>
      </c>
      <c r="G83" s="1" t="s">
        <v>734</v>
      </c>
      <c r="I83" s="10" t="s">
        <v>1020</v>
      </c>
      <c r="J83" s="35" t="e">
        <f t="shared" si="5"/>
        <v>#VALUE!</v>
      </c>
      <c r="K83" s="35" t="e">
        <f t="shared" si="4"/>
        <v>#VALUE!</v>
      </c>
      <c r="L83" s="35" t="e">
        <f>Table1[[#This Row],[4/1/23 Price Change]]*1.0715</f>
        <v>#VALUE!</v>
      </c>
    </row>
    <row r="84" spans="1:12" x14ac:dyDescent="0.25">
      <c r="A84" s="1" t="s">
        <v>759</v>
      </c>
      <c r="B84" s="1">
        <v>15</v>
      </c>
      <c r="C84" s="1" t="s">
        <v>785</v>
      </c>
      <c r="D84" s="1" t="s">
        <v>973</v>
      </c>
      <c r="E84" s="1" t="s">
        <v>973</v>
      </c>
      <c r="F84" s="1" t="s">
        <v>734</v>
      </c>
      <c r="G84" s="1" t="s">
        <v>734</v>
      </c>
      <c r="I84" s="10">
        <v>1500</v>
      </c>
      <c r="J84" s="35">
        <f t="shared" si="5"/>
        <v>1676.6999999999998</v>
      </c>
      <c r="K84" s="35">
        <f t="shared" si="4"/>
        <v>1928.2049999999997</v>
      </c>
      <c r="L84" s="35">
        <f>Table1[[#This Row],[4/1/23 Price Change]]*1.0715</f>
        <v>2066.0716574999997</v>
      </c>
    </row>
    <row r="85" spans="1:12" x14ac:dyDescent="0.25">
      <c r="A85" s="1" t="s">
        <v>759</v>
      </c>
      <c r="B85" s="1">
        <v>16</v>
      </c>
      <c r="C85" s="1" t="s">
        <v>1034</v>
      </c>
      <c r="D85" s="1" t="s">
        <v>973</v>
      </c>
      <c r="E85" s="1" t="s">
        <v>973</v>
      </c>
      <c r="F85" s="1" t="s">
        <v>734</v>
      </c>
      <c r="G85" s="1" t="s">
        <v>734</v>
      </c>
      <c r="I85" s="10" t="s">
        <v>1024</v>
      </c>
      <c r="J85" s="35" t="e">
        <f t="shared" si="5"/>
        <v>#VALUE!</v>
      </c>
      <c r="K85" s="35" t="e">
        <f t="shared" si="4"/>
        <v>#VALUE!</v>
      </c>
      <c r="L85" s="35" t="e">
        <f>Table1[[#This Row],[4/1/23 Price Change]]*1.0715</f>
        <v>#VALUE!</v>
      </c>
    </row>
    <row r="86" spans="1:12" x14ac:dyDescent="0.25">
      <c r="A86" s="1" t="s">
        <v>759</v>
      </c>
      <c r="B86" s="1">
        <v>17</v>
      </c>
      <c r="C86" s="1" t="s">
        <v>1035</v>
      </c>
      <c r="D86" s="1" t="s">
        <v>973</v>
      </c>
      <c r="E86" s="1" t="s">
        <v>973</v>
      </c>
      <c r="F86" s="1" t="s">
        <v>734</v>
      </c>
      <c r="G86" s="1" t="s">
        <v>734</v>
      </c>
      <c r="I86" s="10" t="s">
        <v>1024</v>
      </c>
      <c r="J86" s="35" t="e">
        <f t="shared" si="5"/>
        <v>#VALUE!</v>
      </c>
      <c r="K86" s="35" t="e">
        <f t="shared" si="4"/>
        <v>#VALUE!</v>
      </c>
      <c r="L86" s="35" t="e">
        <f>Table1[[#This Row],[4/1/23 Price Change]]*1.0715</f>
        <v>#VALUE!</v>
      </c>
    </row>
    <row r="87" spans="1:12" ht="30" x14ac:dyDescent="0.25">
      <c r="A87" s="1" t="s">
        <v>759</v>
      </c>
      <c r="B87" s="1">
        <v>18</v>
      </c>
      <c r="C87" s="12" t="s">
        <v>1036</v>
      </c>
      <c r="D87" s="1" t="s">
        <v>973</v>
      </c>
      <c r="E87" s="1" t="s">
        <v>973</v>
      </c>
      <c r="F87" s="1" t="s">
        <v>734</v>
      </c>
      <c r="G87" s="1" t="s">
        <v>734</v>
      </c>
      <c r="I87" s="10" t="s">
        <v>1024</v>
      </c>
      <c r="J87" s="35" t="e">
        <f t="shared" si="5"/>
        <v>#VALUE!</v>
      </c>
      <c r="K87" s="35" t="e">
        <f t="shared" si="4"/>
        <v>#VALUE!</v>
      </c>
      <c r="L87" s="35" t="e">
        <f>Table1[[#This Row],[4/1/23 Price Change]]*1.0715</f>
        <v>#VALUE!</v>
      </c>
    </row>
    <row r="88" spans="1:12" ht="30" x14ac:dyDescent="0.25">
      <c r="A88" s="1" t="s">
        <v>759</v>
      </c>
      <c r="B88" s="1">
        <v>19</v>
      </c>
      <c r="C88" s="12" t="s">
        <v>1033</v>
      </c>
      <c r="D88" s="1" t="s">
        <v>973</v>
      </c>
      <c r="E88" s="1" t="s">
        <v>973</v>
      </c>
      <c r="F88" s="1" t="s">
        <v>734</v>
      </c>
      <c r="G88" s="1" t="s">
        <v>734</v>
      </c>
      <c r="I88" s="10" t="s">
        <v>1024</v>
      </c>
      <c r="J88" s="35" t="e">
        <f t="shared" si="5"/>
        <v>#VALUE!</v>
      </c>
      <c r="K88" s="35" t="e">
        <f t="shared" si="4"/>
        <v>#VALUE!</v>
      </c>
      <c r="L88" s="35" t="e">
        <f>Table1[[#This Row],[4/1/23 Price Change]]*1.0715</f>
        <v>#VALUE!</v>
      </c>
    </row>
    <row r="89" spans="1:12" x14ac:dyDescent="0.25">
      <c r="A89" s="1" t="s">
        <v>759</v>
      </c>
      <c r="B89" s="1">
        <v>20</v>
      </c>
      <c r="C89" s="1" t="s">
        <v>761</v>
      </c>
      <c r="D89" s="1" t="s">
        <v>1004</v>
      </c>
      <c r="E89" s="1" t="s">
        <v>1004</v>
      </c>
      <c r="F89" s="1" t="s">
        <v>734</v>
      </c>
      <c r="G89" s="1" t="s">
        <v>734</v>
      </c>
      <c r="I89" s="35" t="s">
        <v>972</v>
      </c>
      <c r="J89" s="35" t="e">
        <f t="shared" si="5"/>
        <v>#VALUE!</v>
      </c>
      <c r="K89" s="35" t="e">
        <f t="shared" si="4"/>
        <v>#VALUE!</v>
      </c>
      <c r="L89" s="35" t="e">
        <f>Table1[[#This Row],[4/1/23 Price Change]]*1.0715</f>
        <v>#VALUE!</v>
      </c>
    </row>
    <row r="90" spans="1:12" x14ac:dyDescent="0.25">
      <c r="A90" s="1" t="s">
        <v>759</v>
      </c>
      <c r="B90" s="1">
        <v>21</v>
      </c>
      <c r="C90" s="1" t="s">
        <v>1037</v>
      </c>
      <c r="D90" s="1" t="s">
        <v>973</v>
      </c>
      <c r="E90" s="1" t="s">
        <v>973</v>
      </c>
      <c r="F90" s="1" t="s">
        <v>734</v>
      </c>
      <c r="G90" s="1" t="s">
        <v>734</v>
      </c>
      <c r="I90" s="35">
        <v>-644</v>
      </c>
      <c r="J90" s="35">
        <f t="shared" si="5"/>
        <v>-719.86319999999989</v>
      </c>
      <c r="K90" s="35">
        <f t="shared" si="4"/>
        <v>-827.84267999999986</v>
      </c>
      <c r="L90" s="35">
        <f>Table1[[#This Row],[4/1/23 Price Change]]*1.0715</f>
        <v>-887.03343161999976</v>
      </c>
    </row>
    <row r="91" spans="1:12" x14ac:dyDescent="0.25">
      <c r="A91" s="1" t="s">
        <v>759</v>
      </c>
      <c r="B91" s="1">
        <v>22</v>
      </c>
      <c r="C91" s="1" t="s">
        <v>1038</v>
      </c>
      <c r="D91" s="1" t="s">
        <v>973</v>
      </c>
      <c r="E91" s="1" t="s">
        <v>973</v>
      </c>
      <c r="F91" s="1" t="s">
        <v>734</v>
      </c>
      <c r="G91" s="1" t="s">
        <v>734</v>
      </c>
      <c r="I91" s="35">
        <v>-266</v>
      </c>
      <c r="J91" s="35">
        <f t="shared" si="5"/>
        <v>-297.33479999999997</v>
      </c>
      <c r="K91" s="35">
        <f t="shared" si="4"/>
        <v>-341.93501999999995</v>
      </c>
      <c r="L91" s="35">
        <f>Table1[[#This Row],[4/1/23 Price Change]]*1.0715</f>
        <v>-366.38337392999989</v>
      </c>
    </row>
    <row r="92" spans="1:12" x14ac:dyDescent="0.25">
      <c r="A92" s="1" t="s">
        <v>759</v>
      </c>
      <c r="B92" s="1">
        <v>23</v>
      </c>
      <c r="C92" s="1" t="s">
        <v>1041</v>
      </c>
      <c r="D92" s="1" t="s">
        <v>973</v>
      </c>
      <c r="E92" s="1" t="s">
        <v>973</v>
      </c>
      <c r="F92" s="1" t="s">
        <v>734</v>
      </c>
      <c r="G92" s="1" t="s">
        <v>734</v>
      </c>
      <c r="I92" s="35">
        <v>1243</v>
      </c>
      <c r="J92" s="35">
        <f t="shared" si="5"/>
        <v>1389.4253999999999</v>
      </c>
      <c r="K92" s="35">
        <f t="shared" si="4"/>
        <v>1597.8392099999996</v>
      </c>
      <c r="L92" s="35">
        <f>Table1[[#This Row],[4/1/23 Price Change]]*1.0715</f>
        <v>1712.0847135149995</v>
      </c>
    </row>
    <row r="93" spans="1:12" x14ac:dyDescent="0.25">
      <c r="A93" s="1" t="s">
        <v>759</v>
      </c>
      <c r="B93" s="1">
        <v>24</v>
      </c>
      <c r="C93" s="1" t="s">
        <v>765</v>
      </c>
      <c r="D93" s="1" t="s">
        <v>973</v>
      </c>
      <c r="E93" s="1" t="s">
        <v>973</v>
      </c>
      <c r="F93" s="1" t="s">
        <v>734</v>
      </c>
      <c r="G93" s="1" t="s">
        <v>734</v>
      </c>
      <c r="I93" s="35">
        <v>839</v>
      </c>
      <c r="J93" s="35">
        <f t="shared" si="5"/>
        <v>937.8341999999999</v>
      </c>
      <c r="K93" s="35">
        <f t="shared" si="4"/>
        <v>1078.5093299999999</v>
      </c>
      <c r="L93" s="35">
        <f>Table1[[#This Row],[4/1/23 Price Change]]*1.0715</f>
        <v>1155.6227470949998</v>
      </c>
    </row>
    <row r="94" spans="1:12" x14ac:dyDescent="0.25">
      <c r="A94" s="1" t="s">
        <v>759</v>
      </c>
      <c r="B94" s="1">
        <v>25</v>
      </c>
      <c r="C94" s="1" t="s">
        <v>766</v>
      </c>
      <c r="D94" s="1" t="s">
        <v>973</v>
      </c>
      <c r="E94" s="1" t="s">
        <v>973</v>
      </c>
      <c r="F94" s="1" t="s">
        <v>734</v>
      </c>
      <c r="G94" s="1" t="s">
        <v>734</v>
      </c>
      <c r="I94" s="35">
        <v>831</v>
      </c>
      <c r="J94" s="35">
        <f t="shared" si="5"/>
        <v>928.89179999999988</v>
      </c>
      <c r="K94" s="35">
        <f t="shared" si="4"/>
        <v>1068.2255699999998</v>
      </c>
      <c r="L94" s="35">
        <f>Table1[[#This Row],[4/1/23 Price Change]]*1.0715</f>
        <v>1144.6036982549997</v>
      </c>
    </row>
    <row r="95" spans="1:12" x14ac:dyDescent="0.25">
      <c r="A95" s="1" t="s">
        <v>759</v>
      </c>
      <c r="B95" s="1">
        <v>26</v>
      </c>
      <c r="C95" s="1" t="s">
        <v>763</v>
      </c>
      <c r="D95" s="1" t="s">
        <v>973</v>
      </c>
      <c r="E95" s="1" t="s">
        <v>973</v>
      </c>
      <c r="F95" s="1" t="s">
        <v>734</v>
      </c>
      <c r="G95" s="1" t="s">
        <v>734</v>
      </c>
      <c r="I95" s="35">
        <v>456</v>
      </c>
      <c r="J95" s="35">
        <f t="shared" si="5"/>
        <v>509.71679999999998</v>
      </c>
      <c r="K95" s="35">
        <f t="shared" si="4"/>
        <v>586.17431999999997</v>
      </c>
      <c r="L95" s="35">
        <f>Table1[[#This Row],[4/1/23 Price Change]]*1.0715</f>
        <v>628.08578387999989</v>
      </c>
    </row>
    <row r="96" spans="1:12" x14ac:dyDescent="0.25">
      <c r="A96" s="1" t="s">
        <v>759</v>
      </c>
      <c r="B96" s="1">
        <v>27</v>
      </c>
      <c r="C96" s="1" t="s">
        <v>1042</v>
      </c>
      <c r="D96" s="1" t="s">
        <v>973</v>
      </c>
      <c r="E96" s="1" t="s">
        <v>973</v>
      </c>
      <c r="F96" s="1" t="s">
        <v>734</v>
      </c>
      <c r="G96" s="1" t="s">
        <v>734</v>
      </c>
      <c r="I96" s="35">
        <v>948</v>
      </c>
      <c r="J96" s="35">
        <f t="shared" si="5"/>
        <v>1059.6743999999999</v>
      </c>
      <c r="K96" s="35">
        <f t="shared" si="4"/>
        <v>1218.6255599999997</v>
      </c>
      <c r="L96" s="35">
        <f>Table1[[#This Row],[4/1/23 Price Change]]*1.0715</f>
        <v>1305.7572875399997</v>
      </c>
    </row>
    <row r="97" spans="1:12" ht="18.75" x14ac:dyDescent="0.25">
      <c r="A97" s="3" t="s">
        <v>790</v>
      </c>
      <c r="B97" s="2"/>
      <c r="C97" s="2"/>
      <c r="D97" s="2"/>
      <c r="E97" s="2"/>
      <c r="F97" s="2"/>
      <c r="G97" s="2"/>
      <c r="H97" s="2"/>
      <c r="I97" s="19"/>
      <c r="J97" s="35">
        <f t="shared" si="5"/>
        <v>0</v>
      </c>
      <c r="K97" s="35">
        <f t="shared" si="4"/>
        <v>0</v>
      </c>
      <c r="L97" s="35">
        <f>Table1[[#This Row],[4/1/23 Price Change]]*1.0715</f>
        <v>0</v>
      </c>
    </row>
    <row r="98" spans="1:12" x14ac:dyDescent="0.25">
      <c r="A98" s="1" t="s">
        <v>790</v>
      </c>
      <c r="B98" s="1">
        <v>1</v>
      </c>
      <c r="C98" s="1" t="s">
        <v>791</v>
      </c>
      <c r="D98" s="1" t="s">
        <v>973</v>
      </c>
      <c r="E98" s="1" t="s">
        <v>734</v>
      </c>
      <c r="F98" s="1" t="s">
        <v>734</v>
      </c>
      <c r="G98" s="1" t="s">
        <v>734</v>
      </c>
      <c r="I98" s="35">
        <v>67469</v>
      </c>
      <c r="J98" s="35">
        <f t="shared" si="5"/>
        <v>75416.848199999993</v>
      </c>
      <c r="K98" s="35">
        <f t="shared" si="4"/>
        <v>86729.375429999985</v>
      </c>
      <c r="L98" s="35">
        <f>Table1[[#This Row],[4/1/23 Price Change]]*1.0715</f>
        <v>92930.525773244983</v>
      </c>
    </row>
    <row r="99" spans="1:12" x14ac:dyDescent="0.25">
      <c r="A99" s="1" t="s">
        <v>790</v>
      </c>
      <c r="B99" s="1">
        <v>1.1000000000000001</v>
      </c>
      <c r="C99" s="1" t="s">
        <v>792</v>
      </c>
      <c r="D99" s="1" t="s">
        <v>973</v>
      </c>
      <c r="E99" s="1" t="s">
        <v>734</v>
      </c>
      <c r="F99" s="1" t="s">
        <v>734</v>
      </c>
      <c r="G99" s="1" t="s">
        <v>734</v>
      </c>
      <c r="I99" s="35">
        <v>12257</v>
      </c>
      <c r="J99" s="35">
        <f t="shared" si="5"/>
        <v>13700.874599999999</v>
      </c>
      <c r="K99" s="35">
        <f t="shared" si="4"/>
        <v>15756.005789999997</v>
      </c>
      <c r="L99" s="35">
        <f>Table1[[#This Row],[4/1/23 Price Change]]*1.0715</f>
        <v>16882.560203984995</v>
      </c>
    </row>
    <row r="100" spans="1:12" x14ac:dyDescent="0.25">
      <c r="A100" s="1" t="s">
        <v>790</v>
      </c>
      <c r="B100" s="1">
        <v>1.2</v>
      </c>
      <c r="C100" s="1" t="s">
        <v>793</v>
      </c>
      <c r="D100" s="1" t="s">
        <v>973</v>
      </c>
      <c r="E100" s="1" t="s">
        <v>734</v>
      </c>
      <c r="F100" s="1" t="s">
        <v>734</v>
      </c>
      <c r="G100" s="1" t="s">
        <v>734</v>
      </c>
      <c r="I100" s="35">
        <v>400</v>
      </c>
      <c r="J100" s="35">
        <f t="shared" si="5"/>
        <v>447.11999999999995</v>
      </c>
      <c r="K100" s="35">
        <f t="shared" ref="K100:K109" si="6">J100*1.15</f>
        <v>514.18799999999987</v>
      </c>
      <c r="L100" s="35">
        <f>Table1[[#This Row],[4/1/23 Price Change]]*1.0715</f>
        <v>550.95244199999979</v>
      </c>
    </row>
    <row r="101" spans="1:12" x14ac:dyDescent="0.25">
      <c r="A101" s="1" t="s">
        <v>790</v>
      </c>
      <c r="B101" s="1">
        <v>1.3</v>
      </c>
      <c r="C101" s="1" t="s">
        <v>794</v>
      </c>
      <c r="D101" s="1" t="s">
        <v>973</v>
      </c>
      <c r="E101" s="1" t="s">
        <v>734</v>
      </c>
      <c r="F101" s="1" t="s">
        <v>734</v>
      </c>
      <c r="G101" s="1" t="s">
        <v>734</v>
      </c>
      <c r="I101" s="35">
        <v>400</v>
      </c>
      <c r="J101" s="35">
        <f t="shared" si="5"/>
        <v>447.11999999999995</v>
      </c>
      <c r="K101" s="35">
        <f t="shared" si="6"/>
        <v>514.18799999999987</v>
      </c>
      <c r="L101" s="35">
        <f>Table1[[#This Row],[4/1/23 Price Change]]*1.0715</f>
        <v>550.95244199999979</v>
      </c>
    </row>
    <row r="102" spans="1:12" x14ac:dyDescent="0.25">
      <c r="A102" s="1" t="s">
        <v>790</v>
      </c>
      <c r="B102" s="1">
        <v>1.4</v>
      </c>
      <c r="C102" s="1" t="s">
        <v>795</v>
      </c>
      <c r="D102" s="1" t="s">
        <v>973</v>
      </c>
      <c r="E102" s="1" t="s">
        <v>734</v>
      </c>
      <c r="F102" s="1" t="s">
        <v>734</v>
      </c>
      <c r="G102" s="1" t="s">
        <v>734</v>
      </c>
      <c r="I102" s="35">
        <v>600</v>
      </c>
      <c r="J102" s="35">
        <f t="shared" ref="J102:J109" si="7">I102*1.1178</f>
        <v>670.68</v>
      </c>
      <c r="K102" s="35">
        <f t="shared" si="6"/>
        <v>771.28199999999993</v>
      </c>
      <c r="L102" s="35">
        <f>Table1[[#This Row],[4/1/23 Price Change]]*1.0715</f>
        <v>826.4286629999998</v>
      </c>
    </row>
    <row r="103" spans="1:12" x14ac:dyDescent="0.25">
      <c r="A103" s="1" t="s">
        <v>790</v>
      </c>
      <c r="B103" s="1">
        <v>2</v>
      </c>
      <c r="C103" s="1" t="s">
        <v>796</v>
      </c>
      <c r="D103" s="1" t="s">
        <v>973</v>
      </c>
      <c r="E103" s="1" t="s">
        <v>734</v>
      </c>
      <c r="F103" s="1" t="s">
        <v>734</v>
      </c>
      <c r="G103" s="1" t="s">
        <v>734</v>
      </c>
      <c r="I103" s="35">
        <v>2989</v>
      </c>
      <c r="J103" s="35">
        <f t="shared" si="7"/>
        <v>3341.1041999999998</v>
      </c>
      <c r="K103" s="35">
        <f t="shared" si="6"/>
        <v>3842.2698299999993</v>
      </c>
      <c r="L103" s="35">
        <f>Table1[[#This Row],[4/1/23 Price Change]]*1.0715</f>
        <v>4116.9921228449984</v>
      </c>
    </row>
    <row r="104" spans="1:12" x14ac:dyDescent="0.25">
      <c r="A104" s="1" t="s">
        <v>790</v>
      </c>
      <c r="B104" s="1">
        <v>3</v>
      </c>
      <c r="C104" s="1" t="s">
        <v>797</v>
      </c>
      <c r="D104" s="1" t="s">
        <v>973</v>
      </c>
      <c r="E104" s="1" t="s">
        <v>734</v>
      </c>
      <c r="F104" s="1" t="s">
        <v>734</v>
      </c>
      <c r="G104" s="1" t="s">
        <v>734</v>
      </c>
      <c r="I104" s="35">
        <v>3349</v>
      </c>
      <c r="J104" s="35">
        <f t="shared" si="7"/>
        <v>3743.5121999999997</v>
      </c>
      <c r="K104" s="35">
        <f t="shared" si="6"/>
        <v>4305.039029999999</v>
      </c>
      <c r="L104" s="35">
        <f>Table1[[#This Row],[4/1/23 Price Change]]*1.0715</f>
        <v>4612.8493206449984</v>
      </c>
    </row>
    <row r="105" spans="1:12" x14ac:dyDescent="0.25">
      <c r="A105" s="1" t="s">
        <v>790</v>
      </c>
      <c r="B105" s="1">
        <v>4</v>
      </c>
      <c r="C105" s="1" t="s">
        <v>798</v>
      </c>
      <c r="D105" s="1" t="s">
        <v>973</v>
      </c>
      <c r="E105" s="1" t="s">
        <v>734</v>
      </c>
      <c r="F105" s="1" t="s">
        <v>734</v>
      </c>
      <c r="G105" s="1" t="s">
        <v>734</v>
      </c>
      <c r="I105" s="35">
        <v>3349</v>
      </c>
      <c r="J105" s="35">
        <f t="shared" si="7"/>
        <v>3743.5121999999997</v>
      </c>
      <c r="K105" s="35">
        <f t="shared" si="6"/>
        <v>4305.039029999999</v>
      </c>
      <c r="L105" s="35">
        <f>Table1[[#This Row],[4/1/23 Price Change]]*1.0715</f>
        <v>4612.8493206449984</v>
      </c>
    </row>
    <row r="106" spans="1:12" x14ac:dyDescent="0.25">
      <c r="A106" s="1" t="s">
        <v>790</v>
      </c>
      <c r="B106" s="1">
        <v>5</v>
      </c>
      <c r="C106" s="1" t="s">
        <v>799</v>
      </c>
      <c r="D106" s="1" t="s">
        <v>973</v>
      </c>
      <c r="E106" s="1" t="s">
        <v>734</v>
      </c>
      <c r="F106" s="1" t="s">
        <v>734</v>
      </c>
      <c r="G106" s="1" t="s">
        <v>734</v>
      </c>
      <c r="I106" s="35" t="s">
        <v>972</v>
      </c>
      <c r="J106" s="35" t="e">
        <f t="shared" si="7"/>
        <v>#VALUE!</v>
      </c>
      <c r="K106" s="35" t="e">
        <f t="shared" si="6"/>
        <v>#VALUE!</v>
      </c>
      <c r="L106" s="35" t="e">
        <f>Table1[[#This Row],[4/1/23 Price Change]]*1.0715</f>
        <v>#VALUE!</v>
      </c>
    </row>
    <row r="107" spans="1:12" x14ac:dyDescent="0.25">
      <c r="A107" s="1" t="s">
        <v>790</v>
      </c>
      <c r="B107" s="1">
        <v>6</v>
      </c>
      <c r="C107" s="1" t="s">
        <v>800</v>
      </c>
      <c r="D107" s="1" t="s">
        <v>734</v>
      </c>
      <c r="E107" s="1" t="s">
        <v>734</v>
      </c>
      <c r="F107" s="1" t="s">
        <v>734</v>
      </c>
      <c r="G107" s="1" t="s">
        <v>734</v>
      </c>
      <c r="I107" s="35" t="s">
        <v>1020</v>
      </c>
      <c r="J107" s="35" t="e">
        <f t="shared" si="7"/>
        <v>#VALUE!</v>
      </c>
      <c r="K107" s="35" t="e">
        <f t="shared" si="6"/>
        <v>#VALUE!</v>
      </c>
      <c r="L107" s="35" t="e">
        <f>Table1[[#This Row],[4/1/23 Price Change]]*1.0715</f>
        <v>#VALUE!</v>
      </c>
    </row>
    <row r="108" spans="1:12" x14ac:dyDescent="0.25">
      <c r="A108" s="1" t="s">
        <v>790</v>
      </c>
      <c r="B108" s="1">
        <v>7</v>
      </c>
      <c r="C108" s="1" t="s">
        <v>801</v>
      </c>
      <c r="D108" s="1" t="s">
        <v>973</v>
      </c>
      <c r="E108" s="1" t="s">
        <v>734</v>
      </c>
      <c r="F108" s="1" t="s">
        <v>734</v>
      </c>
      <c r="G108" s="1" t="s">
        <v>734</v>
      </c>
      <c r="I108" s="35" t="s">
        <v>972</v>
      </c>
      <c r="J108" s="35" t="e">
        <f t="shared" si="7"/>
        <v>#VALUE!</v>
      </c>
      <c r="K108" s="35" t="e">
        <f t="shared" si="6"/>
        <v>#VALUE!</v>
      </c>
      <c r="L108" s="35" t="e">
        <f>Table1[[#This Row],[4/1/23 Price Change]]*1.0715</f>
        <v>#VALUE!</v>
      </c>
    </row>
    <row r="109" spans="1:12" x14ac:dyDescent="0.25">
      <c r="A109" s="1" t="s">
        <v>790</v>
      </c>
      <c r="B109" s="1">
        <v>8</v>
      </c>
      <c r="C109" s="1" t="s">
        <v>802</v>
      </c>
      <c r="D109" s="1" t="s">
        <v>973</v>
      </c>
      <c r="E109" s="1" t="s">
        <v>734</v>
      </c>
      <c r="F109" s="1" t="s">
        <v>734</v>
      </c>
      <c r="G109" s="1" t="s">
        <v>734</v>
      </c>
      <c r="I109" s="35">
        <v>30</v>
      </c>
      <c r="J109" s="35">
        <f t="shared" si="7"/>
        <v>33.533999999999999</v>
      </c>
      <c r="K109" s="35">
        <f t="shared" si="6"/>
        <v>38.564099999999996</v>
      </c>
      <c r="L109" s="35">
        <f>Table1[[#This Row],[4/1/23 Price Change]]*1.0715</f>
        <v>41.32143314999999</v>
      </c>
    </row>
    <row r="111" spans="1:12" ht="21" x14ac:dyDescent="0.25">
      <c r="A111" s="52" t="s">
        <v>900</v>
      </c>
      <c r="B111" s="51"/>
      <c r="C111" s="51"/>
      <c r="D111" s="51"/>
      <c r="E111" s="51"/>
      <c r="F111" s="51"/>
    </row>
    <row r="112" spans="1:12" ht="30" x14ac:dyDescent="0.25">
      <c r="A112" s="12" t="s">
        <v>708</v>
      </c>
      <c r="B112" s="12" t="s">
        <v>5</v>
      </c>
      <c r="C112" s="12" t="s">
        <v>6</v>
      </c>
      <c r="D112" s="12" t="s">
        <v>7</v>
      </c>
      <c r="E112" s="12" t="s">
        <v>895</v>
      </c>
      <c r="F112" s="12" t="s">
        <v>8</v>
      </c>
      <c r="G112" s="12" t="s">
        <v>1217</v>
      </c>
      <c r="H112" s="12" t="s">
        <v>1222</v>
      </c>
      <c r="I112" s="12" t="s">
        <v>1225</v>
      </c>
      <c r="J112" s="1" t="s">
        <v>1228</v>
      </c>
    </row>
    <row r="113" spans="1:9" ht="18.75" x14ac:dyDescent="0.25">
      <c r="A113" s="15" t="s">
        <v>71</v>
      </c>
      <c r="B113" s="16"/>
      <c r="C113" s="16"/>
      <c r="D113" s="16"/>
      <c r="E113" s="16"/>
      <c r="F113" s="39"/>
      <c r="G113" s="12"/>
      <c r="H113" s="43">
        <f t="shared" ref="H113:H176" si="8">G113*1.15</f>
        <v>0</v>
      </c>
      <c r="I113" s="12"/>
    </row>
    <row r="114" spans="1:9" x14ac:dyDescent="0.25">
      <c r="A114" s="12" t="s">
        <v>71</v>
      </c>
      <c r="B114" s="12">
        <v>1</v>
      </c>
      <c r="C114" s="12" t="s">
        <v>9</v>
      </c>
      <c r="D114" s="12" t="s">
        <v>1004</v>
      </c>
      <c r="E114" s="12"/>
      <c r="F114" s="32" t="s">
        <v>972</v>
      </c>
      <c r="G114" s="12"/>
      <c r="H114" s="43">
        <f t="shared" si="8"/>
        <v>0</v>
      </c>
      <c r="I114" s="12"/>
    </row>
    <row r="115" spans="1:9" x14ac:dyDescent="0.25">
      <c r="A115" s="12" t="s">
        <v>71</v>
      </c>
      <c r="B115" s="12">
        <v>2</v>
      </c>
      <c r="C115" s="12" t="s">
        <v>72</v>
      </c>
      <c r="D115" s="12" t="s">
        <v>734</v>
      </c>
      <c r="E115" s="12"/>
      <c r="F115" s="32" t="s">
        <v>1020</v>
      </c>
      <c r="G115" s="12"/>
      <c r="H115" s="43">
        <f t="shared" si="8"/>
        <v>0</v>
      </c>
      <c r="I115" s="12"/>
    </row>
    <row r="116" spans="1:9" x14ac:dyDescent="0.25">
      <c r="A116" s="12" t="s">
        <v>71</v>
      </c>
      <c r="B116" s="12">
        <v>3</v>
      </c>
      <c r="C116" s="12" t="s">
        <v>73</v>
      </c>
      <c r="D116" s="12" t="s">
        <v>973</v>
      </c>
      <c r="E116" s="12"/>
      <c r="F116" s="32">
        <v>673</v>
      </c>
      <c r="G116" s="43">
        <f>F116*1.1178</f>
        <v>752.2793999999999</v>
      </c>
      <c r="H116" s="43">
        <f t="shared" si="8"/>
        <v>865.12130999999977</v>
      </c>
      <c r="I116" s="43">
        <f>Table1210[[#This Row],[4/1/23 Price Change]]*1.0715</f>
        <v>926.97748366499968</v>
      </c>
    </row>
    <row r="117" spans="1:9" x14ac:dyDescent="0.25">
      <c r="A117" s="12" t="s">
        <v>71</v>
      </c>
      <c r="B117" s="12">
        <v>4</v>
      </c>
      <c r="C117" s="12" t="s">
        <v>10</v>
      </c>
      <c r="D117" s="12" t="s">
        <v>973</v>
      </c>
      <c r="E117" s="12"/>
      <c r="F117" s="32">
        <v>486</v>
      </c>
      <c r="G117" s="43">
        <f>F117*1.1178</f>
        <v>543.25079999999991</v>
      </c>
      <c r="H117" s="43">
        <f t="shared" si="8"/>
        <v>624.73841999999991</v>
      </c>
      <c r="I117" s="43">
        <f>Table1210[[#This Row],[4/1/23 Price Change]]*1.0715</f>
        <v>669.40721702999986</v>
      </c>
    </row>
    <row r="118" spans="1:9" x14ac:dyDescent="0.25">
      <c r="A118" s="12" t="s">
        <v>71</v>
      </c>
      <c r="B118" s="12">
        <v>5</v>
      </c>
      <c r="C118" s="12" t="s">
        <v>74</v>
      </c>
      <c r="D118" s="12" t="s">
        <v>973</v>
      </c>
      <c r="E118" s="12"/>
      <c r="F118" s="32">
        <v>543</v>
      </c>
      <c r="G118" s="43">
        <f t="shared" ref="G118:G181" si="9">F118*1.1178</f>
        <v>606.96539999999993</v>
      </c>
      <c r="H118" s="43">
        <f t="shared" si="8"/>
        <v>698.01020999999992</v>
      </c>
      <c r="I118" s="43">
        <f>Table1210[[#This Row],[4/1/23 Price Change]]*1.0715</f>
        <v>747.91794001499989</v>
      </c>
    </row>
    <row r="119" spans="1:9" x14ac:dyDescent="0.25">
      <c r="A119" s="12" t="s">
        <v>71</v>
      </c>
      <c r="B119" s="12">
        <v>6</v>
      </c>
      <c r="C119" s="12" t="s">
        <v>75</v>
      </c>
      <c r="D119" s="12" t="s">
        <v>734</v>
      </c>
      <c r="E119" s="12"/>
      <c r="F119" s="32" t="s">
        <v>1020</v>
      </c>
      <c r="G119" s="43" t="e">
        <f t="shared" si="9"/>
        <v>#VALUE!</v>
      </c>
      <c r="H119" s="43" t="e">
        <f t="shared" si="8"/>
        <v>#VALUE!</v>
      </c>
      <c r="I119" s="43" t="e">
        <f>Table1210[[#This Row],[4/1/23 Price Change]]*1.0715</f>
        <v>#VALUE!</v>
      </c>
    </row>
    <row r="120" spans="1:9" x14ac:dyDescent="0.25">
      <c r="A120" s="12" t="s">
        <v>71</v>
      </c>
      <c r="B120" s="12">
        <v>7</v>
      </c>
      <c r="C120" s="12" t="s">
        <v>76</v>
      </c>
      <c r="D120" s="12" t="s">
        <v>1004</v>
      </c>
      <c r="E120" s="12"/>
      <c r="F120" s="32" t="s">
        <v>972</v>
      </c>
      <c r="G120" s="43" t="e">
        <f t="shared" si="9"/>
        <v>#VALUE!</v>
      </c>
      <c r="H120" s="43" t="e">
        <f t="shared" si="8"/>
        <v>#VALUE!</v>
      </c>
      <c r="I120" s="43" t="e">
        <f>Table1210[[#This Row],[4/1/23 Price Change]]*1.0715</f>
        <v>#VALUE!</v>
      </c>
    </row>
    <row r="121" spans="1:9" x14ac:dyDescent="0.25">
      <c r="A121" s="12" t="s">
        <v>71</v>
      </c>
      <c r="B121" s="12">
        <v>8</v>
      </c>
      <c r="C121" s="12" t="s">
        <v>941</v>
      </c>
      <c r="D121" s="12" t="s">
        <v>973</v>
      </c>
      <c r="E121" s="12"/>
      <c r="F121" s="32">
        <v>675</v>
      </c>
      <c r="G121" s="43">
        <f t="shared" si="9"/>
        <v>754.51499999999999</v>
      </c>
      <c r="H121" s="43">
        <f t="shared" si="8"/>
        <v>867.69224999999994</v>
      </c>
      <c r="I121" s="43">
        <f>Table1210[[#This Row],[4/1/23 Price Change]]*1.0715</f>
        <v>929.73224587499988</v>
      </c>
    </row>
    <row r="122" spans="1:9" x14ac:dyDescent="0.25">
      <c r="A122" s="12" t="s">
        <v>71</v>
      </c>
      <c r="B122" s="12">
        <v>9</v>
      </c>
      <c r="C122" s="12" t="s">
        <v>11</v>
      </c>
      <c r="D122" s="12" t="s">
        <v>1004</v>
      </c>
      <c r="E122" s="12"/>
      <c r="F122" s="32" t="s">
        <v>972</v>
      </c>
      <c r="G122" s="43" t="e">
        <f t="shared" si="9"/>
        <v>#VALUE!</v>
      </c>
      <c r="H122" s="43" t="e">
        <f t="shared" si="8"/>
        <v>#VALUE!</v>
      </c>
      <c r="I122" s="43" t="e">
        <f>Table1210[[#This Row],[4/1/23 Price Change]]*1.0715</f>
        <v>#VALUE!</v>
      </c>
    </row>
    <row r="123" spans="1:9" x14ac:dyDescent="0.25">
      <c r="A123" s="12" t="s">
        <v>71</v>
      </c>
      <c r="B123" s="12">
        <v>10</v>
      </c>
      <c r="C123" s="12" t="s">
        <v>77</v>
      </c>
      <c r="D123" s="12" t="s">
        <v>1004</v>
      </c>
      <c r="E123" s="12"/>
      <c r="F123" s="32" t="s">
        <v>972</v>
      </c>
      <c r="G123" s="43" t="e">
        <f t="shared" si="9"/>
        <v>#VALUE!</v>
      </c>
      <c r="H123" s="43" t="e">
        <f t="shared" si="8"/>
        <v>#VALUE!</v>
      </c>
      <c r="I123" s="43" t="e">
        <f>Table1210[[#This Row],[4/1/23 Price Change]]*1.0715</f>
        <v>#VALUE!</v>
      </c>
    </row>
    <row r="124" spans="1:9" x14ac:dyDescent="0.25">
      <c r="A124" s="12" t="s">
        <v>71</v>
      </c>
      <c r="B124" s="12">
        <v>11</v>
      </c>
      <c r="C124" s="12" t="s">
        <v>78</v>
      </c>
      <c r="D124" s="12" t="s">
        <v>734</v>
      </c>
      <c r="E124" s="12"/>
      <c r="F124" s="32" t="s">
        <v>1020</v>
      </c>
      <c r="G124" s="43" t="e">
        <f t="shared" si="9"/>
        <v>#VALUE!</v>
      </c>
      <c r="H124" s="43" t="e">
        <f t="shared" si="8"/>
        <v>#VALUE!</v>
      </c>
      <c r="I124" s="43" t="e">
        <f>Table1210[[#This Row],[4/1/23 Price Change]]*1.0715</f>
        <v>#VALUE!</v>
      </c>
    </row>
    <row r="125" spans="1:9" x14ac:dyDescent="0.25">
      <c r="A125" s="12"/>
      <c r="B125" s="12"/>
      <c r="C125" s="12" t="s">
        <v>970</v>
      </c>
      <c r="D125" s="12"/>
      <c r="E125" s="12"/>
      <c r="F125" s="32"/>
      <c r="G125" s="43">
        <f t="shared" si="9"/>
        <v>0</v>
      </c>
      <c r="H125" s="43">
        <f t="shared" si="8"/>
        <v>0</v>
      </c>
      <c r="I125" s="43">
        <f>Table1210[[#This Row],[4/1/23 Price Change]]*1.0715</f>
        <v>0</v>
      </c>
    </row>
    <row r="126" spans="1:9" ht="18.75" x14ac:dyDescent="0.25">
      <c r="A126" s="15" t="s">
        <v>817</v>
      </c>
      <c r="B126" s="16"/>
      <c r="C126" s="16"/>
      <c r="D126" s="16"/>
      <c r="E126" s="16"/>
      <c r="F126" s="39"/>
      <c r="G126" s="43">
        <f t="shared" si="9"/>
        <v>0</v>
      </c>
      <c r="H126" s="43">
        <f t="shared" si="8"/>
        <v>0</v>
      </c>
      <c r="I126" s="43">
        <f>Table1210[[#This Row],[4/1/23 Price Change]]*1.0715</f>
        <v>0</v>
      </c>
    </row>
    <row r="127" spans="1:9" x14ac:dyDescent="0.25">
      <c r="A127" s="12" t="s">
        <v>79</v>
      </c>
      <c r="B127" s="12">
        <v>1</v>
      </c>
      <c r="C127" s="12" t="s">
        <v>81</v>
      </c>
      <c r="D127" s="12" t="s">
        <v>734</v>
      </c>
      <c r="E127" s="12"/>
      <c r="F127" s="32" t="s">
        <v>1020</v>
      </c>
      <c r="G127" s="43" t="e">
        <f t="shared" si="9"/>
        <v>#VALUE!</v>
      </c>
      <c r="H127" s="43" t="e">
        <f t="shared" si="8"/>
        <v>#VALUE!</v>
      </c>
      <c r="I127" s="43" t="e">
        <f>Table1210[[#This Row],[4/1/23 Price Change]]*1.0715</f>
        <v>#VALUE!</v>
      </c>
    </row>
    <row r="128" spans="1:9" x14ac:dyDescent="0.25">
      <c r="A128" s="12" t="s">
        <v>79</v>
      </c>
      <c r="B128" s="12">
        <v>2</v>
      </c>
      <c r="C128" s="12" t="s">
        <v>59</v>
      </c>
      <c r="D128" s="12" t="s">
        <v>973</v>
      </c>
      <c r="E128" s="12"/>
      <c r="F128" s="32">
        <v>499</v>
      </c>
      <c r="G128" s="43">
        <f t="shared" si="9"/>
        <v>557.78219999999999</v>
      </c>
      <c r="H128" s="43">
        <f t="shared" si="8"/>
        <v>641.44952999999998</v>
      </c>
      <c r="I128" s="43">
        <f>Table1210[[#This Row],[4/1/23 Price Change]]*1.0715</f>
        <v>687.31317139499993</v>
      </c>
    </row>
    <row r="129" spans="1:9" x14ac:dyDescent="0.25">
      <c r="A129" s="12" t="s">
        <v>79</v>
      </c>
      <c r="B129" s="12">
        <v>3</v>
      </c>
      <c r="C129" s="12" t="s">
        <v>60</v>
      </c>
      <c r="D129" s="12" t="s">
        <v>973</v>
      </c>
      <c r="E129" s="12"/>
      <c r="F129" s="32">
        <v>778</v>
      </c>
      <c r="G129" s="43">
        <f t="shared" si="9"/>
        <v>869.64839999999992</v>
      </c>
      <c r="H129" s="43">
        <f t="shared" si="8"/>
        <v>1000.0956599999998</v>
      </c>
      <c r="I129" s="43">
        <f>Table1210[[#This Row],[4/1/23 Price Change]]*1.0715</f>
        <v>1071.6024996899998</v>
      </c>
    </row>
    <row r="130" spans="1:9" x14ac:dyDescent="0.25">
      <c r="A130" s="12" t="s">
        <v>79</v>
      </c>
      <c r="B130" s="12">
        <v>4</v>
      </c>
      <c r="C130" s="12" t="s">
        <v>61</v>
      </c>
      <c r="D130" s="12" t="s">
        <v>734</v>
      </c>
      <c r="E130" s="12"/>
      <c r="F130" s="32" t="s">
        <v>1020</v>
      </c>
      <c r="G130" s="43" t="e">
        <f t="shared" si="9"/>
        <v>#VALUE!</v>
      </c>
      <c r="H130" s="43" t="e">
        <f t="shared" si="8"/>
        <v>#VALUE!</v>
      </c>
      <c r="I130" s="43" t="e">
        <f>Table1210[[#This Row],[4/1/23 Price Change]]*1.0715</f>
        <v>#VALUE!</v>
      </c>
    </row>
    <row r="131" spans="1:9" x14ac:dyDescent="0.25">
      <c r="A131" s="12" t="s">
        <v>79</v>
      </c>
      <c r="B131" s="12">
        <v>5</v>
      </c>
      <c r="C131" s="12" t="s">
        <v>940</v>
      </c>
      <c r="D131" s="12" t="s">
        <v>734</v>
      </c>
      <c r="E131" s="12"/>
      <c r="F131" s="32" t="s">
        <v>1020</v>
      </c>
      <c r="G131" s="43" t="e">
        <f t="shared" si="9"/>
        <v>#VALUE!</v>
      </c>
      <c r="H131" s="43" t="e">
        <f t="shared" si="8"/>
        <v>#VALUE!</v>
      </c>
      <c r="I131" s="43" t="e">
        <f>Table1210[[#This Row],[4/1/23 Price Change]]*1.0715</f>
        <v>#VALUE!</v>
      </c>
    </row>
    <row r="132" spans="1:9" x14ac:dyDescent="0.25">
      <c r="A132" s="12" t="s">
        <v>79</v>
      </c>
      <c r="B132" s="12">
        <v>6</v>
      </c>
      <c r="C132" s="12" t="s">
        <v>82</v>
      </c>
      <c r="D132" s="12" t="s">
        <v>973</v>
      </c>
      <c r="E132" s="12"/>
      <c r="F132" s="32">
        <v>806</v>
      </c>
      <c r="G132" s="43">
        <f t="shared" si="9"/>
        <v>900.94679999999994</v>
      </c>
      <c r="H132" s="43">
        <f t="shared" si="8"/>
        <v>1036.0888199999999</v>
      </c>
      <c r="I132" s="43">
        <f>Table1210[[#This Row],[4/1/23 Price Change]]*1.0715</f>
        <v>1110.1691706299998</v>
      </c>
    </row>
    <row r="133" spans="1:9" x14ac:dyDescent="0.25">
      <c r="A133" s="12" t="s">
        <v>79</v>
      </c>
      <c r="B133" s="12">
        <v>7</v>
      </c>
      <c r="C133" s="12" t="s">
        <v>62</v>
      </c>
      <c r="D133" s="12" t="s">
        <v>973</v>
      </c>
      <c r="E133" s="12"/>
      <c r="F133" s="32">
        <v>200</v>
      </c>
      <c r="G133" s="43">
        <f t="shared" si="9"/>
        <v>223.55999999999997</v>
      </c>
      <c r="H133" s="43">
        <f t="shared" si="8"/>
        <v>257.09399999999994</v>
      </c>
      <c r="I133" s="43">
        <f>Table1210[[#This Row],[4/1/23 Price Change]]*1.0715</f>
        <v>275.4762209999999</v>
      </c>
    </row>
    <row r="134" spans="1:9" x14ac:dyDescent="0.25">
      <c r="A134" s="12" t="s">
        <v>79</v>
      </c>
      <c r="B134" s="12">
        <v>8</v>
      </c>
      <c r="C134" s="12" t="s">
        <v>63</v>
      </c>
      <c r="D134" s="12" t="s">
        <v>973</v>
      </c>
      <c r="E134" s="12"/>
      <c r="F134" s="32">
        <v>36</v>
      </c>
      <c r="G134" s="43">
        <f t="shared" si="9"/>
        <v>40.240799999999993</v>
      </c>
      <c r="H134" s="43">
        <f t="shared" si="8"/>
        <v>46.27691999999999</v>
      </c>
      <c r="I134" s="43">
        <f>Table1210[[#This Row],[4/1/23 Price Change]]*1.0715</f>
        <v>49.585719779999984</v>
      </c>
    </row>
    <row r="135" spans="1:9" x14ac:dyDescent="0.25">
      <c r="A135" s="12" t="s">
        <v>79</v>
      </c>
      <c r="B135" s="12">
        <v>9</v>
      </c>
      <c r="C135" s="12" t="s">
        <v>83</v>
      </c>
      <c r="D135" s="12" t="s">
        <v>973</v>
      </c>
      <c r="E135" s="12"/>
      <c r="F135" s="32">
        <v>306</v>
      </c>
      <c r="G135" s="43">
        <f t="shared" si="9"/>
        <v>342.04679999999996</v>
      </c>
      <c r="H135" s="43">
        <f t="shared" si="8"/>
        <v>393.35381999999993</v>
      </c>
      <c r="I135" s="43">
        <f>Table1210[[#This Row],[4/1/23 Price Change]]*1.0715</f>
        <v>421.47861812999986</v>
      </c>
    </row>
    <row r="136" spans="1:9" x14ac:dyDescent="0.25">
      <c r="A136" s="12" t="s">
        <v>79</v>
      </c>
      <c r="B136" s="12">
        <v>10</v>
      </c>
      <c r="C136" s="12" t="s">
        <v>1187</v>
      </c>
      <c r="D136" s="12" t="s">
        <v>1004</v>
      </c>
      <c r="E136" s="12"/>
      <c r="F136" s="32" t="s">
        <v>972</v>
      </c>
      <c r="G136" s="43" t="e">
        <f t="shared" si="9"/>
        <v>#VALUE!</v>
      </c>
      <c r="H136" s="43" t="e">
        <f t="shared" si="8"/>
        <v>#VALUE!</v>
      </c>
      <c r="I136" s="43" t="e">
        <f>Table1210[[#This Row],[4/1/23 Price Change]]*1.0715</f>
        <v>#VALUE!</v>
      </c>
    </row>
    <row r="137" spans="1:9" ht="18.75" x14ac:dyDescent="0.25">
      <c r="A137" s="15" t="s">
        <v>818</v>
      </c>
      <c r="B137" s="16"/>
      <c r="C137" s="16"/>
      <c r="D137" s="16"/>
      <c r="E137" s="16"/>
      <c r="F137" s="39"/>
      <c r="G137" s="43">
        <f t="shared" si="9"/>
        <v>0</v>
      </c>
      <c r="H137" s="43">
        <f t="shared" si="8"/>
        <v>0</v>
      </c>
      <c r="I137" s="43">
        <f>Table1210[[#This Row],[4/1/23 Price Change]]*1.0715</f>
        <v>0</v>
      </c>
    </row>
    <row r="138" spans="1:9" x14ac:dyDescent="0.25">
      <c r="A138" s="12" t="s">
        <v>84</v>
      </c>
      <c r="B138" s="12">
        <v>1</v>
      </c>
      <c r="C138" s="12" t="s">
        <v>85</v>
      </c>
      <c r="D138" s="12" t="s">
        <v>734</v>
      </c>
      <c r="E138" s="12"/>
      <c r="F138" s="32" t="s">
        <v>1020</v>
      </c>
      <c r="G138" s="43" t="e">
        <f t="shared" si="9"/>
        <v>#VALUE!</v>
      </c>
      <c r="H138" s="43" t="e">
        <f t="shared" si="8"/>
        <v>#VALUE!</v>
      </c>
      <c r="I138" s="43" t="e">
        <f>Table1210[[#This Row],[4/1/23 Price Change]]*1.0715</f>
        <v>#VALUE!</v>
      </c>
    </row>
    <row r="139" spans="1:9" x14ac:dyDescent="0.25">
      <c r="A139" s="12" t="s">
        <v>84</v>
      </c>
      <c r="B139" s="12">
        <v>2</v>
      </c>
      <c r="C139" s="12" t="s">
        <v>86</v>
      </c>
      <c r="D139" s="12" t="s">
        <v>734</v>
      </c>
      <c r="E139" s="12"/>
      <c r="F139" s="33" t="s">
        <v>1020</v>
      </c>
      <c r="G139" s="43" t="e">
        <f t="shared" si="9"/>
        <v>#VALUE!</v>
      </c>
      <c r="H139" s="43" t="e">
        <f t="shared" si="8"/>
        <v>#VALUE!</v>
      </c>
      <c r="I139" s="43" t="e">
        <f>Table1210[[#This Row],[4/1/23 Price Change]]*1.0715</f>
        <v>#VALUE!</v>
      </c>
    </row>
    <row r="140" spans="1:9" x14ac:dyDescent="0.25">
      <c r="A140" s="12" t="s">
        <v>84</v>
      </c>
      <c r="B140" s="12">
        <v>3</v>
      </c>
      <c r="C140" s="12" t="s">
        <v>29</v>
      </c>
      <c r="D140" s="12" t="s">
        <v>973</v>
      </c>
      <c r="E140" s="12"/>
      <c r="F140" s="33">
        <v>875</v>
      </c>
      <c r="G140" s="43">
        <f t="shared" si="9"/>
        <v>978.07499999999993</v>
      </c>
      <c r="H140" s="43">
        <f t="shared" si="8"/>
        <v>1124.7862499999999</v>
      </c>
      <c r="I140" s="43">
        <f>Table1210[[#This Row],[4/1/23 Price Change]]*1.0715</f>
        <v>1205.2084668749997</v>
      </c>
    </row>
    <row r="141" spans="1:9" x14ac:dyDescent="0.25">
      <c r="A141" s="12" t="s">
        <v>84</v>
      </c>
      <c r="B141" s="12">
        <v>4</v>
      </c>
      <c r="C141" s="12" t="s">
        <v>87</v>
      </c>
      <c r="D141" s="12" t="s">
        <v>1004</v>
      </c>
      <c r="E141" s="12"/>
      <c r="F141" s="33" t="s">
        <v>972</v>
      </c>
      <c r="G141" s="43" t="e">
        <f t="shared" si="9"/>
        <v>#VALUE!</v>
      </c>
      <c r="H141" s="43" t="e">
        <f t="shared" si="8"/>
        <v>#VALUE!</v>
      </c>
      <c r="I141" s="43" t="e">
        <f>Table1210[[#This Row],[4/1/23 Price Change]]*1.0715</f>
        <v>#VALUE!</v>
      </c>
    </row>
    <row r="142" spans="1:9" x14ac:dyDescent="0.25">
      <c r="A142" s="12" t="s">
        <v>84</v>
      </c>
      <c r="B142" s="12">
        <v>5</v>
      </c>
      <c r="C142" s="12" t="s">
        <v>88</v>
      </c>
      <c r="D142" s="12" t="s">
        <v>973</v>
      </c>
      <c r="E142" s="12"/>
      <c r="F142" s="33">
        <v>230</v>
      </c>
      <c r="G142" s="43">
        <f t="shared" si="9"/>
        <v>257.09399999999999</v>
      </c>
      <c r="H142" s="43">
        <f t="shared" si="8"/>
        <v>295.65809999999999</v>
      </c>
      <c r="I142" s="43">
        <f>Table1210[[#This Row],[4/1/23 Price Change]]*1.0715</f>
        <v>316.79765414999997</v>
      </c>
    </row>
    <row r="143" spans="1:9" x14ac:dyDescent="0.25">
      <c r="A143" s="12" t="s">
        <v>84</v>
      </c>
      <c r="B143" s="12">
        <v>6</v>
      </c>
      <c r="C143" s="12" t="s">
        <v>89</v>
      </c>
      <c r="D143" s="12" t="s">
        <v>734</v>
      </c>
      <c r="E143" s="12"/>
      <c r="F143" s="33" t="s">
        <v>1020</v>
      </c>
      <c r="G143" s="43" t="e">
        <f t="shared" si="9"/>
        <v>#VALUE!</v>
      </c>
      <c r="H143" s="43" t="e">
        <f t="shared" si="8"/>
        <v>#VALUE!</v>
      </c>
      <c r="I143" s="43" t="e">
        <f>Table1210[[#This Row],[4/1/23 Price Change]]*1.0715</f>
        <v>#VALUE!</v>
      </c>
    </row>
    <row r="144" spans="1:9" x14ac:dyDescent="0.25">
      <c r="A144" s="12" t="s">
        <v>84</v>
      </c>
      <c r="B144" s="12">
        <v>7</v>
      </c>
      <c r="C144" s="12" t="s">
        <v>1188</v>
      </c>
      <c r="D144" s="12" t="s">
        <v>973</v>
      </c>
      <c r="E144" s="12"/>
      <c r="F144" s="33">
        <v>4988</v>
      </c>
      <c r="G144" s="43">
        <f t="shared" si="9"/>
        <v>5575.5863999999992</v>
      </c>
      <c r="H144" s="43">
        <f t="shared" si="8"/>
        <v>6411.9243599999991</v>
      </c>
      <c r="I144" s="43">
        <f>Table1210[[#This Row],[4/1/23 Price Change]]*1.0715</f>
        <v>6870.3769517399987</v>
      </c>
    </row>
    <row r="145" spans="1:9" x14ac:dyDescent="0.25">
      <c r="A145" s="12" t="s">
        <v>84</v>
      </c>
      <c r="B145" s="12">
        <v>8</v>
      </c>
      <c r="C145" s="12" t="s">
        <v>1189</v>
      </c>
      <c r="D145" s="12" t="s">
        <v>973</v>
      </c>
      <c r="E145" s="12"/>
      <c r="F145" s="33">
        <v>5240</v>
      </c>
      <c r="G145" s="43">
        <f t="shared" si="9"/>
        <v>5857.2719999999999</v>
      </c>
      <c r="H145" s="43">
        <f t="shared" si="8"/>
        <v>6735.862799999999</v>
      </c>
      <c r="I145" s="43">
        <f>Table1210[[#This Row],[4/1/23 Price Change]]*1.0715</f>
        <v>7217.476990199998</v>
      </c>
    </row>
    <row r="146" spans="1:9" ht="18.75" x14ac:dyDescent="0.25">
      <c r="A146" s="15" t="s">
        <v>819</v>
      </c>
      <c r="B146" s="16"/>
      <c r="C146" s="16"/>
      <c r="D146" s="16"/>
      <c r="E146" s="16"/>
      <c r="F146" s="39"/>
      <c r="G146" s="43">
        <f t="shared" si="9"/>
        <v>0</v>
      </c>
      <c r="H146" s="43">
        <f t="shared" si="8"/>
        <v>0</v>
      </c>
      <c r="I146" s="43">
        <f>Table1210[[#This Row],[4/1/23 Price Change]]*1.0715</f>
        <v>0</v>
      </c>
    </row>
    <row r="147" spans="1:9" x14ac:dyDescent="0.25">
      <c r="A147" s="12" t="s">
        <v>90</v>
      </c>
      <c r="B147" s="12">
        <v>1</v>
      </c>
      <c r="C147" s="12" t="s">
        <v>23</v>
      </c>
      <c r="D147" s="12" t="s">
        <v>1004</v>
      </c>
      <c r="E147" s="12"/>
      <c r="F147" s="32" t="s">
        <v>972</v>
      </c>
      <c r="G147" s="43" t="e">
        <f t="shared" si="9"/>
        <v>#VALUE!</v>
      </c>
      <c r="H147" s="43" t="e">
        <f t="shared" si="8"/>
        <v>#VALUE!</v>
      </c>
      <c r="I147" s="43" t="e">
        <f>Table1210[[#This Row],[4/1/23 Price Change]]*1.0715</f>
        <v>#VALUE!</v>
      </c>
    </row>
    <row r="148" spans="1:9" x14ac:dyDescent="0.25">
      <c r="A148" s="12" t="s">
        <v>90</v>
      </c>
      <c r="B148" s="12">
        <v>2</v>
      </c>
      <c r="C148" s="12" t="s">
        <v>91</v>
      </c>
      <c r="D148" s="12" t="s">
        <v>973</v>
      </c>
      <c r="E148" s="12"/>
      <c r="F148" s="32">
        <v>469</v>
      </c>
      <c r="G148" s="43">
        <f t="shared" si="9"/>
        <v>524.2482</v>
      </c>
      <c r="H148" s="43">
        <f t="shared" si="8"/>
        <v>602.88542999999993</v>
      </c>
      <c r="I148" s="43">
        <f>Table1210[[#This Row],[4/1/23 Price Change]]*1.0715</f>
        <v>645.99173824499985</v>
      </c>
    </row>
    <row r="149" spans="1:9" x14ac:dyDescent="0.25">
      <c r="A149" s="12" t="s">
        <v>90</v>
      </c>
      <c r="B149" s="12">
        <v>3</v>
      </c>
      <c r="C149" s="12" t="s">
        <v>25</v>
      </c>
      <c r="D149" s="12" t="s">
        <v>973</v>
      </c>
      <c r="E149" s="12"/>
      <c r="F149" s="32">
        <v>60</v>
      </c>
      <c r="G149" s="43">
        <f t="shared" si="9"/>
        <v>67.067999999999998</v>
      </c>
      <c r="H149" s="43">
        <f t="shared" si="8"/>
        <v>77.128199999999993</v>
      </c>
      <c r="I149" s="43">
        <f>Table1210[[#This Row],[4/1/23 Price Change]]*1.0715</f>
        <v>82.64286629999998</v>
      </c>
    </row>
    <row r="150" spans="1:9" x14ac:dyDescent="0.25">
      <c r="A150" s="12" t="s">
        <v>90</v>
      </c>
      <c r="B150" s="12">
        <v>4</v>
      </c>
      <c r="C150" s="12" t="s">
        <v>92</v>
      </c>
      <c r="D150" s="12" t="s">
        <v>973</v>
      </c>
      <c r="E150" s="12"/>
      <c r="F150" s="32">
        <v>335</v>
      </c>
      <c r="G150" s="43">
        <f t="shared" si="9"/>
        <v>374.46299999999997</v>
      </c>
      <c r="H150" s="43">
        <f t="shared" si="8"/>
        <v>430.63244999999995</v>
      </c>
      <c r="I150" s="43">
        <f>Table1210[[#This Row],[4/1/23 Price Change]]*1.0715</f>
        <v>461.42267017499989</v>
      </c>
    </row>
    <row r="151" spans="1:9" x14ac:dyDescent="0.25">
      <c r="A151" s="12" t="s">
        <v>90</v>
      </c>
      <c r="B151" s="12">
        <v>5</v>
      </c>
      <c r="C151" s="12" t="s">
        <v>1005</v>
      </c>
      <c r="D151" s="12" t="s">
        <v>973</v>
      </c>
      <c r="E151" s="12"/>
      <c r="F151" s="32">
        <v>44</v>
      </c>
      <c r="G151" s="43">
        <f t="shared" si="9"/>
        <v>49.183199999999999</v>
      </c>
      <c r="H151" s="43">
        <f t="shared" si="8"/>
        <v>56.560679999999998</v>
      </c>
      <c r="I151" s="43">
        <f>Table1210[[#This Row],[4/1/23 Price Change]]*1.0715</f>
        <v>60.604768619999994</v>
      </c>
    </row>
    <row r="152" spans="1:9" x14ac:dyDescent="0.25">
      <c r="A152" s="12" t="s">
        <v>90</v>
      </c>
      <c r="B152" s="12">
        <v>6</v>
      </c>
      <c r="C152" s="12" t="s">
        <v>1007</v>
      </c>
      <c r="D152" s="12" t="s">
        <v>973</v>
      </c>
      <c r="E152" s="12"/>
      <c r="F152" s="32">
        <v>169</v>
      </c>
      <c r="G152" s="43">
        <f t="shared" si="9"/>
        <v>188.90819999999999</v>
      </c>
      <c r="H152" s="43">
        <f t="shared" si="8"/>
        <v>217.24442999999997</v>
      </c>
      <c r="I152" s="43">
        <f>Table1210[[#This Row],[4/1/23 Price Change]]*1.0715</f>
        <v>232.77740674499995</v>
      </c>
    </row>
    <row r="153" spans="1:9" x14ac:dyDescent="0.25">
      <c r="A153" s="12" t="s">
        <v>90</v>
      </c>
      <c r="B153" s="12">
        <v>7</v>
      </c>
      <c r="C153" s="12" t="s">
        <v>1006</v>
      </c>
      <c r="D153" s="12" t="s">
        <v>973</v>
      </c>
      <c r="E153" s="12"/>
      <c r="F153" s="32">
        <v>263</v>
      </c>
      <c r="G153" s="43">
        <f t="shared" si="9"/>
        <v>293.98139999999995</v>
      </c>
      <c r="H153" s="43">
        <f t="shared" si="8"/>
        <v>338.07860999999991</v>
      </c>
      <c r="I153" s="43">
        <f>Table1210[[#This Row],[4/1/23 Price Change]]*1.0715</f>
        <v>362.25123061499988</v>
      </c>
    </row>
    <row r="154" spans="1:9" x14ac:dyDescent="0.25">
      <c r="A154" s="12" t="s">
        <v>90</v>
      </c>
      <c r="B154" s="12">
        <v>8</v>
      </c>
      <c r="C154" s="12" t="s">
        <v>1016</v>
      </c>
      <c r="D154" s="12" t="s">
        <v>973</v>
      </c>
      <c r="E154" s="12"/>
      <c r="F154" s="32">
        <v>250</v>
      </c>
      <c r="G154" s="43">
        <f t="shared" si="9"/>
        <v>279.45</v>
      </c>
      <c r="H154" s="43">
        <f t="shared" si="8"/>
        <v>321.36749999999995</v>
      </c>
      <c r="I154" s="43">
        <f>Table1210[[#This Row],[4/1/23 Price Change]]*1.0715</f>
        <v>344.34527624999993</v>
      </c>
    </row>
    <row r="155" spans="1:9" x14ac:dyDescent="0.25">
      <c r="A155" s="12" t="s">
        <v>90</v>
      </c>
      <c r="B155" s="12">
        <v>9</v>
      </c>
      <c r="C155" s="12" t="s">
        <v>97</v>
      </c>
      <c r="D155" s="12" t="s">
        <v>973</v>
      </c>
      <c r="E155" s="12"/>
      <c r="F155" s="32">
        <v>134</v>
      </c>
      <c r="G155" s="43">
        <f t="shared" si="9"/>
        <v>149.78519999999997</v>
      </c>
      <c r="H155" s="43">
        <f t="shared" si="8"/>
        <v>172.25297999999995</v>
      </c>
      <c r="I155" s="43">
        <f>Table1210[[#This Row],[4/1/23 Price Change]]*1.0715</f>
        <v>184.56906806999993</v>
      </c>
    </row>
    <row r="156" spans="1:9" x14ac:dyDescent="0.25">
      <c r="A156" s="12" t="s">
        <v>90</v>
      </c>
      <c r="B156" s="12">
        <v>10</v>
      </c>
      <c r="C156" s="12" t="s">
        <v>98</v>
      </c>
      <c r="D156" s="12" t="s">
        <v>973</v>
      </c>
      <c r="E156" s="12"/>
      <c r="F156" s="32">
        <v>150</v>
      </c>
      <c r="G156" s="43">
        <f t="shared" si="9"/>
        <v>167.67</v>
      </c>
      <c r="H156" s="43">
        <f t="shared" si="8"/>
        <v>192.82049999999998</v>
      </c>
      <c r="I156" s="43">
        <f>Table1210[[#This Row],[4/1/23 Price Change]]*1.0715</f>
        <v>206.60716574999995</v>
      </c>
    </row>
    <row r="157" spans="1:9" x14ac:dyDescent="0.25">
      <c r="A157" s="12" t="s">
        <v>90</v>
      </c>
      <c r="B157" s="12">
        <v>11</v>
      </c>
      <c r="C157" s="12" t="s">
        <v>99</v>
      </c>
      <c r="D157" s="12" t="s">
        <v>973</v>
      </c>
      <c r="E157" s="12"/>
      <c r="F157" s="32">
        <v>1013</v>
      </c>
      <c r="G157" s="43">
        <f t="shared" si="9"/>
        <v>1132.3313999999998</v>
      </c>
      <c r="H157" s="43">
        <f t="shared" si="8"/>
        <v>1302.1811099999998</v>
      </c>
      <c r="I157" s="43">
        <f>Table1210[[#This Row],[4/1/23 Price Change]]*1.0715</f>
        <v>1395.2870593649995</v>
      </c>
    </row>
    <row r="158" spans="1:9" x14ac:dyDescent="0.25">
      <c r="A158" s="12" t="s">
        <v>90</v>
      </c>
      <c r="B158" s="12">
        <v>12</v>
      </c>
      <c r="C158" s="12" t="s">
        <v>28</v>
      </c>
      <c r="D158" s="12" t="s">
        <v>973</v>
      </c>
      <c r="E158" s="12"/>
      <c r="F158" s="32">
        <v>319</v>
      </c>
      <c r="G158" s="43">
        <f t="shared" si="9"/>
        <v>356.57819999999998</v>
      </c>
      <c r="H158" s="43">
        <f t="shared" si="8"/>
        <v>410.06492999999995</v>
      </c>
      <c r="I158" s="43">
        <f>Table1210[[#This Row],[4/1/23 Price Change]]*1.0715</f>
        <v>439.38457249499993</v>
      </c>
    </row>
    <row r="159" spans="1:9" x14ac:dyDescent="0.25">
      <c r="A159" s="12" t="s">
        <v>90</v>
      </c>
      <c r="B159" s="12">
        <v>13</v>
      </c>
      <c r="C159" s="12" t="s">
        <v>24</v>
      </c>
      <c r="D159" s="12" t="s">
        <v>973</v>
      </c>
      <c r="E159" s="12"/>
      <c r="F159" s="32">
        <v>306</v>
      </c>
      <c r="G159" s="43">
        <f t="shared" si="9"/>
        <v>342.04679999999996</v>
      </c>
      <c r="H159" s="43">
        <f t="shared" si="8"/>
        <v>393.35381999999993</v>
      </c>
      <c r="I159" s="43">
        <f>Table1210[[#This Row],[4/1/23 Price Change]]*1.0715</f>
        <v>421.47861812999986</v>
      </c>
    </row>
    <row r="160" spans="1:9" x14ac:dyDescent="0.25">
      <c r="A160" s="12" t="s">
        <v>90</v>
      </c>
      <c r="B160" s="12">
        <v>14</v>
      </c>
      <c r="C160" s="12" t="s">
        <v>26</v>
      </c>
      <c r="D160" s="12" t="s">
        <v>973</v>
      </c>
      <c r="E160" s="12"/>
      <c r="F160" s="32">
        <v>438</v>
      </c>
      <c r="G160" s="43">
        <f t="shared" si="9"/>
        <v>489.59639999999996</v>
      </c>
      <c r="H160" s="43">
        <f t="shared" si="8"/>
        <v>563.03585999999996</v>
      </c>
      <c r="I160" s="43">
        <f>Table1210[[#This Row],[4/1/23 Price Change]]*1.0715</f>
        <v>603.29292398999985</v>
      </c>
    </row>
    <row r="161" spans="1:9" x14ac:dyDescent="0.25">
      <c r="A161" s="12" t="s">
        <v>90</v>
      </c>
      <c r="B161" s="12">
        <v>15</v>
      </c>
      <c r="C161" s="12" t="s">
        <v>1008</v>
      </c>
      <c r="D161" s="12" t="s">
        <v>973</v>
      </c>
      <c r="E161" s="12"/>
      <c r="F161" s="32">
        <v>494</v>
      </c>
      <c r="G161" s="43">
        <f t="shared" si="9"/>
        <v>552.19319999999993</v>
      </c>
      <c r="H161" s="43">
        <f t="shared" si="8"/>
        <v>635.02217999999982</v>
      </c>
      <c r="I161" s="43">
        <f>Table1210[[#This Row],[4/1/23 Price Change]]*1.0715</f>
        <v>680.42626586999972</v>
      </c>
    </row>
    <row r="162" spans="1:9" x14ac:dyDescent="0.25">
      <c r="A162" s="12" t="s">
        <v>90</v>
      </c>
      <c r="B162" s="12">
        <v>16</v>
      </c>
      <c r="C162" s="12" t="s">
        <v>1009</v>
      </c>
      <c r="D162" s="12" t="s">
        <v>973</v>
      </c>
      <c r="E162" s="12"/>
      <c r="F162" s="32">
        <v>163</v>
      </c>
      <c r="G162" s="43">
        <f t="shared" si="9"/>
        <v>182.20139999999998</v>
      </c>
      <c r="H162" s="43">
        <f t="shared" si="8"/>
        <v>209.53160999999997</v>
      </c>
      <c r="I162" s="43">
        <f>Table1210[[#This Row],[4/1/23 Price Change]]*1.0715</f>
        <v>224.51312011499994</v>
      </c>
    </row>
    <row r="163" spans="1:9" x14ac:dyDescent="0.25">
      <c r="A163" s="12" t="s">
        <v>90</v>
      </c>
      <c r="B163" s="12">
        <v>17</v>
      </c>
      <c r="C163" s="12" t="s">
        <v>1010</v>
      </c>
      <c r="D163" s="12" t="s">
        <v>1004</v>
      </c>
      <c r="E163" s="12"/>
      <c r="F163" s="32" t="s">
        <v>972</v>
      </c>
      <c r="G163" s="43" t="e">
        <f t="shared" si="9"/>
        <v>#VALUE!</v>
      </c>
      <c r="H163" s="43" t="e">
        <f t="shared" si="8"/>
        <v>#VALUE!</v>
      </c>
      <c r="I163" s="43" t="e">
        <f>Table1210[[#This Row],[4/1/23 Price Change]]*1.0715</f>
        <v>#VALUE!</v>
      </c>
    </row>
    <row r="164" spans="1:9" x14ac:dyDescent="0.25">
      <c r="A164" s="12" t="s">
        <v>90</v>
      </c>
      <c r="B164" s="12">
        <v>18</v>
      </c>
      <c r="C164" s="12" t="s">
        <v>1011</v>
      </c>
      <c r="D164" s="12" t="s">
        <v>973</v>
      </c>
      <c r="E164" s="12"/>
      <c r="F164" s="32">
        <v>169</v>
      </c>
      <c r="G164" s="43">
        <f t="shared" si="9"/>
        <v>188.90819999999999</v>
      </c>
      <c r="H164" s="43">
        <f t="shared" si="8"/>
        <v>217.24442999999997</v>
      </c>
      <c r="I164" s="43">
        <f>Table1210[[#This Row],[4/1/23 Price Change]]*1.0715</f>
        <v>232.77740674499995</v>
      </c>
    </row>
    <row r="165" spans="1:9" x14ac:dyDescent="0.25">
      <c r="A165" s="12" t="s">
        <v>90</v>
      </c>
      <c r="B165" s="12">
        <v>19</v>
      </c>
      <c r="C165" s="12" t="s">
        <v>1012</v>
      </c>
      <c r="D165" s="12" t="s">
        <v>973</v>
      </c>
      <c r="E165" s="12"/>
      <c r="F165" s="32">
        <v>175</v>
      </c>
      <c r="G165" s="43">
        <f t="shared" si="9"/>
        <v>195.61499999999998</v>
      </c>
      <c r="H165" s="43">
        <f t="shared" si="8"/>
        <v>224.95724999999996</v>
      </c>
      <c r="I165" s="43">
        <f>Table1210[[#This Row],[4/1/23 Price Change]]*1.0715</f>
        <v>241.04169337499994</v>
      </c>
    </row>
    <row r="166" spans="1:9" x14ac:dyDescent="0.25">
      <c r="A166" s="12" t="s">
        <v>90</v>
      </c>
      <c r="B166" s="12">
        <v>20</v>
      </c>
      <c r="C166" s="12" t="s">
        <v>1013</v>
      </c>
      <c r="D166" s="12" t="s">
        <v>973</v>
      </c>
      <c r="E166" s="12"/>
      <c r="F166" s="32">
        <v>1163</v>
      </c>
      <c r="G166" s="43">
        <f t="shared" si="9"/>
        <v>1300.0013999999999</v>
      </c>
      <c r="H166" s="43">
        <f t="shared" si="8"/>
        <v>1495.0016099999998</v>
      </c>
      <c r="I166" s="43">
        <f>Table1210[[#This Row],[4/1/23 Price Change]]*1.0715</f>
        <v>1601.8942251149997</v>
      </c>
    </row>
    <row r="167" spans="1:9" x14ac:dyDescent="0.25">
      <c r="A167" s="12" t="s">
        <v>90</v>
      </c>
      <c r="B167" s="12">
        <v>21</v>
      </c>
      <c r="C167" s="12" t="s">
        <v>1014</v>
      </c>
      <c r="D167" s="12" t="s">
        <v>973</v>
      </c>
      <c r="E167" s="12"/>
      <c r="F167" s="32">
        <v>131</v>
      </c>
      <c r="G167" s="43">
        <f t="shared" si="9"/>
        <v>146.43179999999998</v>
      </c>
      <c r="H167" s="43">
        <f t="shared" si="8"/>
        <v>168.39656999999997</v>
      </c>
      <c r="I167" s="43">
        <f>Table1210[[#This Row],[4/1/23 Price Change]]*1.0715</f>
        <v>180.43692475499995</v>
      </c>
    </row>
    <row r="168" spans="1:9" x14ac:dyDescent="0.25">
      <c r="A168" s="12" t="s">
        <v>90</v>
      </c>
      <c r="B168" s="12">
        <v>22</v>
      </c>
      <c r="C168" s="12" t="s">
        <v>1015</v>
      </c>
      <c r="D168" s="12" t="s">
        <v>973</v>
      </c>
      <c r="E168" s="12"/>
      <c r="F168" s="32">
        <v>250</v>
      </c>
      <c r="G168" s="43">
        <f t="shared" si="9"/>
        <v>279.45</v>
      </c>
      <c r="H168" s="43">
        <f t="shared" si="8"/>
        <v>321.36749999999995</v>
      </c>
      <c r="I168" s="43">
        <f>Table1210[[#This Row],[4/1/23 Price Change]]*1.0715</f>
        <v>344.34527624999993</v>
      </c>
    </row>
    <row r="169" spans="1:9" x14ac:dyDescent="0.25">
      <c r="A169" s="12" t="s">
        <v>90</v>
      </c>
      <c r="B169" s="12">
        <v>23</v>
      </c>
      <c r="C169" s="12" t="s">
        <v>1017</v>
      </c>
      <c r="D169" s="12" t="s">
        <v>973</v>
      </c>
      <c r="E169" s="12"/>
      <c r="F169" s="32">
        <v>134</v>
      </c>
      <c r="G169" s="43">
        <f t="shared" si="9"/>
        <v>149.78519999999997</v>
      </c>
      <c r="H169" s="43">
        <f t="shared" si="8"/>
        <v>172.25297999999995</v>
      </c>
      <c r="I169" s="43">
        <f>Table1210[[#This Row],[4/1/23 Price Change]]*1.0715</f>
        <v>184.56906806999993</v>
      </c>
    </row>
    <row r="170" spans="1:9" ht="18.75" x14ac:dyDescent="0.25">
      <c r="A170" s="15" t="s">
        <v>820</v>
      </c>
      <c r="B170" s="16"/>
      <c r="C170" s="16"/>
      <c r="D170" s="16"/>
      <c r="E170" s="16"/>
      <c r="F170" s="39"/>
      <c r="G170" s="43">
        <f t="shared" si="9"/>
        <v>0</v>
      </c>
      <c r="H170" s="43">
        <f t="shared" si="8"/>
        <v>0</v>
      </c>
      <c r="I170" s="43">
        <f>Table1210[[#This Row],[4/1/23 Price Change]]*1.0715</f>
        <v>0</v>
      </c>
    </row>
    <row r="171" spans="1:9" ht="30" x14ac:dyDescent="0.25">
      <c r="A171" s="12" t="s">
        <v>100</v>
      </c>
      <c r="B171" s="12">
        <v>1</v>
      </c>
      <c r="C171" s="12" t="s">
        <v>101</v>
      </c>
      <c r="D171" s="12" t="s">
        <v>1004</v>
      </c>
      <c r="E171" s="12"/>
      <c r="F171" s="32" t="s">
        <v>972</v>
      </c>
      <c r="G171" s="43" t="e">
        <f t="shared" si="9"/>
        <v>#VALUE!</v>
      </c>
      <c r="H171" s="43" t="e">
        <f t="shared" si="8"/>
        <v>#VALUE!</v>
      </c>
      <c r="I171" s="43" t="e">
        <f>Table1210[[#This Row],[4/1/23 Price Change]]*1.0715</f>
        <v>#VALUE!</v>
      </c>
    </row>
    <row r="172" spans="1:9" ht="30" x14ac:dyDescent="0.25">
      <c r="A172" s="12" t="s">
        <v>100</v>
      </c>
      <c r="B172" s="12">
        <v>2</v>
      </c>
      <c r="C172" s="12" t="s">
        <v>1055</v>
      </c>
      <c r="D172" s="12" t="s">
        <v>973</v>
      </c>
      <c r="E172" s="12"/>
      <c r="F172" s="32">
        <v>220</v>
      </c>
      <c r="G172" s="43">
        <f t="shared" si="9"/>
        <v>245.91599999999997</v>
      </c>
      <c r="H172" s="43">
        <f t="shared" si="8"/>
        <v>282.80339999999995</v>
      </c>
      <c r="I172" s="43">
        <f>Table1210[[#This Row],[4/1/23 Price Change]]*1.0715</f>
        <v>303.02384309999991</v>
      </c>
    </row>
    <row r="173" spans="1:9" x14ac:dyDescent="0.25">
      <c r="A173" s="12" t="s">
        <v>820</v>
      </c>
      <c r="B173" s="12">
        <v>3</v>
      </c>
      <c r="C173" s="12" t="s">
        <v>925</v>
      </c>
      <c r="D173" s="12" t="s">
        <v>1004</v>
      </c>
      <c r="E173" s="12"/>
      <c r="F173" s="32" t="s">
        <v>972</v>
      </c>
      <c r="G173" s="43" t="e">
        <f t="shared" si="9"/>
        <v>#VALUE!</v>
      </c>
      <c r="H173" s="43" t="e">
        <f t="shared" si="8"/>
        <v>#VALUE!</v>
      </c>
      <c r="I173" s="43" t="e">
        <f>Table1210[[#This Row],[4/1/23 Price Change]]*1.0715</f>
        <v>#VALUE!</v>
      </c>
    </row>
    <row r="174" spans="1:9" x14ac:dyDescent="0.25">
      <c r="A174" s="12"/>
      <c r="B174" s="12"/>
      <c r="C174" s="12" t="s">
        <v>970</v>
      </c>
      <c r="D174" s="12"/>
      <c r="E174" s="12"/>
      <c r="F174" s="32"/>
      <c r="G174" s="43">
        <f t="shared" si="9"/>
        <v>0</v>
      </c>
      <c r="H174" s="43">
        <f t="shared" si="8"/>
        <v>0</v>
      </c>
      <c r="I174" s="43">
        <f>Table1210[[#This Row],[4/1/23 Price Change]]*1.0715</f>
        <v>0</v>
      </c>
    </row>
    <row r="175" spans="1:9" ht="18.75" x14ac:dyDescent="0.25">
      <c r="A175" s="15" t="s">
        <v>821</v>
      </c>
      <c r="B175" s="16"/>
      <c r="C175" s="16"/>
      <c r="D175" s="16"/>
      <c r="E175" s="16"/>
      <c r="F175" s="39"/>
      <c r="G175" s="43">
        <f t="shared" si="9"/>
        <v>0</v>
      </c>
      <c r="H175" s="43">
        <f t="shared" si="8"/>
        <v>0</v>
      </c>
      <c r="I175" s="43">
        <f>Table1210[[#This Row],[4/1/23 Price Change]]*1.0715</f>
        <v>0</v>
      </c>
    </row>
    <row r="176" spans="1:9" x14ac:dyDescent="0.25">
      <c r="A176" s="12" t="s">
        <v>103</v>
      </c>
      <c r="B176" s="12">
        <v>1</v>
      </c>
      <c r="C176" s="12" t="s">
        <v>104</v>
      </c>
      <c r="D176" s="12" t="s">
        <v>1021</v>
      </c>
      <c r="E176" s="12"/>
      <c r="F176" s="32">
        <v>-400</v>
      </c>
      <c r="G176" s="43">
        <f t="shared" si="9"/>
        <v>-447.11999999999995</v>
      </c>
      <c r="H176" s="43">
        <f t="shared" si="8"/>
        <v>-514.18799999999987</v>
      </c>
      <c r="I176" s="43">
        <f>Table1210[[#This Row],[4/1/23 Price Change]]*1.0715</f>
        <v>-550.95244199999979</v>
      </c>
    </row>
    <row r="177" spans="1:9" x14ac:dyDescent="0.25">
      <c r="A177" s="12" t="s">
        <v>103</v>
      </c>
      <c r="B177" s="12">
        <v>2</v>
      </c>
      <c r="C177" s="12" t="s">
        <v>1057</v>
      </c>
      <c r="D177" s="12" t="s">
        <v>1004</v>
      </c>
      <c r="E177" s="12"/>
      <c r="F177" s="32" t="s">
        <v>972</v>
      </c>
      <c r="G177" s="43" t="e">
        <f t="shared" si="9"/>
        <v>#VALUE!</v>
      </c>
      <c r="H177" s="43" t="e">
        <f t="shared" ref="H177:H240" si="10">G177*1.15</f>
        <v>#VALUE!</v>
      </c>
      <c r="I177" s="43" t="e">
        <f>Table1210[[#This Row],[4/1/23 Price Change]]*1.0715</f>
        <v>#VALUE!</v>
      </c>
    </row>
    <row r="178" spans="1:9" x14ac:dyDescent="0.25">
      <c r="A178" s="12" t="s">
        <v>103</v>
      </c>
      <c r="B178" s="12">
        <v>3</v>
      </c>
      <c r="C178" s="12" t="s">
        <v>106</v>
      </c>
      <c r="D178" s="12" t="s">
        <v>973</v>
      </c>
      <c r="E178" s="12"/>
      <c r="F178" s="32">
        <v>0</v>
      </c>
      <c r="G178" s="43">
        <f t="shared" si="9"/>
        <v>0</v>
      </c>
      <c r="H178" s="43">
        <f t="shared" si="10"/>
        <v>0</v>
      </c>
      <c r="I178" s="43">
        <f>Table1210[[#This Row],[4/1/23 Price Change]]*1.0715</f>
        <v>0</v>
      </c>
    </row>
    <row r="179" spans="1:9" x14ac:dyDescent="0.25">
      <c r="A179" s="12" t="s">
        <v>103</v>
      </c>
      <c r="B179" s="12">
        <v>4</v>
      </c>
      <c r="C179" s="12" t="s">
        <v>107</v>
      </c>
      <c r="D179" s="12" t="s">
        <v>973</v>
      </c>
      <c r="E179" s="12"/>
      <c r="F179" s="32">
        <v>350</v>
      </c>
      <c r="G179" s="43">
        <f t="shared" si="9"/>
        <v>391.22999999999996</v>
      </c>
      <c r="H179" s="43">
        <f t="shared" si="10"/>
        <v>449.91449999999992</v>
      </c>
      <c r="I179" s="43">
        <f>Table1210[[#This Row],[4/1/23 Price Change]]*1.0715</f>
        <v>482.08338674999987</v>
      </c>
    </row>
    <row r="180" spans="1:9" x14ac:dyDescent="0.25">
      <c r="A180" s="12" t="s">
        <v>103</v>
      </c>
      <c r="B180" s="12">
        <v>5</v>
      </c>
      <c r="C180" s="12" t="s">
        <v>37</v>
      </c>
      <c r="D180" s="12" t="s">
        <v>973</v>
      </c>
      <c r="E180" s="12"/>
      <c r="F180" s="32">
        <v>2200</v>
      </c>
      <c r="G180" s="43">
        <f t="shared" si="9"/>
        <v>2459.16</v>
      </c>
      <c r="H180" s="43">
        <f t="shared" si="10"/>
        <v>2828.0339999999997</v>
      </c>
      <c r="I180" s="43">
        <f>Table1210[[#This Row],[4/1/23 Price Change]]*1.0715</f>
        <v>3030.2384309999993</v>
      </c>
    </row>
    <row r="181" spans="1:9" x14ac:dyDescent="0.25">
      <c r="A181" s="12" t="s">
        <v>103</v>
      </c>
      <c r="B181" s="12">
        <v>6</v>
      </c>
      <c r="C181" s="12" t="s">
        <v>38</v>
      </c>
      <c r="D181" s="12" t="s">
        <v>1004</v>
      </c>
      <c r="E181" s="12"/>
      <c r="F181" s="32" t="s">
        <v>972</v>
      </c>
      <c r="G181" s="43" t="e">
        <f t="shared" si="9"/>
        <v>#VALUE!</v>
      </c>
      <c r="H181" s="43" t="e">
        <f t="shared" si="10"/>
        <v>#VALUE!</v>
      </c>
      <c r="I181" s="43" t="e">
        <f>Table1210[[#This Row],[4/1/23 Price Change]]*1.0715</f>
        <v>#VALUE!</v>
      </c>
    </row>
    <row r="182" spans="1:9" x14ac:dyDescent="0.25">
      <c r="A182" s="12" t="s">
        <v>103</v>
      </c>
      <c r="B182" s="12">
        <v>7</v>
      </c>
      <c r="C182" s="12" t="s">
        <v>39</v>
      </c>
      <c r="D182" s="12" t="s">
        <v>973</v>
      </c>
      <c r="E182" s="12"/>
      <c r="F182" s="32">
        <v>1100</v>
      </c>
      <c r="G182" s="43">
        <f t="shared" ref="G182:G245" si="11">F182*1.1178</f>
        <v>1229.58</v>
      </c>
      <c r="H182" s="43">
        <f t="shared" si="10"/>
        <v>1414.0169999999998</v>
      </c>
      <c r="I182" s="43">
        <f>Table1210[[#This Row],[4/1/23 Price Change]]*1.0715</f>
        <v>1515.1192154999997</v>
      </c>
    </row>
    <row r="183" spans="1:9" x14ac:dyDescent="0.25">
      <c r="A183" s="12" t="s">
        <v>103</v>
      </c>
      <c r="B183" s="12">
        <v>8</v>
      </c>
      <c r="C183" s="12" t="s">
        <v>108</v>
      </c>
      <c r="D183" s="12" t="s">
        <v>1004</v>
      </c>
      <c r="E183" s="12"/>
      <c r="F183" s="32" t="s">
        <v>972</v>
      </c>
      <c r="G183" s="43" t="e">
        <f t="shared" si="11"/>
        <v>#VALUE!</v>
      </c>
      <c r="H183" s="43" t="e">
        <f t="shared" si="10"/>
        <v>#VALUE!</v>
      </c>
      <c r="I183" s="43" t="e">
        <f>Table1210[[#This Row],[4/1/23 Price Change]]*1.0715</f>
        <v>#VALUE!</v>
      </c>
    </row>
    <row r="184" spans="1:9" x14ac:dyDescent="0.25">
      <c r="A184" s="12" t="s">
        <v>103</v>
      </c>
      <c r="B184" s="12">
        <v>9</v>
      </c>
      <c r="C184" s="12" t="s">
        <v>1056</v>
      </c>
      <c r="D184" s="12" t="s">
        <v>973</v>
      </c>
      <c r="E184" s="12"/>
      <c r="F184" s="32">
        <v>350</v>
      </c>
      <c r="G184" s="43">
        <f t="shared" si="11"/>
        <v>391.22999999999996</v>
      </c>
      <c r="H184" s="43">
        <f t="shared" si="10"/>
        <v>449.91449999999992</v>
      </c>
      <c r="I184" s="43">
        <f>Table1210[[#This Row],[4/1/23 Price Change]]*1.0715</f>
        <v>482.08338674999987</v>
      </c>
    </row>
    <row r="185" spans="1:9" ht="18.75" x14ac:dyDescent="0.25">
      <c r="A185" s="15" t="s">
        <v>822</v>
      </c>
      <c r="B185" s="16"/>
      <c r="C185" s="16"/>
      <c r="D185" s="16"/>
      <c r="E185" s="16"/>
      <c r="F185" s="39"/>
      <c r="G185" s="43">
        <f t="shared" si="11"/>
        <v>0</v>
      </c>
      <c r="H185" s="43">
        <f t="shared" si="10"/>
        <v>0</v>
      </c>
      <c r="I185" s="43">
        <f>Table1210[[#This Row],[4/1/23 Price Change]]*1.0715</f>
        <v>0</v>
      </c>
    </row>
    <row r="186" spans="1:9" ht="30" x14ac:dyDescent="0.25">
      <c r="A186" s="12" t="s">
        <v>109</v>
      </c>
      <c r="B186" s="12">
        <v>1</v>
      </c>
      <c r="C186" s="12" t="s">
        <v>942</v>
      </c>
      <c r="D186" s="12" t="s">
        <v>1004</v>
      </c>
      <c r="E186" s="12"/>
      <c r="F186" s="32" t="s">
        <v>972</v>
      </c>
      <c r="G186" s="43" t="e">
        <f t="shared" si="11"/>
        <v>#VALUE!</v>
      </c>
      <c r="H186" s="43" t="e">
        <f t="shared" si="10"/>
        <v>#VALUE!</v>
      </c>
      <c r="I186" s="43" t="e">
        <f>Table1210[[#This Row],[4/1/23 Price Change]]*1.0715</f>
        <v>#VALUE!</v>
      </c>
    </row>
    <row r="187" spans="1:9" ht="30" x14ac:dyDescent="0.25">
      <c r="A187" s="12" t="s">
        <v>109</v>
      </c>
      <c r="B187" s="12">
        <v>2</v>
      </c>
      <c r="C187" s="12" t="s">
        <v>943</v>
      </c>
      <c r="D187" s="12" t="s">
        <v>973</v>
      </c>
      <c r="E187" s="12"/>
      <c r="F187" s="32">
        <v>82</v>
      </c>
      <c r="G187" s="43">
        <f t="shared" si="11"/>
        <v>91.659599999999998</v>
      </c>
      <c r="H187" s="43">
        <f t="shared" si="10"/>
        <v>105.40853999999999</v>
      </c>
      <c r="I187" s="43">
        <f>Table1210[[#This Row],[4/1/23 Price Change]]*1.0715</f>
        <v>112.94525060999997</v>
      </c>
    </row>
    <row r="188" spans="1:9" x14ac:dyDescent="0.25">
      <c r="A188" s="12" t="s">
        <v>109</v>
      </c>
      <c r="B188" s="12">
        <v>3</v>
      </c>
      <c r="C188" s="12" t="s">
        <v>944</v>
      </c>
      <c r="D188" s="12" t="s">
        <v>973</v>
      </c>
      <c r="E188" s="12"/>
      <c r="F188" s="32">
        <v>110</v>
      </c>
      <c r="G188" s="43">
        <f t="shared" si="11"/>
        <v>122.95799999999998</v>
      </c>
      <c r="H188" s="43">
        <f t="shared" si="10"/>
        <v>141.40169999999998</v>
      </c>
      <c r="I188" s="43">
        <f>Table1210[[#This Row],[4/1/23 Price Change]]*1.0715</f>
        <v>151.51192154999995</v>
      </c>
    </row>
    <row r="189" spans="1:9" x14ac:dyDescent="0.25">
      <c r="A189" s="12" t="s">
        <v>109</v>
      </c>
      <c r="B189" s="12">
        <v>4</v>
      </c>
      <c r="C189" s="12" t="s">
        <v>945</v>
      </c>
      <c r="D189" s="12" t="s">
        <v>734</v>
      </c>
      <c r="E189" s="12"/>
      <c r="F189" s="32" t="s">
        <v>1020</v>
      </c>
      <c r="G189" s="43" t="e">
        <f t="shared" si="11"/>
        <v>#VALUE!</v>
      </c>
      <c r="H189" s="43" t="e">
        <f t="shared" si="10"/>
        <v>#VALUE!</v>
      </c>
      <c r="I189" s="43" t="e">
        <f>Table1210[[#This Row],[4/1/23 Price Change]]*1.0715</f>
        <v>#VALUE!</v>
      </c>
    </row>
    <row r="190" spans="1:9" x14ac:dyDescent="0.25">
      <c r="A190" s="12" t="s">
        <v>109</v>
      </c>
      <c r="B190" s="12">
        <v>5</v>
      </c>
      <c r="C190" s="12" t="s">
        <v>946</v>
      </c>
      <c r="D190" s="12" t="s">
        <v>973</v>
      </c>
      <c r="E190" s="12"/>
      <c r="F190" s="32">
        <v>349</v>
      </c>
      <c r="G190" s="43">
        <f t="shared" si="11"/>
        <v>390.11219999999997</v>
      </c>
      <c r="H190" s="43">
        <f t="shared" si="10"/>
        <v>448.62902999999994</v>
      </c>
      <c r="I190" s="43">
        <f>Table1210[[#This Row],[4/1/23 Price Change]]*1.0715</f>
        <v>480.70600564499989</v>
      </c>
    </row>
    <row r="191" spans="1:9" ht="30" x14ac:dyDescent="0.25">
      <c r="A191" s="12" t="s">
        <v>109</v>
      </c>
      <c r="B191" s="12">
        <v>6</v>
      </c>
      <c r="C191" s="12" t="s">
        <v>947</v>
      </c>
      <c r="D191" s="12" t="s">
        <v>973</v>
      </c>
      <c r="E191" s="12"/>
      <c r="F191" s="32">
        <v>49</v>
      </c>
      <c r="G191" s="43">
        <f t="shared" si="11"/>
        <v>54.772199999999998</v>
      </c>
      <c r="H191" s="43">
        <f t="shared" si="10"/>
        <v>62.988029999999995</v>
      </c>
      <c r="I191" s="43">
        <f>Table1210[[#This Row],[4/1/23 Price Change]]*1.0715</f>
        <v>67.49167414499999</v>
      </c>
    </row>
    <row r="192" spans="1:9" x14ac:dyDescent="0.25">
      <c r="A192" s="12" t="s">
        <v>109</v>
      </c>
      <c r="B192" s="12">
        <v>7</v>
      </c>
      <c r="C192" s="12" t="s">
        <v>948</v>
      </c>
      <c r="D192" s="12" t="s">
        <v>973</v>
      </c>
      <c r="E192" s="12"/>
      <c r="F192" s="32">
        <v>0</v>
      </c>
      <c r="G192" s="43">
        <f t="shared" si="11"/>
        <v>0</v>
      </c>
      <c r="H192" s="43">
        <f t="shared" si="10"/>
        <v>0</v>
      </c>
      <c r="I192" s="43">
        <f>Table1210[[#This Row],[4/1/23 Price Change]]*1.0715</f>
        <v>0</v>
      </c>
    </row>
    <row r="193" spans="1:9" x14ac:dyDescent="0.25">
      <c r="A193" s="12" t="s">
        <v>109</v>
      </c>
      <c r="B193" s="12">
        <v>8</v>
      </c>
      <c r="C193" s="12" t="s">
        <v>54</v>
      </c>
      <c r="D193" s="12" t="s">
        <v>1021</v>
      </c>
      <c r="E193" s="12"/>
      <c r="F193" s="32">
        <v>-60</v>
      </c>
      <c r="G193" s="43">
        <f t="shared" si="11"/>
        <v>-67.067999999999998</v>
      </c>
      <c r="H193" s="43">
        <f t="shared" si="10"/>
        <v>-77.128199999999993</v>
      </c>
      <c r="I193" s="43">
        <f>Table1210[[#This Row],[4/1/23 Price Change]]*1.0715</f>
        <v>-82.64286629999998</v>
      </c>
    </row>
    <row r="194" spans="1:9" x14ac:dyDescent="0.25">
      <c r="A194" s="12" t="s">
        <v>109</v>
      </c>
      <c r="B194" s="12">
        <v>9</v>
      </c>
      <c r="C194" s="12" t="s">
        <v>55</v>
      </c>
      <c r="D194" s="12" t="s">
        <v>973</v>
      </c>
      <c r="E194" s="12"/>
      <c r="F194" s="32">
        <v>210</v>
      </c>
      <c r="G194" s="43">
        <f t="shared" si="11"/>
        <v>234.73799999999997</v>
      </c>
      <c r="H194" s="43">
        <f t="shared" si="10"/>
        <v>269.94869999999997</v>
      </c>
      <c r="I194" s="43">
        <f>Table1210[[#This Row],[4/1/23 Price Change]]*1.0715</f>
        <v>289.25003204999996</v>
      </c>
    </row>
    <row r="195" spans="1:9" ht="30" x14ac:dyDescent="0.25">
      <c r="A195" s="12" t="s">
        <v>109</v>
      </c>
      <c r="B195" s="12">
        <v>10</v>
      </c>
      <c r="C195" s="12" t="s">
        <v>110</v>
      </c>
      <c r="D195" s="12" t="s">
        <v>734</v>
      </c>
      <c r="E195" s="12"/>
      <c r="F195" s="32" t="s">
        <v>1020</v>
      </c>
      <c r="G195" s="43" t="e">
        <f t="shared" si="11"/>
        <v>#VALUE!</v>
      </c>
      <c r="H195" s="43" t="e">
        <f t="shared" si="10"/>
        <v>#VALUE!</v>
      </c>
      <c r="I195" s="43" t="e">
        <f>Table1210[[#This Row],[4/1/23 Price Change]]*1.0715</f>
        <v>#VALUE!</v>
      </c>
    </row>
    <row r="196" spans="1:9" x14ac:dyDescent="0.25">
      <c r="A196" s="12" t="s">
        <v>109</v>
      </c>
      <c r="B196" s="12">
        <v>11</v>
      </c>
      <c r="C196" s="12" t="s">
        <v>111</v>
      </c>
      <c r="D196" s="12" t="s">
        <v>734</v>
      </c>
      <c r="E196" s="12"/>
      <c r="F196" s="32" t="s">
        <v>1020</v>
      </c>
      <c r="G196" s="43" t="e">
        <f t="shared" si="11"/>
        <v>#VALUE!</v>
      </c>
      <c r="H196" s="43" t="e">
        <f t="shared" si="10"/>
        <v>#VALUE!</v>
      </c>
      <c r="I196" s="43" t="e">
        <f>Table1210[[#This Row],[4/1/23 Price Change]]*1.0715</f>
        <v>#VALUE!</v>
      </c>
    </row>
    <row r="197" spans="1:9" x14ac:dyDescent="0.25">
      <c r="A197" s="12"/>
      <c r="B197" s="12"/>
      <c r="C197" s="12" t="s">
        <v>970</v>
      </c>
      <c r="D197" s="12"/>
      <c r="E197" s="12"/>
      <c r="F197" s="32"/>
      <c r="G197" s="43">
        <f t="shared" si="11"/>
        <v>0</v>
      </c>
      <c r="H197" s="43">
        <f t="shared" si="10"/>
        <v>0</v>
      </c>
      <c r="I197" s="43">
        <f>Table1210[[#This Row],[4/1/23 Price Change]]*1.0715</f>
        <v>0</v>
      </c>
    </row>
    <row r="198" spans="1:9" ht="18.75" x14ac:dyDescent="0.25">
      <c r="A198" s="15" t="s">
        <v>823</v>
      </c>
      <c r="B198" s="16"/>
      <c r="C198" s="16"/>
      <c r="D198" s="16"/>
      <c r="E198" s="16"/>
      <c r="F198" s="39"/>
      <c r="G198" s="43">
        <f t="shared" si="11"/>
        <v>0</v>
      </c>
      <c r="H198" s="43">
        <f t="shared" si="10"/>
        <v>0</v>
      </c>
      <c r="I198" s="43">
        <f>Table1210[[#This Row],[4/1/23 Price Change]]*1.0715</f>
        <v>0</v>
      </c>
    </row>
    <row r="199" spans="1:9" x14ac:dyDescent="0.25">
      <c r="A199" s="12" t="s">
        <v>112</v>
      </c>
      <c r="B199" s="12">
        <v>1</v>
      </c>
      <c r="C199" s="12" t="s">
        <v>56</v>
      </c>
      <c r="D199" s="12" t="s">
        <v>1004</v>
      </c>
      <c r="E199" s="12"/>
      <c r="F199" s="32" t="s">
        <v>972</v>
      </c>
      <c r="G199" s="43" t="e">
        <f t="shared" si="11"/>
        <v>#VALUE!</v>
      </c>
      <c r="H199" s="43" t="e">
        <f t="shared" si="10"/>
        <v>#VALUE!</v>
      </c>
      <c r="I199" s="43" t="e">
        <f>Table1210[[#This Row],[4/1/23 Price Change]]*1.0715</f>
        <v>#VALUE!</v>
      </c>
    </row>
    <row r="200" spans="1:9" x14ac:dyDescent="0.25">
      <c r="A200" s="12" t="s">
        <v>112</v>
      </c>
      <c r="B200" s="12">
        <v>2</v>
      </c>
      <c r="C200" s="12" t="s">
        <v>57</v>
      </c>
      <c r="D200" s="12" t="s">
        <v>973</v>
      </c>
      <c r="E200" s="12"/>
      <c r="F200" s="32">
        <v>0</v>
      </c>
      <c r="G200" s="43">
        <f t="shared" si="11"/>
        <v>0</v>
      </c>
      <c r="H200" s="43">
        <f t="shared" si="10"/>
        <v>0</v>
      </c>
      <c r="I200" s="43">
        <f>Table1210[[#This Row],[4/1/23 Price Change]]*1.0715</f>
        <v>0</v>
      </c>
    </row>
    <row r="201" spans="1:9" x14ac:dyDescent="0.25">
      <c r="A201" s="12" t="s">
        <v>112</v>
      </c>
      <c r="B201" s="12">
        <v>3</v>
      </c>
      <c r="C201" s="12" t="s">
        <v>113</v>
      </c>
      <c r="D201" s="12" t="s">
        <v>1004</v>
      </c>
      <c r="E201" s="12"/>
      <c r="F201" s="32" t="s">
        <v>972</v>
      </c>
      <c r="G201" s="43" t="e">
        <f t="shared" si="11"/>
        <v>#VALUE!</v>
      </c>
      <c r="H201" s="43" t="e">
        <f t="shared" si="10"/>
        <v>#VALUE!</v>
      </c>
      <c r="I201" s="43" t="e">
        <f>Table1210[[#This Row],[4/1/23 Price Change]]*1.0715</f>
        <v>#VALUE!</v>
      </c>
    </row>
    <row r="202" spans="1:9" x14ac:dyDescent="0.25">
      <c r="A202" s="12" t="s">
        <v>112</v>
      </c>
      <c r="B202" s="12">
        <v>4</v>
      </c>
      <c r="C202" s="12" t="s">
        <v>58</v>
      </c>
      <c r="D202" s="12" t="s">
        <v>1004</v>
      </c>
      <c r="E202" s="12"/>
      <c r="F202" s="32" t="s">
        <v>972</v>
      </c>
      <c r="G202" s="43" t="e">
        <f t="shared" si="11"/>
        <v>#VALUE!</v>
      </c>
      <c r="H202" s="43" t="e">
        <f t="shared" si="10"/>
        <v>#VALUE!</v>
      </c>
      <c r="I202" s="43" t="e">
        <f>Table1210[[#This Row],[4/1/23 Price Change]]*1.0715</f>
        <v>#VALUE!</v>
      </c>
    </row>
    <row r="203" spans="1:9" x14ac:dyDescent="0.25">
      <c r="A203" s="12" t="s">
        <v>112</v>
      </c>
      <c r="B203" s="12">
        <v>5</v>
      </c>
      <c r="C203" s="12" t="s">
        <v>114</v>
      </c>
      <c r="D203" s="12" t="s">
        <v>734</v>
      </c>
      <c r="E203" s="12"/>
      <c r="F203" s="32" t="s">
        <v>1020</v>
      </c>
      <c r="G203" s="43" t="e">
        <f t="shared" si="11"/>
        <v>#VALUE!</v>
      </c>
      <c r="H203" s="43" t="e">
        <f t="shared" si="10"/>
        <v>#VALUE!</v>
      </c>
      <c r="I203" s="43" t="e">
        <f>Table1210[[#This Row],[4/1/23 Price Change]]*1.0715</f>
        <v>#VALUE!</v>
      </c>
    </row>
    <row r="204" spans="1:9" x14ac:dyDescent="0.25">
      <c r="A204" s="12" t="s">
        <v>112</v>
      </c>
      <c r="B204" s="12">
        <v>6</v>
      </c>
      <c r="C204" s="12" t="s">
        <v>115</v>
      </c>
      <c r="D204" s="12" t="s">
        <v>973</v>
      </c>
      <c r="E204" s="12"/>
      <c r="F204" s="32">
        <v>36</v>
      </c>
      <c r="G204" s="43">
        <f t="shared" si="11"/>
        <v>40.240799999999993</v>
      </c>
      <c r="H204" s="43">
        <f t="shared" si="10"/>
        <v>46.27691999999999</v>
      </c>
      <c r="I204" s="43">
        <f>Table1210[[#This Row],[4/1/23 Price Change]]*1.0715</f>
        <v>49.585719779999984</v>
      </c>
    </row>
    <row r="205" spans="1:9" x14ac:dyDescent="0.25">
      <c r="A205" s="12"/>
      <c r="B205" s="12"/>
      <c r="C205" s="12" t="s">
        <v>970</v>
      </c>
      <c r="D205" s="12"/>
      <c r="E205" s="12"/>
      <c r="F205" s="32"/>
      <c r="G205" s="43">
        <f t="shared" si="11"/>
        <v>0</v>
      </c>
      <c r="H205" s="43">
        <f t="shared" si="10"/>
        <v>0</v>
      </c>
      <c r="I205" s="43">
        <f>Table1210[[#This Row],[4/1/23 Price Change]]*1.0715</f>
        <v>0</v>
      </c>
    </row>
    <row r="206" spans="1:9" ht="18.75" x14ac:dyDescent="0.25">
      <c r="A206" s="15" t="s">
        <v>824</v>
      </c>
      <c r="B206" s="16"/>
      <c r="C206" s="16"/>
      <c r="D206" s="16"/>
      <c r="E206" s="16"/>
      <c r="F206" s="39"/>
      <c r="G206" s="43">
        <f t="shared" si="11"/>
        <v>0</v>
      </c>
      <c r="H206" s="43">
        <f t="shared" si="10"/>
        <v>0</v>
      </c>
      <c r="I206" s="43">
        <f>Table1210[[#This Row],[4/1/23 Price Change]]*1.0715</f>
        <v>0</v>
      </c>
    </row>
    <row r="207" spans="1:9" x14ac:dyDescent="0.25">
      <c r="A207" s="12" t="s">
        <v>116</v>
      </c>
      <c r="B207" s="12">
        <v>1</v>
      </c>
      <c r="C207" s="12" t="s">
        <v>64</v>
      </c>
      <c r="D207" s="12" t="s">
        <v>1004</v>
      </c>
      <c r="E207" s="12"/>
      <c r="F207" s="32" t="s">
        <v>972</v>
      </c>
      <c r="G207" s="43" t="e">
        <f t="shared" si="11"/>
        <v>#VALUE!</v>
      </c>
      <c r="H207" s="43" t="e">
        <f t="shared" si="10"/>
        <v>#VALUE!</v>
      </c>
      <c r="I207" s="43" t="e">
        <f>Table1210[[#This Row],[4/1/23 Price Change]]*1.0715</f>
        <v>#VALUE!</v>
      </c>
    </row>
    <row r="208" spans="1:9" x14ac:dyDescent="0.25">
      <c r="A208" s="12" t="s">
        <v>116</v>
      </c>
      <c r="B208" s="12">
        <v>2</v>
      </c>
      <c r="C208" s="12" t="s">
        <v>117</v>
      </c>
      <c r="D208" s="12" t="s">
        <v>973</v>
      </c>
      <c r="E208" s="12"/>
      <c r="F208" s="32">
        <v>2150</v>
      </c>
      <c r="G208" s="43">
        <f t="shared" si="11"/>
        <v>2403.27</v>
      </c>
      <c r="H208" s="43">
        <f t="shared" si="10"/>
        <v>2763.7604999999999</v>
      </c>
      <c r="I208" s="43">
        <f>Table1210[[#This Row],[4/1/23 Price Change]]*1.0715</f>
        <v>2961.3693757499996</v>
      </c>
    </row>
    <row r="209" spans="1:9" x14ac:dyDescent="0.25">
      <c r="A209" s="12" t="s">
        <v>116</v>
      </c>
      <c r="B209" s="12">
        <v>3</v>
      </c>
      <c r="C209" s="12" t="s">
        <v>118</v>
      </c>
      <c r="D209" s="12" t="s">
        <v>973</v>
      </c>
      <c r="E209" s="12"/>
      <c r="F209" s="32">
        <v>4300</v>
      </c>
      <c r="G209" s="43">
        <f t="shared" si="11"/>
        <v>4806.54</v>
      </c>
      <c r="H209" s="43">
        <f t="shared" si="10"/>
        <v>5527.5209999999997</v>
      </c>
      <c r="I209" s="43">
        <f>Table1210[[#This Row],[4/1/23 Price Change]]*1.0715</f>
        <v>5922.7387514999991</v>
      </c>
    </row>
    <row r="210" spans="1:9" x14ac:dyDescent="0.25">
      <c r="A210" s="12" t="s">
        <v>116</v>
      </c>
      <c r="B210" s="12">
        <v>4</v>
      </c>
      <c r="C210" s="12" t="s">
        <v>65</v>
      </c>
      <c r="D210" s="12" t="s">
        <v>973</v>
      </c>
      <c r="E210" s="12"/>
      <c r="F210" s="32" t="s">
        <v>1024</v>
      </c>
      <c r="G210" s="43" t="e">
        <f t="shared" si="11"/>
        <v>#VALUE!</v>
      </c>
      <c r="H210" s="43" t="e">
        <f t="shared" si="10"/>
        <v>#VALUE!</v>
      </c>
      <c r="I210" s="43" t="e">
        <f>Table1210[[#This Row],[4/1/23 Price Change]]*1.0715</f>
        <v>#VALUE!</v>
      </c>
    </row>
    <row r="211" spans="1:9" x14ac:dyDescent="0.25">
      <c r="A211" s="12" t="s">
        <v>116</v>
      </c>
      <c r="B211" s="12">
        <v>5</v>
      </c>
      <c r="C211" s="12" t="s">
        <v>66</v>
      </c>
      <c r="D211" s="12" t="s">
        <v>973</v>
      </c>
      <c r="E211" s="12"/>
      <c r="F211" s="32" t="s">
        <v>1024</v>
      </c>
      <c r="G211" s="43" t="e">
        <f t="shared" si="11"/>
        <v>#VALUE!</v>
      </c>
      <c r="H211" s="43" t="e">
        <f t="shared" si="10"/>
        <v>#VALUE!</v>
      </c>
      <c r="I211" s="43" t="e">
        <f>Table1210[[#This Row],[4/1/23 Price Change]]*1.0715</f>
        <v>#VALUE!</v>
      </c>
    </row>
    <row r="212" spans="1:9" x14ac:dyDescent="0.25">
      <c r="A212" s="12" t="s">
        <v>116</v>
      </c>
      <c r="B212" s="12">
        <v>6</v>
      </c>
      <c r="C212" s="12" t="s">
        <v>67</v>
      </c>
      <c r="D212" s="12" t="s">
        <v>734</v>
      </c>
      <c r="E212" s="12"/>
      <c r="F212" s="32" t="s">
        <v>1020</v>
      </c>
      <c r="G212" s="43" t="e">
        <f t="shared" si="11"/>
        <v>#VALUE!</v>
      </c>
      <c r="H212" s="43" t="e">
        <f t="shared" si="10"/>
        <v>#VALUE!</v>
      </c>
      <c r="I212" s="43" t="e">
        <f>Table1210[[#This Row],[4/1/23 Price Change]]*1.0715</f>
        <v>#VALUE!</v>
      </c>
    </row>
    <row r="213" spans="1:9" x14ac:dyDescent="0.25">
      <c r="A213" s="12" t="s">
        <v>116</v>
      </c>
      <c r="B213" s="12">
        <v>7</v>
      </c>
      <c r="C213" s="12" t="s">
        <v>119</v>
      </c>
      <c r="D213" s="12" t="s">
        <v>1021</v>
      </c>
      <c r="E213" s="12"/>
      <c r="F213" s="32">
        <v>-75</v>
      </c>
      <c r="G213" s="43">
        <f t="shared" si="11"/>
        <v>-83.834999999999994</v>
      </c>
      <c r="H213" s="43">
        <f t="shared" si="10"/>
        <v>-96.410249999999991</v>
      </c>
      <c r="I213" s="43">
        <f>Table1210[[#This Row],[4/1/23 Price Change]]*1.0715</f>
        <v>-103.30358287499998</v>
      </c>
    </row>
    <row r="214" spans="1:9" x14ac:dyDescent="0.25">
      <c r="A214" s="12" t="s">
        <v>116</v>
      </c>
      <c r="B214" s="12">
        <v>8</v>
      </c>
      <c r="C214" s="12" t="s">
        <v>1078</v>
      </c>
      <c r="D214" s="12" t="s">
        <v>973</v>
      </c>
      <c r="E214" s="12"/>
      <c r="F214" s="32">
        <v>450</v>
      </c>
      <c r="G214" s="43">
        <f t="shared" si="11"/>
        <v>503.00999999999993</v>
      </c>
      <c r="H214" s="43">
        <f t="shared" si="10"/>
        <v>578.46149999999989</v>
      </c>
      <c r="I214" s="43">
        <f>Table1210[[#This Row],[4/1/23 Price Change]]*1.0715</f>
        <v>619.82149724999977</v>
      </c>
    </row>
    <row r="215" spans="1:9" ht="18.75" x14ac:dyDescent="0.25">
      <c r="A215" s="15" t="s">
        <v>825</v>
      </c>
      <c r="B215" s="16"/>
      <c r="C215" s="16"/>
      <c r="D215" s="16"/>
      <c r="E215" s="16"/>
      <c r="F215" s="39"/>
      <c r="G215" s="43">
        <f t="shared" si="11"/>
        <v>0</v>
      </c>
      <c r="H215" s="43">
        <f t="shared" si="10"/>
        <v>0</v>
      </c>
      <c r="I215" s="43">
        <f>Table1210[[#This Row],[4/1/23 Price Change]]*1.0715</f>
        <v>0</v>
      </c>
    </row>
    <row r="216" spans="1:9" ht="30" x14ac:dyDescent="0.25">
      <c r="A216" s="12" t="s">
        <v>120</v>
      </c>
      <c r="B216" s="12">
        <v>1</v>
      </c>
      <c r="C216" s="12" t="s">
        <v>121</v>
      </c>
      <c r="D216" s="12" t="s">
        <v>1004</v>
      </c>
      <c r="E216" s="12"/>
      <c r="F216" s="32" t="s">
        <v>972</v>
      </c>
      <c r="G216" s="43" t="e">
        <f t="shared" si="11"/>
        <v>#VALUE!</v>
      </c>
      <c r="H216" s="43" t="e">
        <f t="shared" si="10"/>
        <v>#VALUE!</v>
      </c>
      <c r="I216" s="43" t="e">
        <f>Table1210[[#This Row],[4/1/23 Price Change]]*1.0715</f>
        <v>#VALUE!</v>
      </c>
    </row>
    <row r="217" spans="1:9" x14ac:dyDescent="0.25">
      <c r="A217" s="12" t="s">
        <v>120</v>
      </c>
      <c r="B217" s="12">
        <v>2</v>
      </c>
      <c r="C217" s="12" t="s">
        <v>122</v>
      </c>
      <c r="D217" s="12" t="s">
        <v>973</v>
      </c>
      <c r="E217" s="12"/>
      <c r="F217" s="32">
        <v>1116</v>
      </c>
      <c r="G217" s="43">
        <f t="shared" si="11"/>
        <v>1247.4648</v>
      </c>
      <c r="H217" s="43">
        <f t="shared" si="10"/>
        <v>1434.5845199999999</v>
      </c>
      <c r="I217" s="43">
        <f>Table1210[[#This Row],[4/1/23 Price Change]]*1.0715</f>
        <v>1537.1573131799996</v>
      </c>
    </row>
    <row r="218" spans="1:9" x14ac:dyDescent="0.25">
      <c r="A218" s="12" t="s">
        <v>120</v>
      </c>
      <c r="B218" s="12">
        <v>3</v>
      </c>
      <c r="C218" s="12" t="s">
        <v>52</v>
      </c>
      <c r="D218" s="12" t="s">
        <v>973</v>
      </c>
      <c r="E218" s="12"/>
      <c r="F218" s="32">
        <v>68</v>
      </c>
      <c r="G218" s="43">
        <f t="shared" si="11"/>
        <v>76.01039999999999</v>
      </c>
      <c r="H218" s="43">
        <f t="shared" si="10"/>
        <v>87.411959999999979</v>
      </c>
      <c r="I218" s="43">
        <f>Table1210[[#This Row],[4/1/23 Price Change]]*1.0715</f>
        <v>93.661915139999962</v>
      </c>
    </row>
    <row r="219" spans="1:9" x14ac:dyDescent="0.25">
      <c r="A219" s="12" t="s">
        <v>120</v>
      </c>
      <c r="B219" s="12">
        <v>4</v>
      </c>
      <c r="C219" s="12" t="s">
        <v>53</v>
      </c>
      <c r="D219" s="12" t="s">
        <v>973</v>
      </c>
      <c r="E219" s="12"/>
      <c r="F219" s="32">
        <v>38</v>
      </c>
      <c r="G219" s="43">
        <f t="shared" si="11"/>
        <v>42.476399999999998</v>
      </c>
      <c r="H219" s="43">
        <f t="shared" si="10"/>
        <v>48.847859999999997</v>
      </c>
      <c r="I219" s="43">
        <f>Table1210[[#This Row],[4/1/23 Price Change]]*1.0715</f>
        <v>52.340481989999994</v>
      </c>
    </row>
    <row r="220" spans="1:9" x14ac:dyDescent="0.25">
      <c r="A220" s="12" t="s">
        <v>120</v>
      </c>
      <c r="B220" s="12">
        <v>5</v>
      </c>
      <c r="C220" s="12" t="s">
        <v>123</v>
      </c>
      <c r="D220" s="12" t="s">
        <v>734</v>
      </c>
      <c r="E220" s="12"/>
      <c r="F220" s="32" t="s">
        <v>1020</v>
      </c>
      <c r="G220" s="43" t="e">
        <f t="shared" si="11"/>
        <v>#VALUE!</v>
      </c>
      <c r="H220" s="43" t="e">
        <f t="shared" si="10"/>
        <v>#VALUE!</v>
      </c>
      <c r="I220" s="43" t="e">
        <f>Table1210[[#This Row],[4/1/23 Price Change]]*1.0715</f>
        <v>#VALUE!</v>
      </c>
    </row>
    <row r="221" spans="1:9" x14ac:dyDescent="0.25">
      <c r="A221" s="12"/>
      <c r="B221" s="12"/>
      <c r="C221" s="12" t="s">
        <v>970</v>
      </c>
      <c r="D221" s="12"/>
      <c r="E221" s="12"/>
      <c r="F221" s="32"/>
      <c r="G221" s="43">
        <f t="shared" si="11"/>
        <v>0</v>
      </c>
      <c r="H221" s="43">
        <f t="shared" si="10"/>
        <v>0</v>
      </c>
      <c r="I221" s="43">
        <f>Table1210[[#This Row],[4/1/23 Price Change]]*1.0715</f>
        <v>0</v>
      </c>
    </row>
    <row r="222" spans="1:9" ht="18.75" x14ac:dyDescent="0.25">
      <c r="A222" s="15" t="s">
        <v>826</v>
      </c>
      <c r="B222" s="16"/>
      <c r="C222" s="16"/>
      <c r="D222" s="16"/>
      <c r="E222" s="16"/>
      <c r="F222" s="39"/>
      <c r="G222" s="43">
        <f t="shared" si="11"/>
        <v>0</v>
      </c>
      <c r="H222" s="43">
        <f t="shared" si="10"/>
        <v>0</v>
      </c>
      <c r="I222" s="43">
        <f>Table1210[[#This Row],[4/1/23 Price Change]]*1.0715</f>
        <v>0</v>
      </c>
    </row>
    <row r="223" spans="1:9" x14ac:dyDescent="0.25">
      <c r="A223" s="12" t="s">
        <v>124</v>
      </c>
      <c r="B223" s="12">
        <v>1</v>
      </c>
      <c r="C223" s="12" t="s">
        <v>30</v>
      </c>
      <c r="D223" s="12" t="s">
        <v>1004</v>
      </c>
      <c r="E223" s="12"/>
      <c r="F223" s="32" t="s">
        <v>972</v>
      </c>
      <c r="G223" s="43" t="e">
        <f t="shared" si="11"/>
        <v>#VALUE!</v>
      </c>
      <c r="H223" s="43" t="e">
        <f t="shared" si="10"/>
        <v>#VALUE!</v>
      </c>
      <c r="I223" s="43" t="e">
        <f>Table1210[[#This Row],[4/1/23 Price Change]]*1.0715</f>
        <v>#VALUE!</v>
      </c>
    </row>
    <row r="224" spans="1:9" x14ac:dyDescent="0.25">
      <c r="A224" s="12" t="s">
        <v>124</v>
      </c>
      <c r="B224" s="12">
        <v>2</v>
      </c>
      <c r="C224" s="12" t="s">
        <v>1190</v>
      </c>
      <c r="D224" s="12" t="s">
        <v>973</v>
      </c>
      <c r="E224" s="12"/>
      <c r="F224" s="32">
        <v>2821</v>
      </c>
      <c r="G224" s="43">
        <f t="shared" si="11"/>
        <v>3153.3137999999999</v>
      </c>
      <c r="H224" s="43">
        <f t="shared" si="10"/>
        <v>3626.3108699999998</v>
      </c>
      <c r="I224" s="43">
        <f>Table1210[[#This Row],[4/1/23 Price Change]]*1.0715</f>
        <v>3885.5920972049994</v>
      </c>
    </row>
    <row r="225" spans="1:9" x14ac:dyDescent="0.25">
      <c r="A225" s="12" t="s">
        <v>124</v>
      </c>
      <c r="B225" s="12">
        <v>3</v>
      </c>
      <c r="C225" s="12" t="s">
        <v>31</v>
      </c>
      <c r="D225" s="12" t="s">
        <v>734</v>
      </c>
      <c r="E225" s="12"/>
      <c r="F225" s="32" t="s">
        <v>1020</v>
      </c>
      <c r="G225" s="43" t="e">
        <f t="shared" si="11"/>
        <v>#VALUE!</v>
      </c>
      <c r="H225" s="43" t="e">
        <f t="shared" si="10"/>
        <v>#VALUE!</v>
      </c>
      <c r="I225" s="43" t="e">
        <f>Table1210[[#This Row],[4/1/23 Price Change]]*1.0715</f>
        <v>#VALUE!</v>
      </c>
    </row>
    <row r="226" spans="1:9" x14ac:dyDescent="0.25">
      <c r="A226" s="12" t="s">
        <v>124</v>
      </c>
      <c r="B226" s="12">
        <v>4</v>
      </c>
      <c r="C226" s="12" t="s">
        <v>126</v>
      </c>
      <c r="D226" s="12" t="s">
        <v>973</v>
      </c>
      <c r="E226" s="12"/>
      <c r="F226" s="32">
        <v>4012</v>
      </c>
      <c r="G226" s="43">
        <f t="shared" si="11"/>
        <v>4484.6135999999997</v>
      </c>
      <c r="H226" s="43">
        <f t="shared" si="10"/>
        <v>5157.3056399999996</v>
      </c>
      <c r="I226" s="43">
        <f>Table1210[[#This Row],[4/1/23 Price Change]]*1.0715</f>
        <v>5526.0529932599993</v>
      </c>
    </row>
    <row r="227" spans="1:9" x14ac:dyDescent="0.25">
      <c r="A227" s="12" t="s">
        <v>124</v>
      </c>
      <c r="B227" s="12">
        <v>5</v>
      </c>
      <c r="C227" s="12" t="s">
        <v>127</v>
      </c>
      <c r="D227" s="12" t="s">
        <v>734</v>
      </c>
      <c r="E227" s="12"/>
      <c r="F227" s="32" t="s">
        <v>1020</v>
      </c>
      <c r="G227" s="43" t="e">
        <f t="shared" si="11"/>
        <v>#VALUE!</v>
      </c>
      <c r="H227" s="43" t="e">
        <f t="shared" si="10"/>
        <v>#VALUE!</v>
      </c>
      <c r="I227" s="43" t="e">
        <f>Table1210[[#This Row],[4/1/23 Price Change]]*1.0715</f>
        <v>#VALUE!</v>
      </c>
    </row>
    <row r="228" spans="1:9" x14ac:dyDescent="0.25">
      <c r="A228" s="12" t="s">
        <v>124</v>
      </c>
      <c r="B228" s="12">
        <v>6</v>
      </c>
      <c r="C228" s="12" t="s">
        <v>128</v>
      </c>
      <c r="D228" s="12" t="s">
        <v>973</v>
      </c>
      <c r="E228" s="12"/>
      <c r="F228" s="32">
        <v>553</v>
      </c>
      <c r="G228" s="43">
        <f t="shared" si="11"/>
        <v>618.14339999999993</v>
      </c>
      <c r="H228" s="43">
        <f t="shared" si="10"/>
        <v>710.8649099999999</v>
      </c>
      <c r="I228" s="43">
        <f>Table1210[[#This Row],[4/1/23 Price Change]]*1.0715</f>
        <v>761.69175106499983</v>
      </c>
    </row>
    <row r="229" spans="1:9" x14ac:dyDescent="0.25">
      <c r="A229" s="12" t="s">
        <v>124</v>
      </c>
      <c r="B229" s="12">
        <v>7</v>
      </c>
      <c r="C229" s="12" t="s">
        <v>129</v>
      </c>
      <c r="D229" s="12" t="s">
        <v>973</v>
      </c>
      <c r="E229" s="12"/>
      <c r="F229" s="32">
        <v>553</v>
      </c>
      <c r="G229" s="43">
        <f t="shared" si="11"/>
        <v>618.14339999999993</v>
      </c>
      <c r="H229" s="43">
        <f t="shared" si="10"/>
        <v>710.8649099999999</v>
      </c>
      <c r="I229" s="43">
        <f>Table1210[[#This Row],[4/1/23 Price Change]]*1.0715</f>
        <v>761.69175106499983</v>
      </c>
    </row>
    <row r="230" spans="1:9" x14ac:dyDescent="0.25">
      <c r="A230" s="12" t="s">
        <v>124</v>
      </c>
      <c r="B230" s="12">
        <v>8</v>
      </c>
      <c r="C230" s="12" t="s">
        <v>130</v>
      </c>
      <c r="D230" s="12" t="s">
        <v>734</v>
      </c>
      <c r="E230" s="12"/>
      <c r="F230" s="32" t="s">
        <v>1020</v>
      </c>
      <c r="G230" s="43" t="e">
        <f t="shared" si="11"/>
        <v>#VALUE!</v>
      </c>
      <c r="H230" s="43" t="e">
        <f t="shared" si="10"/>
        <v>#VALUE!</v>
      </c>
      <c r="I230" s="43" t="e">
        <f>Table1210[[#This Row],[4/1/23 Price Change]]*1.0715</f>
        <v>#VALUE!</v>
      </c>
    </row>
    <row r="231" spans="1:9" x14ac:dyDescent="0.25">
      <c r="A231" s="12" t="s">
        <v>124</v>
      </c>
      <c r="B231" s="12">
        <v>9</v>
      </c>
      <c r="C231" s="12" t="s">
        <v>131</v>
      </c>
      <c r="D231" s="12" t="s">
        <v>973</v>
      </c>
      <c r="E231" s="12"/>
      <c r="F231" s="32">
        <v>3292</v>
      </c>
      <c r="G231" s="43">
        <f t="shared" si="11"/>
        <v>3679.7975999999999</v>
      </c>
      <c r="H231" s="43">
        <f t="shared" si="10"/>
        <v>4231.7672399999992</v>
      </c>
      <c r="I231" s="43">
        <f>Table1210[[#This Row],[4/1/23 Price Change]]*1.0715</f>
        <v>4534.3385976599984</v>
      </c>
    </row>
    <row r="232" spans="1:9" x14ac:dyDescent="0.25">
      <c r="A232" s="12" t="s">
        <v>124</v>
      </c>
      <c r="B232" s="12">
        <v>10</v>
      </c>
      <c r="C232" s="12" t="s">
        <v>132</v>
      </c>
      <c r="D232" s="12" t="s">
        <v>973</v>
      </c>
      <c r="E232" s="12"/>
      <c r="F232" s="32">
        <v>553</v>
      </c>
      <c r="G232" s="43">
        <f t="shared" si="11"/>
        <v>618.14339999999993</v>
      </c>
      <c r="H232" s="43">
        <f t="shared" si="10"/>
        <v>710.8649099999999</v>
      </c>
      <c r="I232" s="43">
        <f>Table1210[[#This Row],[4/1/23 Price Change]]*1.0715</f>
        <v>761.69175106499983</v>
      </c>
    </row>
    <row r="233" spans="1:9" x14ac:dyDescent="0.25">
      <c r="A233" s="12" t="s">
        <v>124</v>
      </c>
      <c r="B233" s="12">
        <v>11</v>
      </c>
      <c r="C233" s="12" t="s">
        <v>133</v>
      </c>
      <c r="D233" s="12" t="s">
        <v>734</v>
      </c>
      <c r="E233" s="12"/>
      <c r="F233" s="32" t="s">
        <v>1020</v>
      </c>
      <c r="G233" s="43" t="e">
        <f t="shared" si="11"/>
        <v>#VALUE!</v>
      </c>
      <c r="H233" s="43" t="e">
        <f t="shared" si="10"/>
        <v>#VALUE!</v>
      </c>
      <c r="I233" s="43" t="e">
        <f>Table1210[[#This Row],[4/1/23 Price Change]]*1.0715</f>
        <v>#VALUE!</v>
      </c>
    </row>
    <row r="234" spans="1:9" x14ac:dyDescent="0.25">
      <c r="A234" s="12" t="s">
        <v>124</v>
      </c>
      <c r="B234" s="12">
        <v>12</v>
      </c>
      <c r="C234" s="12" t="s">
        <v>134</v>
      </c>
      <c r="D234" s="12" t="s">
        <v>973</v>
      </c>
      <c r="E234" s="12"/>
      <c r="F234" s="32">
        <v>575</v>
      </c>
      <c r="G234" s="43">
        <f t="shared" si="11"/>
        <v>642.7349999999999</v>
      </c>
      <c r="H234" s="43">
        <f t="shared" si="10"/>
        <v>739.14524999999981</v>
      </c>
      <c r="I234" s="43">
        <f>Table1210[[#This Row],[4/1/23 Price Change]]*1.0715</f>
        <v>791.9941353749997</v>
      </c>
    </row>
    <row r="235" spans="1:9" x14ac:dyDescent="0.25">
      <c r="A235" s="12" t="s">
        <v>124</v>
      </c>
      <c r="B235" s="12">
        <v>13</v>
      </c>
      <c r="C235" s="12" t="s">
        <v>32</v>
      </c>
      <c r="D235" s="12" t="s">
        <v>973</v>
      </c>
      <c r="E235" s="12"/>
      <c r="F235" s="32">
        <v>350</v>
      </c>
      <c r="G235" s="43">
        <f t="shared" si="11"/>
        <v>391.22999999999996</v>
      </c>
      <c r="H235" s="43">
        <f t="shared" si="10"/>
        <v>449.91449999999992</v>
      </c>
      <c r="I235" s="43">
        <f>Table1210[[#This Row],[4/1/23 Price Change]]*1.0715</f>
        <v>482.08338674999987</v>
      </c>
    </row>
    <row r="236" spans="1:9" x14ac:dyDescent="0.25">
      <c r="A236" s="12" t="s">
        <v>124</v>
      </c>
      <c r="B236" s="12">
        <v>14</v>
      </c>
      <c r="C236" s="12" t="s">
        <v>33</v>
      </c>
      <c r="D236" s="12" t="s">
        <v>973</v>
      </c>
      <c r="E236" s="12"/>
      <c r="F236" s="32">
        <v>162</v>
      </c>
      <c r="G236" s="43">
        <f t="shared" si="11"/>
        <v>181.08359999999999</v>
      </c>
      <c r="H236" s="43">
        <f t="shared" si="10"/>
        <v>208.24613999999997</v>
      </c>
      <c r="I236" s="43">
        <f>Table1210[[#This Row],[4/1/23 Price Change]]*1.0715</f>
        <v>223.13573900999995</v>
      </c>
    </row>
    <row r="237" spans="1:9" x14ac:dyDescent="0.25">
      <c r="A237" s="12" t="s">
        <v>124</v>
      </c>
      <c r="B237" s="12">
        <v>15</v>
      </c>
      <c r="C237" s="12" t="s">
        <v>34</v>
      </c>
      <c r="D237" s="12" t="s">
        <v>973</v>
      </c>
      <c r="E237" s="12"/>
      <c r="F237" s="32">
        <v>220</v>
      </c>
      <c r="G237" s="43">
        <f t="shared" si="11"/>
        <v>245.91599999999997</v>
      </c>
      <c r="H237" s="43">
        <f t="shared" si="10"/>
        <v>282.80339999999995</v>
      </c>
      <c r="I237" s="43">
        <f>Table1210[[#This Row],[4/1/23 Price Change]]*1.0715</f>
        <v>303.02384309999991</v>
      </c>
    </row>
    <row r="238" spans="1:9" x14ac:dyDescent="0.25">
      <c r="A238" s="12" t="s">
        <v>124</v>
      </c>
      <c r="B238" s="12">
        <v>16</v>
      </c>
      <c r="C238" s="12" t="s">
        <v>35</v>
      </c>
      <c r="D238" s="12" t="s">
        <v>734</v>
      </c>
      <c r="E238" s="12"/>
      <c r="F238" s="32" t="s">
        <v>1020</v>
      </c>
      <c r="G238" s="43" t="e">
        <f t="shared" si="11"/>
        <v>#VALUE!</v>
      </c>
      <c r="H238" s="43" t="e">
        <f t="shared" si="10"/>
        <v>#VALUE!</v>
      </c>
      <c r="I238" s="43" t="e">
        <f>Table1210[[#This Row],[4/1/23 Price Change]]*1.0715</f>
        <v>#VALUE!</v>
      </c>
    </row>
    <row r="239" spans="1:9" x14ac:dyDescent="0.25">
      <c r="A239" s="12" t="s">
        <v>124</v>
      </c>
      <c r="B239" s="12">
        <v>17</v>
      </c>
      <c r="C239" s="12" t="s">
        <v>135</v>
      </c>
      <c r="D239" s="12" t="s">
        <v>1021</v>
      </c>
      <c r="E239" s="12"/>
      <c r="F239" s="32">
        <v>-1300</v>
      </c>
      <c r="G239" s="43">
        <f t="shared" si="11"/>
        <v>-1453.1399999999999</v>
      </c>
      <c r="H239" s="43">
        <f t="shared" si="10"/>
        <v>-1671.1109999999996</v>
      </c>
      <c r="I239" s="43">
        <f>Table1210[[#This Row],[4/1/23 Price Change]]*1.0715</f>
        <v>-1790.5954364999996</v>
      </c>
    </row>
    <row r="240" spans="1:9" x14ac:dyDescent="0.25">
      <c r="A240" s="12" t="s">
        <v>124</v>
      </c>
      <c r="B240" s="12">
        <v>18</v>
      </c>
      <c r="C240" s="12" t="s">
        <v>136</v>
      </c>
      <c r="D240" s="12" t="s">
        <v>734</v>
      </c>
      <c r="E240" s="12"/>
      <c r="F240" s="32" t="s">
        <v>1020</v>
      </c>
      <c r="G240" s="43" t="e">
        <f t="shared" si="11"/>
        <v>#VALUE!</v>
      </c>
      <c r="H240" s="43" t="e">
        <f t="shared" si="10"/>
        <v>#VALUE!</v>
      </c>
      <c r="I240" s="43" t="e">
        <f>Table1210[[#This Row],[4/1/23 Price Change]]*1.0715</f>
        <v>#VALUE!</v>
      </c>
    </row>
    <row r="241" spans="1:9" x14ac:dyDescent="0.25">
      <c r="A241" s="12" t="s">
        <v>124</v>
      </c>
      <c r="B241" s="12">
        <v>19</v>
      </c>
      <c r="C241" s="12" t="s">
        <v>137</v>
      </c>
      <c r="D241" s="12" t="s">
        <v>734</v>
      </c>
      <c r="E241" s="12"/>
      <c r="F241" s="32" t="s">
        <v>1020</v>
      </c>
      <c r="G241" s="43" t="e">
        <f t="shared" si="11"/>
        <v>#VALUE!</v>
      </c>
      <c r="H241" s="43" t="e">
        <f t="shared" ref="H241:H304" si="12">G241*1.15</f>
        <v>#VALUE!</v>
      </c>
      <c r="I241" s="43" t="e">
        <f>Table1210[[#This Row],[4/1/23 Price Change]]*1.0715</f>
        <v>#VALUE!</v>
      </c>
    </row>
    <row r="242" spans="1:9" x14ac:dyDescent="0.25">
      <c r="A242" s="12"/>
      <c r="B242" s="12"/>
      <c r="C242" s="12" t="s">
        <v>970</v>
      </c>
      <c r="D242" s="12"/>
      <c r="E242" s="12"/>
      <c r="F242" s="32"/>
      <c r="G242" s="43">
        <f t="shared" si="11"/>
        <v>0</v>
      </c>
      <c r="H242" s="43">
        <f t="shared" si="12"/>
        <v>0</v>
      </c>
      <c r="I242" s="43">
        <f>Table1210[[#This Row],[4/1/23 Price Change]]*1.0715</f>
        <v>0</v>
      </c>
    </row>
    <row r="243" spans="1:9" ht="18.75" x14ac:dyDescent="0.25">
      <c r="A243" s="15" t="s">
        <v>827</v>
      </c>
      <c r="B243" s="16"/>
      <c r="C243" s="16"/>
      <c r="D243" s="16"/>
      <c r="E243" s="16"/>
      <c r="F243" s="39"/>
      <c r="G243" s="43">
        <f t="shared" si="11"/>
        <v>0</v>
      </c>
      <c r="H243" s="43">
        <f t="shared" si="12"/>
        <v>0</v>
      </c>
      <c r="I243" s="43">
        <f>Table1210[[#This Row],[4/1/23 Price Change]]*1.0715</f>
        <v>0</v>
      </c>
    </row>
    <row r="244" spans="1:9" x14ac:dyDescent="0.25">
      <c r="A244" s="12" t="s">
        <v>138</v>
      </c>
      <c r="B244" s="12">
        <v>1</v>
      </c>
      <c r="C244" s="12" t="s">
        <v>36</v>
      </c>
      <c r="D244" s="12" t="s">
        <v>973</v>
      </c>
      <c r="E244" s="12"/>
      <c r="F244" s="32">
        <v>317</v>
      </c>
      <c r="G244" s="43">
        <f t="shared" si="11"/>
        <v>354.34259999999995</v>
      </c>
      <c r="H244" s="43">
        <f t="shared" si="12"/>
        <v>407.49398999999988</v>
      </c>
      <c r="I244" s="43">
        <f>Table1210[[#This Row],[4/1/23 Price Change]]*1.0715</f>
        <v>436.62981028499985</v>
      </c>
    </row>
    <row r="245" spans="1:9" x14ac:dyDescent="0.25">
      <c r="A245" s="12" t="s">
        <v>138</v>
      </c>
      <c r="B245" s="12">
        <v>2</v>
      </c>
      <c r="C245" s="12" t="s">
        <v>139</v>
      </c>
      <c r="D245" s="12" t="s">
        <v>1004</v>
      </c>
      <c r="E245" s="12"/>
      <c r="F245" s="32" t="s">
        <v>972</v>
      </c>
      <c r="G245" s="43" t="e">
        <f t="shared" si="11"/>
        <v>#VALUE!</v>
      </c>
      <c r="H245" s="43" t="e">
        <f t="shared" si="12"/>
        <v>#VALUE!</v>
      </c>
      <c r="I245" s="43" t="e">
        <f>Table1210[[#This Row],[4/1/23 Price Change]]*1.0715</f>
        <v>#VALUE!</v>
      </c>
    </row>
    <row r="246" spans="1:9" x14ac:dyDescent="0.25">
      <c r="A246" s="12" t="s">
        <v>138</v>
      </c>
      <c r="B246" s="12">
        <v>3</v>
      </c>
      <c r="C246" s="12" t="s">
        <v>140</v>
      </c>
      <c r="D246" s="12" t="s">
        <v>973</v>
      </c>
      <c r="E246" s="12"/>
      <c r="F246" s="32">
        <v>494</v>
      </c>
      <c r="G246" s="43">
        <f t="shared" ref="G246:G309" si="13">F246*1.1178</f>
        <v>552.19319999999993</v>
      </c>
      <c r="H246" s="43">
        <f t="shared" si="12"/>
        <v>635.02217999999982</v>
      </c>
      <c r="I246" s="43">
        <f>Table1210[[#This Row],[4/1/23 Price Change]]*1.0715</f>
        <v>680.42626586999972</v>
      </c>
    </row>
    <row r="247" spans="1:9" x14ac:dyDescent="0.25">
      <c r="A247" s="12" t="s">
        <v>138</v>
      </c>
      <c r="B247" s="12">
        <v>4</v>
      </c>
      <c r="C247" s="12" t="s">
        <v>141</v>
      </c>
      <c r="D247" s="12" t="s">
        <v>973</v>
      </c>
      <c r="E247" s="12"/>
      <c r="F247" s="32">
        <v>103</v>
      </c>
      <c r="G247" s="43">
        <f t="shared" si="13"/>
        <v>115.13339999999999</v>
      </c>
      <c r="H247" s="43">
        <f t="shared" si="12"/>
        <v>132.40340999999998</v>
      </c>
      <c r="I247" s="43">
        <f>Table1210[[#This Row],[4/1/23 Price Change]]*1.0715</f>
        <v>141.87025381499996</v>
      </c>
    </row>
    <row r="248" spans="1:9" x14ac:dyDescent="0.25">
      <c r="A248" s="12" t="s">
        <v>138</v>
      </c>
      <c r="B248" s="12">
        <v>5</v>
      </c>
      <c r="C248" s="12" t="s">
        <v>142</v>
      </c>
      <c r="D248" s="12" t="s">
        <v>973</v>
      </c>
      <c r="E248" s="12"/>
      <c r="F248" s="32">
        <v>317</v>
      </c>
      <c r="G248" s="43">
        <f t="shared" si="13"/>
        <v>354.34259999999995</v>
      </c>
      <c r="H248" s="43">
        <f t="shared" si="12"/>
        <v>407.49398999999988</v>
      </c>
      <c r="I248" s="43">
        <f>Table1210[[#This Row],[4/1/23 Price Change]]*1.0715</f>
        <v>436.62981028499985</v>
      </c>
    </row>
    <row r="249" spans="1:9" x14ac:dyDescent="0.25">
      <c r="A249" s="12"/>
      <c r="B249" s="12"/>
      <c r="C249" s="12" t="s">
        <v>970</v>
      </c>
      <c r="D249" s="12"/>
      <c r="E249" s="12"/>
      <c r="F249" s="32"/>
      <c r="G249" s="43">
        <f t="shared" si="13"/>
        <v>0</v>
      </c>
      <c r="H249" s="43">
        <f t="shared" si="12"/>
        <v>0</v>
      </c>
      <c r="I249" s="43">
        <f>Table1210[[#This Row],[4/1/23 Price Change]]*1.0715</f>
        <v>0</v>
      </c>
    </row>
    <row r="250" spans="1:9" ht="18.75" x14ac:dyDescent="0.25">
      <c r="A250" s="15" t="s">
        <v>828</v>
      </c>
      <c r="B250" s="16"/>
      <c r="C250" s="16"/>
      <c r="D250" s="16"/>
      <c r="E250" s="16"/>
      <c r="F250" s="39"/>
      <c r="G250" s="43">
        <f t="shared" si="13"/>
        <v>0</v>
      </c>
      <c r="H250" s="43">
        <f t="shared" si="12"/>
        <v>0</v>
      </c>
      <c r="I250" s="43">
        <f>Table1210[[#This Row],[4/1/23 Price Change]]*1.0715</f>
        <v>0</v>
      </c>
    </row>
    <row r="251" spans="1:9" x14ac:dyDescent="0.25">
      <c r="A251" s="12" t="s">
        <v>143</v>
      </c>
      <c r="B251" s="12">
        <v>1</v>
      </c>
      <c r="C251" s="12" t="s">
        <v>80</v>
      </c>
      <c r="D251" s="12" t="s">
        <v>1004</v>
      </c>
      <c r="E251" s="12"/>
      <c r="F251" s="32" t="s">
        <v>972</v>
      </c>
      <c r="G251" s="43" t="e">
        <f t="shared" si="13"/>
        <v>#VALUE!</v>
      </c>
      <c r="H251" s="43" t="e">
        <f t="shared" si="12"/>
        <v>#VALUE!</v>
      </c>
      <c r="I251" s="43" t="e">
        <f>Table1210[[#This Row],[4/1/23 Price Change]]*1.0715</f>
        <v>#VALUE!</v>
      </c>
    </row>
    <row r="252" spans="1:9" x14ac:dyDescent="0.25">
      <c r="A252" s="12" t="s">
        <v>143</v>
      </c>
      <c r="B252" s="12">
        <v>2</v>
      </c>
      <c r="C252" s="12" t="s">
        <v>47</v>
      </c>
      <c r="D252" s="12" t="s">
        <v>973</v>
      </c>
      <c r="E252" s="12"/>
      <c r="F252" s="32">
        <v>18</v>
      </c>
      <c r="G252" s="43">
        <f t="shared" si="13"/>
        <v>20.120399999999997</v>
      </c>
      <c r="H252" s="43">
        <f t="shared" si="12"/>
        <v>23.138459999999995</v>
      </c>
      <c r="I252" s="43">
        <f>Table1210[[#This Row],[4/1/23 Price Change]]*1.0715</f>
        <v>24.792859889999992</v>
      </c>
    </row>
    <row r="253" spans="1:9" x14ac:dyDescent="0.25">
      <c r="A253" s="12" t="s">
        <v>143</v>
      </c>
      <c r="B253" s="12">
        <v>3</v>
      </c>
      <c r="C253" s="12" t="s">
        <v>48</v>
      </c>
      <c r="D253" s="12" t="s">
        <v>973</v>
      </c>
      <c r="E253" s="12"/>
      <c r="F253" s="32">
        <v>36</v>
      </c>
      <c r="G253" s="43">
        <f t="shared" si="13"/>
        <v>40.240799999999993</v>
      </c>
      <c r="H253" s="43">
        <f t="shared" si="12"/>
        <v>46.27691999999999</v>
      </c>
      <c r="I253" s="43">
        <f>Table1210[[#This Row],[4/1/23 Price Change]]*1.0715</f>
        <v>49.585719779999984</v>
      </c>
    </row>
    <row r="254" spans="1:9" x14ac:dyDescent="0.25">
      <c r="A254" s="12" t="s">
        <v>143</v>
      </c>
      <c r="B254" s="12">
        <v>4</v>
      </c>
      <c r="C254" s="12" t="s">
        <v>49</v>
      </c>
      <c r="D254" s="12" t="s">
        <v>973</v>
      </c>
      <c r="E254" s="12"/>
      <c r="F254" s="32">
        <v>180</v>
      </c>
      <c r="G254" s="43">
        <f t="shared" si="13"/>
        <v>201.20399999999998</v>
      </c>
      <c r="H254" s="43">
        <f t="shared" si="12"/>
        <v>231.38459999999995</v>
      </c>
      <c r="I254" s="43">
        <f>Table1210[[#This Row],[4/1/23 Price Change]]*1.0715</f>
        <v>247.92859889999991</v>
      </c>
    </row>
    <row r="255" spans="1:9" x14ac:dyDescent="0.25">
      <c r="A255" s="12" t="s">
        <v>143</v>
      </c>
      <c r="B255" s="12">
        <v>5</v>
      </c>
      <c r="C255" s="12" t="s">
        <v>50</v>
      </c>
      <c r="D255" s="12" t="s">
        <v>973</v>
      </c>
      <c r="E255" s="12"/>
      <c r="F255" s="32">
        <v>265</v>
      </c>
      <c r="G255" s="43">
        <f t="shared" si="13"/>
        <v>296.21699999999998</v>
      </c>
      <c r="H255" s="43">
        <f t="shared" si="12"/>
        <v>340.64954999999998</v>
      </c>
      <c r="I255" s="43">
        <f>Table1210[[#This Row],[4/1/23 Price Change]]*1.0715</f>
        <v>365.00599282499996</v>
      </c>
    </row>
    <row r="256" spans="1:9" x14ac:dyDescent="0.25">
      <c r="A256" s="12" t="s">
        <v>143</v>
      </c>
      <c r="B256" s="12">
        <v>6</v>
      </c>
      <c r="C256" s="12" t="s">
        <v>51</v>
      </c>
      <c r="D256" s="12" t="s">
        <v>973</v>
      </c>
      <c r="E256" s="12"/>
      <c r="F256" s="32">
        <v>480</v>
      </c>
      <c r="G256" s="43">
        <f t="shared" si="13"/>
        <v>536.54399999999998</v>
      </c>
      <c r="H256" s="43">
        <f t="shared" si="12"/>
        <v>617.02559999999994</v>
      </c>
      <c r="I256" s="43">
        <f>Table1210[[#This Row],[4/1/23 Price Change]]*1.0715</f>
        <v>661.14293039999984</v>
      </c>
    </row>
    <row r="257" spans="1:9" x14ac:dyDescent="0.25">
      <c r="A257" s="12"/>
      <c r="B257" s="12"/>
      <c r="C257" s="12" t="s">
        <v>970</v>
      </c>
      <c r="D257" s="12"/>
      <c r="E257" s="12"/>
      <c r="F257" s="32"/>
      <c r="G257" s="43">
        <f t="shared" si="13"/>
        <v>0</v>
      </c>
      <c r="H257" s="43">
        <f t="shared" si="12"/>
        <v>0</v>
      </c>
      <c r="I257" s="43">
        <f>Table1210[[#This Row],[4/1/23 Price Change]]*1.0715</f>
        <v>0</v>
      </c>
    </row>
    <row r="258" spans="1:9" ht="37.5" x14ac:dyDescent="0.25">
      <c r="A258" s="15" t="s">
        <v>829</v>
      </c>
      <c r="B258" s="16"/>
      <c r="C258" s="16"/>
      <c r="D258" s="16"/>
      <c r="E258" s="16"/>
      <c r="F258" s="39"/>
      <c r="G258" s="43">
        <f t="shared" si="13"/>
        <v>0</v>
      </c>
      <c r="H258" s="43">
        <f t="shared" si="12"/>
        <v>0</v>
      </c>
      <c r="I258" s="43">
        <f>Table1210[[#This Row],[4/1/23 Price Change]]*1.0715</f>
        <v>0</v>
      </c>
    </row>
    <row r="259" spans="1:9" x14ac:dyDescent="0.25">
      <c r="A259" s="12" t="s">
        <v>144</v>
      </c>
      <c r="B259" s="12">
        <v>1</v>
      </c>
      <c r="C259" s="12" t="s">
        <v>40</v>
      </c>
      <c r="D259" s="12" t="s">
        <v>973</v>
      </c>
      <c r="E259" s="12"/>
      <c r="F259" s="32">
        <v>0</v>
      </c>
      <c r="G259" s="43">
        <f t="shared" si="13"/>
        <v>0</v>
      </c>
      <c r="H259" s="43">
        <f t="shared" si="12"/>
        <v>0</v>
      </c>
      <c r="I259" s="43">
        <f>Table1210[[#This Row],[4/1/23 Price Change]]*1.0715</f>
        <v>0</v>
      </c>
    </row>
    <row r="260" spans="1:9" ht="30" x14ac:dyDescent="0.25">
      <c r="A260" s="12" t="s">
        <v>144</v>
      </c>
      <c r="B260" s="12">
        <v>2</v>
      </c>
      <c r="C260" s="12" t="s">
        <v>41</v>
      </c>
      <c r="D260" s="12" t="s">
        <v>1004</v>
      </c>
      <c r="E260" s="12"/>
      <c r="F260" s="32" t="s">
        <v>972</v>
      </c>
      <c r="G260" s="43" t="e">
        <f t="shared" si="13"/>
        <v>#VALUE!</v>
      </c>
      <c r="H260" s="43" t="e">
        <f t="shared" si="12"/>
        <v>#VALUE!</v>
      </c>
      <c r="I260" s="43" t="e">
        <f>Table1210[[#This Row],[4/1/23 Price Change]]*1.0715</f>
        <v>#VALUE!</v>
      </c>
    </row>
    <row r="261" spans="1:9" x14ac:dyDescent="0.25">
      <c r="A261" s="12" t="s">
        <v>144</v>
      </c>
      <c r="B261" s="12">
        <v>3</v>
      </c>
      <c r="C261" s="12" t="s">
        <v>145</v>
      </c>
      <c r="D261" s="12" t="s">
        <v>973</v>
      </c>
      <c r="E261" s="12"/>
      <c r="F261" s="32">
        <v>0</v>
      </c>
      <c r="G261" s="43">
        <f t="shared" si="13"/>
        <v>0</v>
      </c>
      <c r="H261" s="43">
        <f t="shared" si="12"/>
        <v>0</v>
      </c>
      <c r="I261" s="43">
        <f>Table1210[[#This Row],[4/1/23 Price Change]]*1.0715</f>
        <v>0</v>
      </c>
    </row>
    <row r="262" spans="1:9" x14ac:dyDescent="0.25">
      <c r="A262" s="12" t="s">
        <v>144</v>
      </c>
      <c r="B262" s="12">
        <v>4</v>
      </c>
      <c r="C262" s="12" t="s">
        <v>42</v>
      </c>
      <c r="D262" s="12" t="s">
        <v>1004</v>
      </c>
      <c r="E262" s="12"/>
      <c r="F262" s="32" t="s">
        <v>972</v>
      </c>
      <c r="G262" s="43" t="e">
        <f t="shared" si="13"/>
        <v>#VALUE!</v>
      </c>
      <c r="H262" s="43" t="e">
        <f t="shared" si="12"/>
        <v>#VALUE!</v>
      </c>
      <c r="I262" s="43" t="e">
        <f>Table1210[[#This Row],[4/1/23 Price Change]]*1.0715</f>
        <v>#VALUE!</v>
      </c>
    </row>
    <row r="263" spans="1:9" x14ac:dyDescent="0.25">
      <c r="A263" s="12" t="s">
        <v>144</v>
      </c>
      <c r="B263" s="12">
        <v>5</v>
      </c>
      <c r="C263" s="12" t="s">
        <v>43</v>
      </c>
      <c r="D263" s="12" t="s">
        <v>973</v>
      </c>
      <c r="E263" s="12"/>
      <c r="F263" s="32">
        <v>50</v>
      </c>
      <c r="G263" s="43">
        <f t="shared" si="13"/>
        <v>55.889999999999993</v>
      </c>
      <c r="H263" s="43">
        <f t="shared" si="12"/>
        <v>64.273499999999984</v>
      </c>
      <c r="I263" s="43">
        <f>Table1210[[#This Row],[4/1/23 Price Change]]*1.0715</f>
        <v>68.869055249999974</v>
      </c>
    </row>
    <row r="264" spans="1:9" x14ac:dyDescent="0.25">
      <c r="A264" s="12" t="s">
        <v>144</v>
      </c>
      <c r="B264" s="12">
        <v>6</v>
      </c>
      <c r="C264" s="12" t="s">
        <v>44</v>
      </c>
      <c r="D264" s="12" t="s">
        <v>973</v>
      </c>
      <c r="E264" s="12"/>
      <c r="F264" s="32">
        <v>3566</v>
      </c>
      <c r="G264" s="43">
        <f t="shared" si="13"/>
        <v>3986.0747999999999</v>
      </c>
      <c r="H264" s="43">
        <f t="shared" si="12"/>
        <v>4583.9860199999994</v>
      </c>
      <c r="I264" s="43">
        <f>Table1210[[#This Row],[4/1/23 Price Change]]*1.0715</f>
        <v>4911.7410204299986</v>
      </c>
    </row>
    <row r="265" spans="1:9" x14ac:dyDescent="0.25">
      <c r="A265" s="12" t="s">
        <v>144</v>
      </c>
      <c r="B265" s="12">
        <v>7</v>
      </c>
      <c r="C265" s="12" t="s">
        <v>45</v>
      </c>
      <c r="D265" s="12" t="s">
        <v>973</v>
      </c>
      <c r="E265" s="12"/>
      <c r="F265" s="32">
        <v>25</v>
      </c>
      <c r="G265" s="43">
        <f t="shared" si="13"/>
        <v>27.944999999999997</v>
      </c>
      <c r="H265" s="43">
        <f t="shared" si="12"/>
        <v>32.136749999999992</v>
      </c>
      <c r="I265" s="43">
        <f>Table1210[[#This Row],[4/1/23 Price Change]]*1.0715</f>
        <v>34.434527624999987</v>
      </c>
    </row>
    <row r="266" spans="1:9" x14ac:dyDescent="0.25">
      <c r="A266" s="12" t="s">
        <v>144</v>
      </c>
      <c r="B266" s="12">
        <v>8</v>
      </c>
      <c r="C266" s="12" t="s">
        <v>46</v>
      </c>
      <c r="D266" s="12" t="s">
        <v>973</v>
      </c>
      <c r="E266" s="12"/>
      <c r="F266" s="32">
        <v>123</v>
      </c>
      <c r="G266" s="43">
        <f t="shared" si="13"/>
        <v>137.48939999999999</v>
      </c>
      <c r="H266" s="43">
        <f t="shared" si="12"/>
        <v>158.11280999999997</v>
      </c>
      <c r="I266" s="43">
        <f>Table1210[[#This Row],[4/1/23 Price Change]]*1.0715</f>
        <v>169.41787591499994</v>
      </c>
    </row>
    <row r="267" spans="1:9" ht="30" x14ac:dyDescent="0.25">
      <c r="A267" s="12" t="s">
        <v>144</v>
      </c>
      <c r="B267" s="12">
        <v>9</v>
      </c>
      <c r="C267" s="12" t="s">
        <v>146</v>
      </c>
      <c r="D267" s="12" t="s">
        <v>973</v>
      </c>
      <c r="E267" s="12"/>
      <c r="F267" s="32">
        <v>25</v>
      </c>
      <c r="G267" s="43">
        <f t="shared" si="13"/>
        <v>27.944999999999997</v>
      </c>
      <c r="H267" s="43">
        <f t="shared" si="12"/>
        <v>32.136749999999992</v>
      </c>
      <c r="I267" s="43">
        <f>Table1210[[#This Row],[4/1/23 Price Change]]*1.0715</f>
        <v>34.434527624999987</v>
      </c>
    </row>
    <row r="268" spans="1:9" x14ac:dyDescent="0.25">
      <c r="A268" s="12"/>
      <c r="B268" s="12"/>
      <c r="C268" s="12" t="s">
        <v>970</v>
      </c>
      <c r="D268" s="12"/>
      <c r="E268" s="12"/>
      <c r="F268" s="32"/>
      <c r="G268" s="43">
        <f t="shared" si="13"/>
        <v>0</v>
      </c>
      <c r="H268" s="43">
        <f t="shared" si="12"/>
        <v>0</v>
      </c>
      <c r="I268" s="43">
        <f>Table1210[[#This Row],[4/1/23 Price Change]]*1.0715</f>
        <v>0</v>
      </c>
    </row>
    <row r="269" spans="1:9" ht="18.75" x14ac:dyDescent="0.25">
      <c r="A269" s="15" t="s">
        <v>830</v>
      </c>
      <c r="B269" s="16"/>
      <c r="C269" s="16"/>
      <c r="D269" s="16"/>
      <c r="E269" s="16"/>
      <c r="F269" s="39"/>
      <c r="G269" s="43">
        <f t="shared" si="13"/>
        <v>0</v>
      </c>
      <c r="H269" s="43">
        <f t="shared" si="12"/>
        <v>0</v>
      </c>
      <c r="I269" s="43">
        <f>Table1210[[#This Row],[4/1/23 Price Change]]*1.0715</f>
        <v>0</v>
      </c>
    </row>
    <row r="270" spans="1:9" x14ac:dyDescent="0.25">
      <c r="A270" s="12" t="s">
        <v>12</v>
      </c>
      <c r="B270" s="12">
        <v>1</v>
      </c>
      <c r="C270" s="12" t="s">
        <v>147</v>
      </c>
      <c r="D270" s="12" t="s">
        <v>734</v>
      </c>
      <c r="E270" s="12"/>
      <c r="F270" s="32" t="s">
        <v>1020</v>
      </c>
      <c r="G270" s="43" t="e">
        <f t="shared" si="13"/>
        <v>#VALUE!</v>
      </c>
      <c r="H270" s="43" t="e">
        <f t="shared" si="12"/>
        <v>#VALUE!</v>
      </c>
      <c r="I270" s="43" t="e">
        <f>Table1210[[#This Row],[4/1/23 Price Change]]*1.0715</f>
        <v>#VALUE!</v>
      </c>
    </row>
    <row r="271" spans="1:9" x14ac:dyDescent="0.25">
      <c r="A271" s="12" t="s">
        <v>12</v>
      </c>
      <c r="B271" s="12">
        <v>2</v>
      </c>
      <c r="C271" s="12" t="s">
        <v>13</v>
      </c>
      <c r="D271" s="12" t="s">
        <v>1004</v>
      </c>
      <c r="E271" s="12"/>
      <c r="F271" s="32" t="s">
        <v>972</v>
      </c>
      <c r="G271" s="43" t="e">
        <f t="shared" si="13"/>
        <v>#VALUE!</v>
      </c>
      <c r="H271" s="43" t="e">
        <f t="shared" si="12"/>
        <v>#VALUE!</v>
      </c>
      <c r="I271" s="43" t="e">
        <f>Table1210[[#This Row],[4/1/23 Price Change]]*1.0715</f>
        <v>#VALUE!</v>
      </c>
    </row>
    <row r="272" spans="1:9" x14ac:dyDescent="0.25">
      <c r="A272" s="12" t="s">
        <v>12</v>
      </c>
      <c r="B272" s="12">
        <v>3</v>
      </c>
      <c r="C272" s="12" t="s">
        <v>14</v>
      </c>
      <c r="D272" s="12" t="s">
        <v>973</v>
      </c>
      <c r="E272" s="12"/>
      <c r="F272" s="32">
        <v>1256</v>
      </c>
      <c r="G272" s="43">
        <f t="shared" si="13"/>
        <v>1403.9567999999999</v>
      </c>
      <c r="H272" s="43">
        <f t="shared" si="12"/>
        <v>1614.5503199999998</v>
      </c>
      <c r="I272" s="43">
        <f>Table1210[[#This Row],[4/1/23 Price Change]]*1.0715</f>
        <v>1729.9906678799996</v>
      </c>
    </row>
    <row r="273" spans="1:9" x14ac:dyDescent="0.25">
      <c r="A273" s="12" t="s">
        <v>12</v>
      </c>
      <c r="B273" s="12">
        <v>4</v>
      </c>
      <c r="C273" s="12" t="s">
        <v>148</v>
      </c>
      <c r="D273" s="12" t="s">
        <v>734</v>
      </c>
      <c r="E273" s="12"/>
      <c r="F273" s="32" t="s">
        <v>1020</v>
      </c>
      <c r="G273" s="43" t="e">
        <f t="shared" si="13"/>
        <v>#VALUE!</v>
      </c>
      <c r="H273" s="43" t="e">
        <f t="shared" si="12"/>
        <v>#VALUE!</v>
      </c>
      <c r="I273" s="43" t="e">
        <f>Table1210[[#This Row],[4/1/23 Price Change]]*1.0715</f>
        <v>#VALUE!</v>
      </c>
    </row>
    <row r="274" spans="1:9" x14ac:dyDescent="0.25">
      <c r="A274" s="12" t="s">
        <v>12</v>
      </c>
      <c r="B274" s="12">
        <v>5</v>
      </c>
      <c r="C274" s="12" t="s">
        <v>149</v>
      </c>
      <c r="D274" s="12" t="s">
        <v>734</v>
      </c>
      <c r="E274" s="12"/>
      <c r="F274" s="32" t="s">
        <v>1020</v>
      </c>
      <c r="G274" s="43" t="e">
        <f t="shared" si="13"/>
        <v>#VALUE!</v>
      </c>
      <c r="H274" s="43" t="e">
        <f t="shared" si="12"/>
        <v>#VALUE!</v>
      </c>
      <c r="I274" s="43" t="e">
        <f>Table1210[[#This Row],[4/1/23 Price Change]]*1.0715</f>
        <v>#VALUE!</v>
      </c>
    </row>
    <row r="275" spans="1:9" x14ac:dyDescent="0.25">
      <c r="A275" s="12" t="s">
        <v>12</v>
      </c>
      <c r="B275" s="12">
        <v>6</v>
      </c>
      <c r="C275" s="12" t="s">
        <v>150</v>
      </c>
      <c r="D275" s="12" t="s">
        <v>734</v>
      </c>
      <c r="E275" s="12"/>
      <c r="F275" s="32" t="s">
        <v>1020</v>
      </c>
      <c r="G275" s="43" t="e">
        <f t="shared" si="13"/>
        <v>#VALUE!</v>
      </c>
      <c r="H275" s="43" t="e">
        <f t="shared" si="12"/>
        <v>#VALUE!</v>
      </c>
      <c r="I275" s="43" t="e">
        <f>Table1210[[#This Row],[4/1/23 Price Change]]*1.0715</f>
        <v>#VALUE!</v>
      </c>
    </row>
    <row r="276" spans="1:9" x14ac:dyDescent="0.25">
      <c r="A276" s="12" t="s">
        <v>12</v>
      </c>
      <c r="B276" s="12">
        <v>7</v>
      </c>
      <c r="C276" s="12" t="s">
        <v>151</v>
      </c>
      <c r="D276" s="12" t="s">
        <v>734</v>
      </c>
      <c r="E276" s="12"/>
      <c r="F276" s="32" t="s">
        <v>1020</v>
      </c>
      <c r="G276" s="43" t="e">
        <f t="shared" si="13"/>
        <v>#VALUE!</v>
      </c>
      <c r="H276" s="43" t="e">
        <f t="shared" si="12"/>
        <v>#VALUE!</v>
      </c>
      <c r="I276" s="43" t="e">
        <f>Table1210[[#This Row],[4/1/23 Price Change]]*1.0715</f>
        <v>#VALUE!</v>
      </c>
    </row>
    <row r="277" spans="1:9" x14ac:dyDescent="0.25">
      <c r="A277" s="12" t="s">
        <v>12</v>
      </c>
      <c r="B277" s="12">
        <v>8</v>
      </c>
      <c r="C277" s="12" t="s">
        <v>152</v>
      </c>
      <c r="D277" s="12" t="s">
        <v>734</v>
      </c>
      <c r="E277" s="12"/>
      <c r="F277" s="32" t="s">
        <v>1020</v>
      </c>
      <c r="G277" s="43" t="e">
        <f t="shared" si="13"/>
        <v>#VALUE!</v>
      </c>
      <c r="H277" s="43" t="e">
        <f t="shared" si="12"/>
        <v>#VALUE!</v>
      </c>
      <c r="I277" s="43" t="e">
        <f>Table1210[[#This Row],[4/1/23 Price Change]]*1.0715</f>
        <v>#VALUE!</v>
      </c>
    </row>
    <row r="278" spans="1:9" x14ac:dyDescent="0.25">
      <c r="A278" s="12" t="s">
        <v>12</v>
      </c>
      <c r="B278" s="12">
        <v>9</v>
      </c>
      <c r="C278" s="12" t="s">
        <v>153</v>
      </c>
      <c r="D278" s="12" t="s">
        <v>734</v>
      </c>
      <c r="E278" s="12"/>
      <c r="F278" s="32" t="s">
        <v>1020</v>
      </c>
      <c r="G278" s="43" t="e">
        <f t="shared" si="13"/>
        <v>#VALUE!</v>
      </c>
      <c r="H278" s="43" t="e">
        <f t="shared" si="12"/>
        <v>#VALUE!</v>
      </c>
      <c r="I278" s="43" t="e">
        <f>Table1210[[#This Row],[4/1/23 Price Change]]*1.0715</f>
        <v>#VALUE!</v>
      </c>
    </row>
    <row r="279" spans="1:9" x14ac:dyDescent="0.25">
      <c r="A279" s="12" t="s">
        <v>12</v>
      </c>
      <c r="B279" s="12">
        <v>10</v>
      </c>
      <c r="C279" s="12" t="s">
        <v>15</v>
      </c>
      <c r="D279" s="12" t="s">
        <v>973</v>
      </c>
      <c r="E279" s="12"/>
      <c r="F279" s="32">
        <v>272</v>
      </c>
      <c r="G279" s="43">
        <f t="shared" si="13"/>
        <v>304.04159999999996</v>
      </c>
      <c r="H279" s="43">
        <f t="shared" si="12"/>
        <v>349.64783999999992</v>
      </c>
      <c r="I279" s="43">
        <f>Table1210[[#This Row],[4/1/23 Price Change]]*1.0715</f>
        <v>374.64766055999985</v>
      </c>
    </row>
    <row r="280" spans="1:9" x14ac:dyDescent="0.25">
      <c r="A280" s="12" t="s">
        <v>12</v>
      </c>
      <c r="B280" s="12">
        <v>11</v>
      </c>
      <c r="C280" s="12" t="s">
        <v>154</v>
      </c>
      <c r="D280" s="12" t="s">
        <v>973</v>
      </c>
      <c r="E280" s="12"/>
      <c r="F280" s="32">
        <v>125</v>
      </c>
      <c r="G280" s="43">
        <f t="shared" si="13"/>
        <v>139.72499999999999</v>
      </c>
      <c r="H280" s="43">
        <f t="shared" si="12"/>
        <v>160.68374999999997</v>
      </c>
      <c r="I280" s="43">
        <f>Table1210[[#This Row],[4/1/23 Price Change]]*1.0715</f>
        <v>172.17263812499996</v>
      </c>
    </row>
    <row r="281" spans="1:9" x14ac:dyDescent="0.25">
      <c r="A281" s="12" t="s">
        <v>12</v>
      </c>
      <c r="B281" s="12">
        <v>12</v>
      </c>
      <c r="C281" s="12" t="s">
        <v>155</v>
      </c>
      <c r="D281" s="12" t="s">
        <v>1004</v>
      </c>
      <c r="E281" s="12"/>
      <c r="F281" s="32" t="s">
        <v>972</v>
      </c>
      <c r="G281" s="43" t="e">
        <f t="shared" si="13"/>
        <v>#VALUE!</v>
      </c>
      <c r="H281" s="43" t="e">
        <f t="shared" si="12"/>
        <v>#VALUE!</v>
      </c>
      <c r="I281" s="43" t="e">
        <f>Table1210[[#This Row],[4/1/23 Price Change]]*1.0715</f>
        <v>#VALUE!</v>
      </c>
    </row>
    <row r="282" spans="1:9" x14ac:dyDescent="0.25">
      <c r="A282" s="12" t="s">
        <v>12</v>
      </c>
      <c r="B282" s="12">
        <v>13</v>
      </c>
      <c r="C282" s="12" t="s">
        <v>156</v>
      </c>
      <c r="D282" s="12" t="s">
        <v>973</v>
      </c>
      <c r="E282" s="12"/>
      <c r="F282" s="32">
        <v>198</v>
      </c>
      <c r="G282" s="43">
        <f t="shared" si="13"/>
        <v>221.32439999999997</v>
      </c>
      <c r="H282" s="43">
        <f t="shared" si="12"/>
        <v>254.52305999999996</v>
      </c>
      <c r="I282" s="43">
        <f>Table1210[[#This Row],[4/1/23 Price Change]]*1.0715</f>
        <v>272.72145878999993</v>
      </c>
    </row>
    <row r="283" spans="1:9" x14ac:dyDescent="0.25">
      <c r="A283" s="12" t="s">
        <v>12</v>
      </c>
      <c r="B283" s="12">
        <v>14</v>
      </c>
      <c r="C283" s="12" t="s">
        <v>157</v>
      </c>
      <c r="D283" s="12" t="s">
        <v>734</v>
      </c>
      <c r="E283" s="12"/>
      <c r="F283" s="32" t="s">
        <v>1020</v>
      </c>
      <c r="G283" s="43" t="e">
        <f t="shared" si="13"/>
        <v>#VALUE!</v>
      </c>
      <c r="H283" s="43" t="e">
        <f t="shared" si="12"/>
        <v>#VALUE!</v>
      </c>
      <c r="I283" s="43" t="e">
        <f>Table1210[[#This Row],[4/1/23 Price Change]]*1.0715</f>
        <v>#VALUE!</v>
      </c>
    </row>
    <row r="284" spans="1:9" x14ac:dyDescent="0.25">
      <c r="A284" s="12" t="s">
        <v>12</v>
      </c>
      <c r="B284" s="12">
        <v>15</v>
      </c>
      <c r="C284" s="12" t="s">
        <v>158</v>
      </c>
      <c r="D284" s="12" t="s">
        <v>734</v>
      </c>
      <c r="E284" s="12"/>
      <c r="F284" s="32" t="s">
        <v>1020</v>
      </c>
      <c r="G284" s="43" t="e">
        <f t="shared" si="13"/>
        <v>#VALUE!</v>
      </c>
      <c r="H284" s="43" t="e">
        <f t="shared" si="12"/>
        <v>#VALUE!</v>
      </c>
      <c r="I284" s="43" t="e">
        <f>Table1210[[#This Row],[4/1/23 Price Change]]*1.0715</f>
        <v>#VALUE!</v>
      </c>
    </row>
    <row r="285" spans="1:9" x14ac:dyDescent="0.25">
      <c r="A285" s="12" t="s">
        <v>12</v>
      </c>
      <c r="B285" s="12">
        <v>16</v>
      </c>
      <c r="C285" s="12" t="s">
        <v>159</v>
      </c>
      <c r="D285" s="12" t="s">
        <v>734</v>
      </c>
      <c r="E285" s="12"/>
      <c r="F285" s="32" t="s">
        <v>1020</v>
      </c>
      <c r="G285" s="43" t="e">
        <f t="shared" si="13"/>
        <v>#VALUE!</v>
      </c>
      <c r="H285" s="43" t="e">
        <f t="shared" si="12"/>
        <v>#VALUE!</v>
      </c>
      <c r="I285" s="43" t="e">
        <f>Table1210[[#This Row],[4/1/23 Price Change]]*1.0715</f>
        <v>#VALUE!</v>
      </c>
    </row>
    <row r="286" spans="1:9" x14ac:dyDescent="0.25">
      <c r="A286" s="12" t="s">
        <v>12</v>
      </c>
      <c r="B286" s="12">
        <v>17</v>
      </c>
      <c r="C286" s="12" t="s">
        <v>16</v>
      </c>
      <c r="D286" s="12" t="s">
        <v>734</v>
      </c>
      <c r="E286" s="12"/>
      <c r="F286" s="32" t="s">
        <v>1020</v>
      </c>
      <c r="G286" s="43" t="e">
        <f t="shared" si="13"/>
        <v>#VALUE!</v>
      </c>
      <c r="H286" s="43" t="e">
        <f t="shared" si="12"/>
        <v>#VALUE!</v>
      </c>
      <c r="I286" s="43" t="e">
        <f>Table1210[[#This Row],[4/1/23 Price Change]]*1.0715</f>
        <v>#VALUE!</v>
      </c>
    </row>
    <row r="287" spans="1:9" x14ac:dyDescent="0.25">
      <c r="A287" s="12" t="s">
        <v>12</v>
      </c>
      <c r="B287" s="12">
        <v>18</v>
      </c>
      <c r="C287" s="12" t="s">
        <v>17</v>
      </c>
      <c r="D287" s="12" t="s">
        <v>734</v>
      </c>
      <c r="E287" s="12"/>
      <c r="F287" s="32" t="s">
        <v>1020</v>
      </c>
      <c r="G287" s="43" t="e">
        <f t="shared" si="13"/>
        <v>#VALUE!</v>
      </c>
      <c r="H287" s="43" t="e">
        <f t="shared" si="12"/>
        <v>#VALUE!</v>
      </c>
      <c r="I287" s="43" t="e">
        <f>Table1210[[#This Row],[4/1/23 Price Change]]*1.0715</f>
        <v>#VALUE!</v>
      </c>
    </row>
    <row r="288" spans="1:9" x14ac:dyDescent="0.25">
      <c r="A288" s="12" t="s">
        <v>12</v>
      </c>
      <c r="B288" s="12">
        <v>19</v>
      </c>
      <c r="C288" s="12" t="s">
        <v>18</v>
      </c>
      <c r="D288" s="12" t="s">
        <v>734</v>
      </c>
      <c r="E288" s="12"/>
      <c r="F288" s="32" t="s">
        <v>1020</v>
      </c>
      <c r="G288" s="43" t="e">
        <f t="shared" si="13"/>
        <v>#VALUE!</v>
      </c>
      <c r="H288" s="43" t="e">
        <f t="shared" si="12"/>
        <v>#VALUE!</v>
      </c>
      <c r="I288" s="43" t="e">
        <f>Table1210[[#This Row],[4/1/23 Price Change]]*1.0715</f>
        <v>#VALUE!</v>
      </c>
    </row>
    <row r="289" spans="1:9" x14ac:dyDescent="0.25">
      <c r="A289" s="12" t="s">
        <v>12</v>
      </c>
      <c r="B289" s="12">
        <v>20</v>
      </c>
      <c r="C289" s="12" t="s">
        <v>160</v>
      </c>
      <c r="D289" s="12" t="s">
        <v>734</v>
      </c>
      <c r="E289" s="12"/>
      <c r="F289" s="32" t="s">
        <v>1020</v>
      </c>
      <c r="G289" s="43" t="e">
        <f t="shared" si="13"/>
        <v>#VALUE!</v>
      </c>
      <c r="H289" s="43" t="e">
        <f t="shared" si="12"/>
        <v>#VALUE!</v>
      </c>
      <c r="I289" s="43" t="e">
        <f>Table1210[[#This Row],[4/1/23 Price Change]]*1.0715</f>
        <v>#VALUE!</v>
      </c>
    </row>
    <row r="290" spans="1:9" x14ac:dyDescent="0.25">
      <c r="A290" s="12" t="s">
        <v>12</v>
      </c>
      <c r="B290" s="12">
        <v>21</v>
      </c>
      <c r="C290" s="12" t="s">
        <v>161</v>
      </c>
      <c r="D290" s="12" t="s">
        <v>734</v>
      </c>
      <c r="E290" s="12"/>
      <c r="F290" s="32" t="s">
        <v>1020</v>
      </c>
      <c r="G290" s="43" t="e">
        <f t="shared" si="13"/>
        <v>#VALUE!</v>
      </c>
      <c r="H290" s="43" t="e">
        <f t="shared" si="12"/>
        <v>#VALUE!</v>
      </c>
      <c r="I290" s="43" t="e">
        <f>Table1210[[#This Row],[4/1/23 Price Change]]*1.0715</f>
        <v>#VALUE!</v>
      </c>
    </row>
    <row r="291" spans="1:9" x14ac:dyDescent="0.25">
      <c r="A291" s="12" t="s">
        <v>12</v>
      </c>
      <c r="B291" s="12">
        <v>22</v>
      </c>
      <c r="C291" s="12" t="s">
        <v>162</v>
      </c>
      <c r="D291" s="12" t="s">
        <v>734</v>
      </c>
      <c r="E291" s="12"/>
      <c r="F291" s="32" t="s">
        <v>1020</v>
      </c>
      <c r="G291" s="43" t="e">
        <f t="shared" si="13"/>
        <v>#VALUE!</v>
      </c>
      <c r="H291" s="43" t="e">
        <f t="shared" si="12"/>
        <v>#VALUE!</v>
      </c>
      <c r="I291" s="43" t="e">
        <f>Table1210[[#This Row],[4/1/23 Price Change]]*1.0715</f>
        <v>#VALUE!</v>
      </c>
    </row>
    <row r="292" spans="1:9" x14ac:dyDescent="0.25">
      <c r="A292" s="12" t="s">
        <v>12</v>
      </c>
      <c r="B292" s="12">
        <v>23</v>
      </c>
      <c r="C292" s="12" t="s">
        <v>163</v>
      </c>
      <c r="D292" s="12" t="s">
        <v>734</v>
      </c>
      <c r="E292" s="12"/>
      <c r="F292" s="32" t="s">
        <v>1020</v>
      </c>
      <c r="G292" s="43" t="e">
        <f t="shared" si="13"/>
        <v>#VALUE!</v>
      </c>
      <c r="H292" s="43" t="e">
        <f t="shared" si="12"/>
        <v>#VALUE!</v>
      </c>
      <c r="I292" s="43" t="e">
        <f>Table1210[[#This Row],[4/1/23 Price Change]]*1.0715</f>
        <v>#VALUE!</v>
      </c>
    </row>
    <row r="293" spans="1:9" x14ac:dyDescent="0.25">
      <c r="A293" s="12" t="s">
        <v>12</v>
      </c>
      <c r="B293" s="12">
        <v>24</v>
      </c>
      <c r="C293" s="12" t="s">
        <v>14</v>
      </c>
      <c r="D293" s="12" t="s">
        <v>734</v>
      </c>
      <c r="E293" s="12"/>
      <c r="F293" s="32" t="s">
        <v>1020</v>
      </c>
      <c r="G293" s="43" t="e">
        <f t="shared" si="13"/>
        <v>#VALUE!</v>
      </c>
      <c r="H293" s="43" t="e">
        <f t="shared" si="12"/>
        <v>#VALUE!</v>
      </c>
      <c r="I293" s="43" t="e">
        <f>Table1210[[#This Row],[4/1/23 Price Change]]*1.0715</f>
        <v>#VALUE!</v>
      </c>
    </row>
    <row r="294" spans="1:9" x14ac:dyDescent="0.25">
      <c r="A294" s="12" t="s">
        <v>12</v>
      </c>
      <c r="B294" s="12">
        <v>25</v>
      </c>
      <c r="C294" s="12" t="s">
        <v>148</v>
      </c>
      <c r="D294" s="12" t="s">
        <v>734</v>
      </c>
      <c r="E294" s="12"/>
      <c r="F294" s="32" t="s">
        <v>1020</v>
      </c>
      <c r="G294" s="43" t="e">
        <f t="shared" si="13"/>
        <v>#VALUE!</v>
      </c>
      <c r="H294" s="43" t="e">
        <f t="shared" si="12"/>
        <v>#VALUE!</v>
      </c>
      <c r="I294" s="43" t="e">
        <f>Table1210[[#This Row],[4/1/23 Price Change]]*1.0715</f>
        <v>#VALUE!</v>
      </c>
    </row>
    <row r="295" spans="1:9" x14ac:dyDescent="0.25">
      <c r="A295" s="12" t="s">
        <v>12</v>
      </c>
      <c r="B295" s="12">
        <v>26</v>
      </c>
      <c r="C295" s="12" t="s">
        <v>154</v>
      </c>
      <c r="D295" s="12" t="s">
        <v>734</v>
      </c>
      <c r="E295" s="12"/>
      <c r="F295" s="32" t="s">
        <v>1020</v>
      </c>
      <c r="G295" s="43" t="e">
        <f t="shared" si="13"/>
        <v>#VALUE!</v>
      </c>
      <c r="H295" s="43" t="e">
        <f t="shared" si="12"/>
        <v>#VALUE!</v>
      </c>
      <c r="I295" s="43" t="e">
        <f>Table1210[[#This Row],[4/1/23 Price Change]]*1.0715</f>
        <v>#VALUE!</v>
      </c>
    </row>
    <row r="296" spans="1:9" x14ac:dyDescent="0.25">
      <c r="A296" s="12" t="s">
        <v>12</v>
      </c>
      <c r="B296" s="12">
        <v>27</v>
      </c>
      <c r="C296" s="12" t="s">
        <v>155</v>
      </c>
      <c r="D296" s="12" t="s">
        <v>734</v>
      </c>
      <c r="E296" s="12"/>
      <c r="F296" s="32" t="s">
        <v>1020</v>
      </c>
      <c r="G296" s="43" t="e">
        <f t="shared" si="13"/>
        <v>#VALUE!</v>
      </c>
      <c r="H296" s="43" t="e">
        <f t="shared" si="12"/>
        <v>#VALUE!</v>
      </c>
      <c r="I296" s="43" t="e">
        <f>Table1210[[#This Row],[4/1/23 Price Change]]*1.0715</f>
        <v>#VALUE!</v>
      </c>
    </row>
    <row r="297" spans="1:9" x14ac:dyDescent="0.25">
      <c r="A297" s="12" t="s">
        <v>12</v>
      </c>
      <c r="B297" s="12">
        <v>28</v>
      </c>
      <c r="C297" s="12" t="s">
        <v>149</v>
      </c>
      <c r="D297" s="12" t="s">
        <v>734</v>
      </c>
      <c r="E297" s="12"/>
      <c r="F297" s="32" t="s">
        <v>1020</v>
      </c>
      <c r="G297" s="43" t="e">
        <f t="shared" si="13"/>
        <v>#VALUE!</v>
      </c>
      <c r="H297" s="43" t="e">
        <f t="shared" si="12"/>
        <v>#VALUE!</v>
      </c>
      <c r="I297" s="43" t="e">
        <f>Table1210[[#This Row],[4/1/23 Price Change]]*1.0715</f>
        <v>#VALUE!</v>
      </c>
    </row>
    <row r="298" spans="1:9" x14ac:dyDescent="0.25">
      <c r="A298" s="12" t="s">
        <v>12</v>
      </c>
      <c r="B298" s="12">
        <v>29</v>
      </c>
      <c r="C298" s="12" t="s">
        <v>1058</v>
      </c>
      <c r="D298" s="12" t="s">
        <v>973</v>
      </c>
      <c r="E298" s="12"/>
      <c r="F298" s="32">
        <v>2967</v>
      </c>
      <c r="G298" s="43">
        <f t="shared" si="13"/>
        <v>3316.5125999999996</v>
      </c>
      <c r="H298" s="43">
        <f t="shared" si="12"/>
        <v>3813.989489999999</v>
      </c>
      <c r="I298" s="43">
        <f>Table1210[[#This Row],[4/1/23 Price Change]]*1.0715</f>
        <v>4086.6897385349985</v>
      </c>
    </row>
    <row r="299" spans="1:9" x14ac:dyDescent="0.25">
      <c r="A299" s="12" t="s">
        <v>12</v>
      </c>
      <c r="B299" s="12">
        <v>30</v>
      </c>
      <c r="C299" s="12" t="s">
        <v>1059</v>
      </c>
      <c r="D299" s="12" t="s">
        <v>973</v>
      </c>
      <c r="E299" s="12"/>
      <c r="F299" s="32">
        <v>2696</v>
      </c>
      <c r="G299" s="43">
        <f t="shared" si="13"/>
        <v>3013.5887999999995</v>
      </c>
      <c r="H299" s="43">
        <f t="shared" si="12"/>
        <v>3465.6271199999992</v>
      </c>
      <c r="I299" s="43">
        <f>Table1210[[#This Row],[4/1/23 Price Change]]*1.0715</f>
        <v>3713.4194590799989</v>
      </c>
    </row>
    <row r="300" spans="1:9" x14ac:dyDescent="0.25">
      <c r="A300" s="12" t="s">
        <v>12</v>
      </c>
      <c r="B300" s="12">
        <v>31</v>
      </c>
      <c r="C300" s="12" t="s">
        <v>1060</v>
      </c>
      <c r="D300" s="12" t="s">
        <v>973</v>
      </c>
      <c r="E300" s="12"/>
      <c r="F300" s="32">
        <v>2596</v>
      </c>
      <c r="G300" s="43">
        <f t="shared" si="13"/>
        <v>2901.8087999999998</v>
      </c>
      <c r="H300" s="43">
        <f t="shared" si="12"/>
        <v>3337.0801199999996</v>
      </c>
      <c r="I300" s="43">
        <f>Table1210[[#This Row],[4/1/23 Price Change]]*1.0715</f>
        <v>3575.6813485799994</v>
      </c>
    </row>
    <row r="301" spans="1:9" x14ac:dyDescent="0.25">
      <c r="A301" s="12" t="s">
        <v>12</v>
      </c>
      <c r="B301" s="12">
        <v>32</v>
      </c>
      <c r="C301" s="12" t="s">
        <v>1061</v>
      </c>
      <c r="D301" s="12" t="s">
        <v>973</v>
      </c>
      <c r="E301" s="12"/>
      <c r="F301" s="32">
        <v>2796</v>
      </c>
      <c r="G301" s="43">
        <f t="shared" si="13"/>
        <v>3125.3687999999997</v>
      </c>
      <c r="H301" s="43">
        <f t="shared" si="12"/>
        <v>3594.1741199999992</v>
      </c>
      <c r="I301" s="43">
        <f>Table1210[[#This Row],[4/1/23 Price Change]]*1.0715</f>
        <v>3851.1575695799988</v>
      </c>
    </row>
    <row r="302" spans="1:9" x14ac:dyDescent="0.25">
      <c r="A302" s="12" t="s">
        <v>12</v>
      </c>
      <c r="B302" s="12">
        <v>33</v>
      </c>
      <c r="C302" s="12" t="s">
        <v>1062</v>
      </c>
      <c r="D302" s="12" t="s">
        <v>1063</v>
      </c>
      <c r="E302" s="12"/>
      <c r="F302" s="44">
        <v>904</v>
      </c>
      <c r="G302" s="43">
        <f t="shared" si="13"/>
        <v>1010.4911999999999</v>
      </c>
      <c r="H302" s="43">
        <f t="shared" si="12"/>
        <v>1162.0648799999999</v>
      </c>
      <c r="I302" s="43">
        <f>Table1210[[#This Row],[4/1/23 Price Change]]*1.0715</f>
        <v>1245.1525189199997</v>
      </c>
    </row>
    <row r="303" spans="1:9" x14ac:dyDescent="0.25">
      <c r="A303" s="12" t="s">
        <v>12</v>
      </c>
      <c r="B303" s="12">
        <v>34</v>
      </c>
      <c r="C303" s="12" t="s">
        <v>1064</v>
      </c>
      <c r="D303" s="12" t="s">
        <v>1063</v>
      </c>
      <c r="E303" s="12"/>
      <c r="F303" s="44">
        <v>1485</v>
      </c>
      <c r="G303" s="43">
        <f t="shared" si="13"/>
        <v>1659.9329999999998</v>
      </c>
      <c r="H303" s="43">
        <f t="shared" si="12"/>
        <v>1908.9229499999997</v>
      </c>
      <c r="I303" s="43">
        <f>Table1210[[#This Row],[4/1/23 Price Change]]*1.0715</f>
        <v>2045.4109409249995</v>
      </c>
    </row>
    <row r="304" spans="1:9" ht="18.75" x14ac:dyDescent="0.25">
      <c r="A304" s="15" t="s">
        <v>831</v>
      </c>
      <c r="B304" s="16"/>
      <c r="C304" s="16"/>
      <c r="D304" s="16"/>
      <c r="E304" s="16"/>
      <c r="F304" s="39"/>
      <c r="G304" s="43">
        <f t="shared" si="13"/>
        <v>0</v>
      </c>
      <c r="H304" s="43">
        <f t="shared" si="12"/>
        <v>0</v>
      </c>
      <c r="I304" s="43">
        <f>Table1210[[#This Row],[4/1/23 Price Change]]*1.0715</f>
        <v>0</v>
      </c>
    </row>
    <row r="305" spans="1:9" ht="30" x14ac:dyDescent="0.25">
      <c r="A305" s="12" t="s">
        <v>164</v>
      </c>
      <c r="B305" s="12">
        <v>1</v>
      </c>
      <c r="C305" s="12" t="s">
        <v>165</v>
      </c>
      <c r="D305" s="12" t="s">
        <v>734</v>
      </c>
      <c r="E305" s="12"/>
      <c r="F305" s="32" t="s">
        <v>1020</v>
      </c>
      <c r="G305" s="43" t="e">
        <f t="shared" si="13"/>
        <v>#VALUE!</v>
      </c>
      <c r="H305" s="43" t="e">
        <f t="shared" ref="H305:H368" si="14">G305*1.15</f>
        <v>#VALUE!</v>
      </c>
      <c r="I305" s="43" t="e">
        <f>Table1210[[#This Row],[4/1/23 Price Change]]*1.0715</f>
        <v>#VALUE!</v>
      </c>
    </row>
    <row r="306" spans="1:9" ht="45" x14ac:dyDescent="0.25">
      <c r="A306" s="12" t="s">
        <v>164</v>
      </c>
      <c r="B306" s="12">
        <v>2</v>
      </c>
      <c r="C306" s="12" t="s">
        <v>166</v>
      </c>
      <c r="D306" s="12" t="s">
        <v>734</v>
      </c>
      <c r="E306" s="12"/>
      <c r="F306" s="32" t="s">
        <v>1020</v>
      </c>
      <c r="G306" s="43" t="e">
        <f t="shared" si="13"/>
        <v>#VALUE!</v>
      </c>
      <c r="H306" s="43" t="e">
        <f t="shared" si="14"/>
        <v>#VALUE!</v>
      </c>
      <c r="I306" s="43" t="e">
        <f>Table1210[[#This Row],[4/1/23 Price Change]]*1.0715</f>
        <v>#VALUE!</v>
      </c>
    </row>
    <row r="307" spans="1:9" x14ac:dyDescent="0.25">
      <c r="A307" s="12" t="s">
        <v>164</v>
      </c>
      <c r="B307" s="12">
        <v>3</v>
      </c>
      <c r="C307" s="12" t="s">
        <v>167</v>
      </c>
      <c r="D307" s="12" t="s">
        <v>1004</v>
      </c>
      <c r="E307" s="12"/>
      <c r="F307" s="32" t="s">
        <v>972</v>
      </c>
      <c r="G307" s="43" t="e">
        <f t="shared" si="13"/>
        <v>#VALUE!</v>
      </c>
      <c r="H307" s="43" t="e">
        <f t="shared" si="14"/>
        <v>#VALUE!</v>
      </c>
      <c r="I307" s="43" t="e">
        <f>Table1210[[#This Row],[4/1/23 Price Change]]*1.0715</f>
        <v>#VALUE!</v>
      </c>
    </row>
    <row r="308" spans="1:9" ht="30" x14ac:dyDescent="0.25">
      <c r="A308" s="12" t="s">
        <v>164</v>
      </c>
      <c r="B308" s="12">
        <v>4</v>
      </c>
      <c r="C308" s="12" t="s">
        <v>963</v>
      </c>
      <c r="D308" s="12" t="s">
        <v>734</v>
      </c>
      <c r="E308" s="12"/>
      <c r="F308" s="32" t="s">
        <v>1020</v>
      </c>
      <c r="G308" s="43" t="e">
        <f t="shared" si="13"/>
        <v>#VALUE!</v>
      </c>
      <c r="H308" s="43" t="e">
        <f t="shared" si="14"/>
        <v>#VALUE!</v>
      </c>
      <c r="I308" s="43" t="e">
        <f>Table1210[[#This Row],[4/1/23 Price Change]]*1.0715</f>
        <v>#VALUE!</v>
      </c>
    </row>
    <row r="309" spans="1:9" x14ac:dyDescent="0.25">
      <c r="A309" s="12"/>
      <c r="B309" s="12"/>
      <c r="C309" s="12" t="s">
        <v>970</v>
      </c>
      <c r="D309" s="12"/>
      <c r="E309" s="12"/>
      <c r="F309" s="32"/>
      <c r="G309" s="43">
        <f t="shared" si="13"/>
        <v>0</v>
      </c>
      <c r="H309" s="43">
        <f t="shared" si="14"/>
        <v>0</v>
      </c>
      <c r="I309" s="43">
        <f>Table1210[[#This Row],[4/1/23 Price Change]]*1.0715</f>
        <v>0</v>
      </c>
    </row>
    <row r="310" spans="1:9" ht="18.75" x14ac:dyDescent="0.25">
      <c r="A310" s="15" t="s">
        <v>832</v>
      </c>
      <c r="B310" s="16"/>
      <c r="C310" s="16"/>
      <c r="D310" s="16"/>
      <c r="E310" s="16"/>
      <c r="F310" s="39"/>
      <c r="G310" s="43">
        <f t="shared" ref="G310:G373" si="15">F310*1.1178</f>
        <v>0</v>
      </c>
      <c r="H310" s="43">
        <f t="shared" si="14"/>
        <v>0</v>
      </c>
      <c r="I310" s="43">
        <f>Table1210[[#This Row],[4/1/23 Price Change]]*1.0715</f>
        <v>0</v>
      </c>
    </row>
    <row r="311" spans="1:9" ht="30" x14ac:dyDescent="0.25">
      <c r="A311" s="12" t="s">
        <v>22</v>
      </c>
      <c r="B311" s="12">
        <v>1</v>
      </c>
      <c r="C311" s="12" t="s">
        <v>964</v>
      </c>
      <c r="D311" s="12" t="s">
        <v>973</v>
      </c>
      <c r="E311" s="12"/>
      <c r="F311" s="32">
        <v>75</v>
      </c>
      <c r="G311" s="43">
        <f t="shared" si="15"/>
        <v>83.834999999999994</v>
      </c>
      <c r="H311" s="43">
        <f t="shared" si="14"/>
        <v>96.410249999999991</v>
      </c>
      <c r="I311" s="43">
        <f>Table1210[[#This Row],[4/1/23 Price Change]]*1.0715</f>
        <v>103.30358287499998</v>
      </c>
    </row>
    <row r="312" spans="1:9" ht="30" x14ac:dyDescent="0.25">
      <c r="A312" s="12" t="s">
        <v>22</v>
      </c>
      <c r="B312" s="12">
        <v>2</v>
      </c>
      <c r="C312" s="12" t="s">
        <v>965</v>
      </c>
      <c r="D312" s="12" t="s">
        <v>973</v>
      </c>
      <c r="E312" s="12"/>
      <c r="F312" s="32">
        <v>75</v>
      </c>
      <c r="G312" s="43">
        <f t="shared" si="15"/>
        <v>83.834999999999994</v>
      </c>
      <c r="H312" s="43">
        <f t="shared" si="14"/>
        <v>96.410249999999991</v>
      </c>
      <c r="I312" s="43">
        <f>Table1210[[#This Row],[4/1/23 Price Change]]*1.0715</f>
        <v>103.30358287499998</v>
      </c>
    </row>
    <row r="313" spans="1:9" x14ac:dyDescent="0.25">
      <c r="A313" s="12"/>
      <c r="B313" s="12"/>
      <c r="C313" s="12" t="s">
        <v>970</v>
      </c>
      <c r="D313" s="12"/>
      <c r="E313" s="12"/>
      <c r="F313" s="32"/>
      <c r="G313" s="43">
        <f t="shared" si="15"/>
        <v>0</v>
      </c>
      <c r="H313" s="43">
        <f t="shared" si="14"/>
        <v>0</v>
      </c>
      <c r="I313" s="43">
        <f>Table1210[[#This Row],[4/1/23 Price Change]]*1.0715</f>
        <v>0</v>
      </c>
    </row>
    <row r="314" spans="1:9" ht="18.75" x14ac:dyDescent="0.25">
      <c r="A314" s="15" t="s">
        <v>833</v>
      </c>
      <c r="B314" s="16"/>
      <c r="C314" s="16"/>
      <c r="D314" s="16"/>
      <c r="E314" s="16"/>
      <c r="F314" s="39"/>
      <c r="G314" s="43">
        <f t="shared" si="15"/>
        <v>0</v>
      </c>
      <c r="H314" s="43">
        <f t="shared" si="14"/>
        <v>0</v>
      </c>
      <c r="I314" s="43">
        <f>Table1210[[#This Row],[4/1/23 Price Change]]*1.0715</f>
        <v>0</v>
      </c>
    </row>
    <row r="315" spans="1:9" x14ac:dyDescent="0.25">
      <c r="A315" s="12"/>
      <c r="B315" s="12"/>
      <c r="C315" s="12" t="s">
        <v>169</v>
      </c>
      <c r="D315" s="12"/>
      <c r="E315" s="12"/>
      <c r="F315" s="32"/>
      <c r="G315" s="43">
        <f t="shared" si="15"/>
        <v>0</v>
      </c>
      <c r="H315" s="43">
        <f t="shared" si="14"/>
        <v>0</v>
      </c>
      <c r="I315" s="43">
        <f>Table1210[[#This Row],[4/1/23 Price Change]]*1.0715</f>
        <v>0</v>
      </c>
    </row>
    <row r="316" spans="1:9" x14ac:dyDescent="0.25">
      <c r="A316" s="12" t="s">
        <v>168</v>
      </c>
      <c r="B316" s="12">
        <v>1</v>
      </c>
      <c r="C316" s="12" t="s">
        <v>170</v>
      </c>
      <c r="D316" s="12" t="s">
        <v>734</v>
      </c>
      <c r="E316" s="12"/>
      <c r="F316" s="32" t="s">
        <v>1020</v>
      </c>
      <c r="G316" s="43" t="e">
        <f t="shared" si="15"/>
        <v>#VALUE!</v>
      </c>
      <c r="H316" s="43" t="e">
        <f t="shared" si="14"/>
        <v>#VALUE!</v>
      </c>
      <c r="I316" s="43" t="e">
        <f>Table1210[[#This Row],[4/1/23 Price Change]]*1.0715</f>
        <v>#VALUE!</v>
      </c>
    </row>
    <row r="317" spans="1:9" x14ac:dyDescent="0.25">
      <c r="A317" s="12" t="s">
        <v>168</v>
      </c>
      <c r="B317" s="12">
        <v>3</v>
      </c>
      <c r="C317" s="12" t="s">
        <v>171</v>
      </c>
      <c r="D317" s="12" t="s">
        <v>734</v>
      </c>
      <c r="E317" s="12"/>
      <c r="F317" s="32"/>
      <c r="G317" s="43">
        <f t="shared" si="15"/>
        <v>0</v>
      </c>
      <c r="H317" s="43">
        <f t="shared" si="14"/>
        <v>0</v>
      </c>
      <c r="I317" s="43">
        <f>Table1210[[#This Row],[4/1/23 Price Change]]*1.0715</f>
        <v>0</v>
      </c>
    </row>
    <row r="318" spans="1:9" x14ac:dyDescent="0.25">
      <c r="A318" s="12" t="s">
        <v>168</v>
      </c>
      <c r="B318" s="12">
        <v>4</v>
      </c>
      <c r="C318" s="12" t="s">
        <v>172</v>
      </c>
      <c r="D318" s="12" t="s">
        <v>734</v>
      </c>
      <c r="E318" s="12"/>
      <c r="F318" s="32" t="s">
        <v>1020</v>
      </c>
      <c r="G318" s="43" t="e">
        <f t="shared" si="15"/>
        <v>#VALUE!</v>
      </c>
      <c r="H318" s="43" t="e">
        <f t="shared" si="14"/>
        <v>#VALUE!</v>
      </c>
      <c r="I318" s="43" t="e">
        <f>Table1210[[#This Row],[4/1/23 Price Change]]*1.0715</f>
        <v>#VALUE!</v>
      </c>
    </row>
    <row r="319" spans="1:9" x14ac:dyDescent="0.25">
      <c r="A319" s="12" t="s">
        <v>168</v>
      </c>
      <c r="B319" s="12">
        <v>5</v>
      </c>
      <c r="C319" s="12" t="s">
        <v>173</v>
      </c>
      <c r="D319" s="12" t="s">
        <v>734</v>
      </c>
      <c r="E319" s="12"/>
      <c r="F319" s="32" t="s">
        <v>1020</v>
      </c>
      <c r="G319" s="43" t="e">
        <f t="shared" si="15"/>
        <v>#VALUE!</v>
      </c>
      <c r="H319" s="43" t="e">
        <f t="shared" si="14"/>
        <v>#VALUE!</v>
      </c>
      <c r="I319" s="43" t="e">
        <f>Table1210[[#This Row],[4/1/23 Price Change]]*1.0715</f>
        <v>#VALUE!</v>
      </c>
    </row>
    <row r="320" spans="1:9" x14ac:dyDescent="0.25">
      <c r="A320" s="12" t="s">
        <v>168</v>
      </c>
      <c r="B320" s="12">
        <v>6</v>
      </c>
      <c r="C320" s="12" t="s">
        <v>19</v>
      </c>
      <c r="D320" s="12" t="s">
        <v>1004</v>
      </c>
      <c r="E320" s="12"/>
      <c r="F320" s="32" t="s">
        <v>972</v>
      </c>
      <c r="G320" s="43" t="e">
        <f t="shared" si="15"/>
        <v>#VALUE!</v>
      </c>
      <c r="H320" s="43" t="e">
        <f t="shared" si="14"/>
        <v>#VALUE!</v>
      </c>
      <c r="I320" s="43" t="e">
        <f>Table1210[[#This Row],[4/1/23 Price Change]]*1.0715</f>
        <v>#VALUE!</v>
      </c>
    </row>
    <row r="321" spans="1:9" x14ac:dyDescent="0.25">
      <c r="A321" s="12" t="s">
        <v>168</v>
      </c>
      <c r="B321" s="12">
        <v>7</v>
      </c>
      <c r="C321" s="12" t="s">
        <v>174</v>
      </c>
      <c r="D321" s="12" t="s">
        <v>973</v>
      </c>
      <c r="E321" s="12"/>
      <c r="F321" s="32">
        <v>0</v>
      </c>
      <c r="G321" s="43">
        <f t="shared" si="15"/>
        <v>0</v>
      </c>
      <c r="H321" s="43">
        <f t="shared" si="14"/>
        <v>0</v>
      </c>
      <c r="I321" s="43">
        <f>Table1210[[#This Row],[4/1/23 Price Change]]*1.0715</f>
        <v>0</v>
      </c>
    </row>
    <row r="322" spans="1:9" x14ac:dyDescent="0.25">
      <c r="A322" s="12" t="s">
        <v>168</v>
      </c>
      <c r="B322" s="12">
        <v>8</v>
      </c>
      <c r="C322" s="12" t="s">
        <v>20</v>
      </c>
      <c r="D322" s="12" t="s">
        <v>734</v>
      </c>
      <c r="E322" s="12"/>
      <c r="F322" s="32" t="s">
        <v>1020</v>
      </c>
      <c r="G322" s="43" t="e">
        <f t="shared" si="15"/>
        <v>#VALUE!</v>
      </c>
      <c r="H322" s="43" t="e">
        <f t="shared" si="14"/>
        <v>#VALUE!</v>
      </c>
      <c r="I322" s="43" t="e">
        <f>Table1210[[#This Row],[4/1/23 Price Change]]*1.0715</f>
        <v>#VALUE!</v>
      </c>
    </row>
    <row r="323" spans="1:9" x14ac:dyDescent="0.25">
      <c r="A323" s="12" t="s">
        <v>168</v>
      </c>
      <c r="B323" s="12">
        <v>9</v>
      </c>
      <c r="C323" s="12" t="s">
        <v>21</v>
      </c>
      <c r="D323" s="12" t="s">
        <v>973</v>
      </c>
      <c r="E323" s="12"/>
      <c r="F323" s="32">
        <v>893</v>
      </c>
      <c r="G323" s="43">
        <f t="shared" si="15"/>
        <v>998.19539999999995</v>
      </c>
      <c r="H323" s="43">
        <f t="shared" si="14"/>
        <v>1147.9247099999998</v>
      </c>
      <c r="I323" s="43">
        <f>Table1210[[#This Row],[4/1/23 Price Change]]*1.0715</f>
        <v>1230.0013267649997</v>
      </c>
    </row>
    <row r="324" spans="1:9" x14ac:dyDescent="0.25">
      <c r="A324" s="12"/>
      <c r="B324" s="12"/>
      <c r="C324" s="12" t="s">
        <v>970</v>
      </c>
      <c r="D324" s="12"/>
      <c r="E324" s="12"/>
      <c r="F324" s="32"/>
      <c r="G324" s="43">
        <f t="shared" si="15"/>
        <v>0</v>
      </c>
      <c r="H324" s="43">
        <f t="shared" si="14"/>
        <v>0</v>
      </c>
      <c r="I324" s="43">
        <f>Table1210[[#This Row],[4/1/23 Price Change]]*1.0715</f>
        <v>0</v>
      </c>
    </row>
    <row r="325" spans="1:9" ht="37.5" x14ac:dyDescent="0.25">
      <c r="A325" s="15" t="s">
        <v>834</v>
      </c>
      <c r="B325" s="16"/>
      <c r="C325" s="16"/>
      <c r="D325" s="16"/>
      <c r="E325" s="16"/>
      <c r="F325" s="39"/>
      <c r="G325" s="43">
        <f t="shared" si="15"/>
        <v>0</v>
      </c>
      <c r="H325" s="43">
        <f t="shared" si="14"/>
        <v>0</v>
      </c>
      <c r="I325" s="43">
        <f>Table1210[[#This Row],[4/1/23 Price Change]]*1.0715</f>
        <v>0</v>
      </c>
    </row>
    <row r="326" spans="1:9" ht="30" x14ac:dyDescent="0.25">
      <c r="A326" s="12" t="s">
        <v>175</v>
      </c>
      <c r="B326" s="12">
        <v>1</v>
      </c>
      <c r="C326" s="12" t="s">
        <v>80</v>
      </c>
      <c r="D326" s="12" t="s">
        <v>1004</v>
      </c>
      <c r="E326" s="12"/>
      <c r="F326" s="32" t="s">
        <v>972</v>
      </c>
      <c r="G326" s="43" t="e">
        <f t="shared" si="15"/>
        <v>#VALUE!</v>
      </c>
      <c r="H326" s="43" t="e">
        <f t="shared" si="14"/>
        <v>#VALUE!</v>
      </c>
      <c r="I326" s="43" t="e">
        <f>Table1210[[#This Row],[4/1/23 Price Change]]*1.0715</f>
        <v>#VALUE!</v>
      </c>
    </row>
    <row r="327" spans="1:9" ht="30" x14ac:dyDescent="0.25">
      <c r="A327" s="12" t="s">
        <v>175</v>
      </c>
      <c r="B327" s="12">
        <v>2</v>
      </c>
      <c r="C327" s="12" t="s">
        <v>176</v>
      </c>
      <c r="D327" s="12" t="s">
        <v>973</v>
      </c>
      <c r="E327" s="12"/>
      <c r="F327" s="32">
        <v>5709</v>
      </c>
      <c r="G327" s="43">
        <f t="shared" si="15"/>
        <v>6381.520199999999</v>
      </c>
      <c r="H327" s="43">
        <f t="shared" si="14"/>
        <v>7338.7482299999983</v>
      </c>
      <c r="I327" s="43">
        <f>Table1210[[#This Row],[4/1/23 Price Change]]*1.0715</f>
        <v>7863.4687284449974</v>
      </c>
    </row>
    <row r="328" spans="1:9" ht="30" x14ac:dyDescent="0.25">
      <c r="A328" s="12" t="s">
        <v>175</v>
      </c>
      <c r="B328" s="12">
        <v>3</v>
      </c>
      <c r="C328" s="12" t="s">
        <v>177</v>
      </c>
      <c r="D328" s="12" t="s">
        <v>973</v>
      </c>
      <c r="E328" s="12"/>
      <c r="F328" s="32">
        <v>1800</v>
      </c>
      <c r="G328" s="43">
        <f t="shared" si="15"/>
        <v>2012.0399999999997</v>
      </c>
      <c r="H328" s="43">
        <f t="shared" si="14"/>
        <v>2313.8459999999995</v>
      </c>
      <c r="I328" s="43">
        <f>Table1210[[#This Row],[4/1/23 Price Change]]*1.0715</f>
        <v>2479.2859889999991</v>
      </c>
    </row>
    <row r="329" spans="1:9" ht="30" x14ac:dyDescent="0.25">
      <c r="A329" s="12" t="s">
        <v>175</v>
      </c>
      <c r="B329" s="12">
        <v>4</v>
      </c>
      <c r="C329" s="12" t="s">
        <v>178</v>
      </c>
      <c r="D329" s="12" t="s">
        <v>734</v>
      </c>
      <c r="E329" s="12"/>
      <c r="F329" s="32" t="s">
        <v>1020</v>
      </c>
      <c r="G329" s="43" t="e">
        <f t="shared" si="15"/>
        <v>#VALUE!</v>
      </c>
      <c r="H329" s="43" t="e">
        <f t="shared" si="14"/>
        <v>#VALUE!</v>
      </c>
      <c r="I329" s="43" t="e">
        <f>Table1210[[#This Row],[4/1/23 Price Change]]*1.0715</f>
        <v>#VALUE!</v>
      </c>
    </row>
    <row r="330" spans="1:9" ht="30" x14ac:dyDescent="0.25">
      <c r="A330" s="12" t="s">
        <v>175</v>
      </c>
      <c r="B330" s="12">
        <v>5</v>
      </c>
      <c r="C330" s="12" t="s">
        <v>179</v>
      </c>
      <c r="D330" s="12" t="s">
        <v>734</v>
      </c>
      <c r="E330" s="12"/>
      <c r="F330" s="32" t="s">
        <v>1020</v>
      </c>
      <c r="G330" s="43" t="e">
        <f t="shared" si="15"/>
        <v>#VALUE!</v>
      </c>
      <c r="H330" s="43" t="e">
        <f t="shared" si="14"/>
        <v>#VALUE!</v>
      </c>
      <c r="I330" s="43" t="e">
        <f>Table1210[[#This Row],[4/1/23 Price Change]]*1.0715</f>
        <v>#VALUE!</v>
      </c>
    </row>
    <row r="331" spans="1:9" ht="30" x14ac:dyDescent="0.25">
      <c r="A331" s="12" t="s">
        <v>175</v>
      </c>
      <c r="B331" s="12">
        <v>6</v>
      </c>
      <c r="C331" s="12" t="s">
        <v>1018</v>
      </c>
      <c r="D331" s="12" t="s">
        <v>973</v>
      </c>
      <c r="E331" s="12"/>
      <c r="F331" s="32">
        <v>327</v>
      </c>
      <c r="G331" s="43">
        <f t="shared" si="15"/>
        <v>365.52059999999994</v>
      </c>
      <c r="H331" s="43">
        <f t="shared" si="14"/>
        <v>420.34868999999992</v>
      </c>
      <c r="I331" s="43">
        <f>Table1210[[#This Row],[4/1/23 Price Change]]*1.0715</f>
        <v>450.40362133499985</v>
      </c>
    </row>
    <row r="332" spans="1:9" ht="30" x14ac:dyDescent="0.25">
      <c r="A332" s="12" t="s">
        <v>175</v>
      </c>
      <c r="B332" s="12">
        <v>7</v>
      </c>
      <c r="C332" s="12" t="s">
        <v>1019</v>
      </c>
      <c r="D332" s="12" t="s">
        <v>973</v>
      </c>
      <c r="E332" s="12"/>
      <c r="F332" s="32">
        <v>533</v>
      </c>
      <c r="G332" s="43">
        <f t="shared" si="15"/>
        <v>595.78739999999993</v>
      </c>
      <c r="H332" s="43">
        <f t="shared" si="14"/>
        <v>685.15550999999982</v>
      </c>
      <c r="I332" s="43">
        <f>Table1210[[#This Row],[4/1/23 Price Change]]*1.0715</f>
        <v>734.14412896499971</v>
      </c>
    </row>
    <row r="333" spans="1:9" x14ac:dyDescent="0.25">
      <c r="A333" s="12"/>
      <c r="B333" s="12"/>
      <c r="C333" s="12" t="s">
        <v>970</v>
      </c>
      <c r="D333" s="12"/>
      <c r="E333" s="12"/>
      <c r="F333" s="32"/>
      <c r="G333" s="43">
        <f t="shared" si="15"/>
        <v>0</v>
      </c>
      <c r="H333" s="43">
        <f t="shared" si="14"/>
        <v>0</v>
      </c>
      <c r="I333" s="43">
        <f>Table1210[[#This Row],[4/1/23 Price Change]]*1.0715</f>
        <v>0</v>
      </c>
    </row>
    <row r="334" spans="1:9" ht="37.5" x14ac:dyDescent="0.25">
      <c r="A334" s="15" t="s">
        <v>835</v>
      </c>
      <c r="B334" s="16"/>
      <c r="C334" s="16"/>
      <c r="D334" s="16"/>
      <c r="E334" s="16"/>
      <c r="F334" s="39"/>
      <c r="G334" s="43">
        <f t="shared" si="15"/>
        <v>0</v>
      </c>
      <c r="H334" s="43">
        <f t="shared" si="14"/>
        <v>0</v>
      </c>
      <c r="I334" s="43">
        <f>Table1210[[#This Row],[4/1/23 Price Change]]*1.0715</f>
        <v>0</v>
      </c>
    </row>
    <row r="335" spans="1:9" x14ac:dyDescent="0.25">
      <c r="A335" s="12" t="s">
        <v>180</v>
      </c>
      <c r="B335" s="12">
        <v>1</v>
      </c>
      <c r="C335" s="12" t="s">
        <v>181</v>
      </c>
      <c r="D335" s="12" t="s">
        <v>973</v>
      </c>
      <c r="E335" s="12"/>
      <c r="F335" s="32">
        <v>100</v>
      </c>
      <c r="G335" s="43">
        <f t="shared" si="15"/>
        <v>111.77999999999999</v>
      </c>
      <c r="H335" s="43">
        <f t="shared" si="14"/>
        <v>128.54699999999997</v>
      </c>
      <c r="I335" s="43">
        <f>Table1210[[#This Row],[4/1/23 Price Change]]*1.0715</f>
        <v>137.73811049999995</v>
      </c>
    </row>
    <row r="336" spans="1:9" x14ac:dyDescent="0.25">
      <c r="A336" s="12" t="s">
        <v>180</v>
      </c>
      <c r="B336" s="12">
        <v>2</v>
      </c>
      <c r="C336" s="12" t="s">
        <v>182</v>
      </c>
      <c r="D336" s="12" t="s">
        <v>1004</v>
      </c>
      <c r="E336" s="12"/>
      <c r="F336" s="32" t="s">
        <v>972</v>
      </c>
      <c r="G336" s="43" t="e">
        <f t="shared" si="15"/>
        <v>#VALUE!</v>
      </c>
      <c r="H336" s="43" t="e">
        <f t="shared" si="14"/>
        <v>#VALUE!</v>
      </c>
      <c r="I336" s="43" t="e">
        <f>Table1210[[#This Row],[4/1/23 Price Change]]*1.0715</f>
        <v>#VALUE!</v>
      </c>
    </row>
    <row r="337" spans="1:9" x14ac:dyDescent="0.25">
      <c r="A337" s="12" t="s">
        <v>180</v>
      </c>
      <c r="B337" s="12">
        <v>3</v>
      </c>
      <c r="C337" s="12" t="s">
        <v>183</v>
      </c>
      <c r="D337" s="12" t="s">
        <v>973</v>
      </c>
      <c r="E337" s="12"/>
      <c r="F337" s="32">
        <v>0</v>
      </c>
      <c r="G337" s="43">
        <f t="shared" si="15"/>
        <v>0</v>
      </c>
      <c r="H337" s="43">
        <f t="shared" si="14"/>
        <v>0</v>
      </c>
      <c r="I337" s="43">
        <f>Table1210[[#This Row],[4/1/23 Price Change]]*1.0715</f>
        <v>0</v>
      </c>
    </row>
    <row r="338" spans="1:9" x14ac:dyDescent="0.25">
      <c r="A338" s="12" t="s">
        <v>180</v>
      </c>
      <c r="B338" s="12">
        <v>4</v>
      </c>
      <c r="C338" s="12" t="s">
        <v>184</v>
      </c>
      <c r="D338" s="12" t="s">
        <v>973</v>
      </c>
      <c r="E338" s="12"/>
      <c r="F338" s="32">
        <v>300</v>
      </c>
      <c r="G338" s="43">
        <f t="shared" si="15"/>
        <v>335.34</v>
      </c>
      <c r="H338" s="43">
        <f t="shared" si="14"/>
        <v>385.64099999999996</v>
      </c>
      <c r="I338" s="43">
        <f>Table1210[[#This Row],[4/1/23 Price Change]]*1.0715</f>
        <v>413.2143314999999</v>
      </c>
    </row>
    <row r="339" spans="1:9" x14ac:dyDescent="0.25">
      <c r="A339" s="12" t="s">
        <v>180</v>
      </c>
      <c r="B339" s="12">
        <v>5</v>
      </c>
      <c r="C339" s="12" t="s">
        <v>185</v>
      </c>
      <c r="D339" s="12" t="s">
        <v>973</v>
      </c>
      <c r="E339" s="12"/>
      <c r="F339" s="32">
        <v>470</v>
      </c>
      <c r="G339" s="43">
        <f t="shared" si="15"/>
        <v>525.36599999999999</v>
      </c>
      <c r="H339" s="43">
        <f t="shared" si="14"/>
        <v>604.17089999999996</v>
      </c>
      <c r="I339" s="43">
        <f>Table1210[[#This Row],[4/1/23 Price Change]]*1.0715</f>
        <v>647.36911934999989</v>
      </c>
    </row>
    <row r="340" spans="1:9" x14ac:dyDescent="0.25">
      <c r="A340" s="12" t="s">
        <v>180</v>
      </c>
      <c r="B340" s="12">
        <v>6</v>
      </c>
      <c r="C340" s="12" t="s">
        <v>186</v>
      </c>
      <c r="D340" s="12" t="s">
        <v>1004</v>
      </c>
      <c r="E340" s="12"/>
      <c r="F340" s="32" t="s">
        <v>972</v>
      </c>
      <c r="G340" s="43" t="e">
        <f t="shared" si="15"/>
        <v>#VALUE!</v>
      </c>
      <c r="H340" s="43" t="e">
        <f t="shared" si="14"/>
        <v>#VALUE!</v>
      </c>
      <c r="I340" s="43" t="e">
        <f>Table1210[[#This Row],[4/1/23 Price Change]]*1.0715</f>
        <v>#VALUE!</v>
      </c>
    </row>
    <row r="341" spans="1:9" x14ac:dyDescent="0.25">
      <c r="A341" s="12" t="s">
        <v>180</v>
      </c>
      <c r="B341" s="12">
        <v>7</v>
      </c>
      <c r="C341" s="12" t="s">
        <v>187</v>
      </c>
      <c r="D341" s="12" t="s">
        <v>973</v>
      </c>
      <c r="E341" s="12"/>
      <c r="F341" s="32">
        <v>640</v>
      </c>
      <c r="G341" s="43">
        <f t="shared" si="15"/>
        <v>715.39199999999994</v>
      </c>
      <c r="H341" s="43">
        <f t="shared" si="14"/>
        <v>822.70079999999984</v>
      </c>
      <c r="I341" s="43">
        <f>Table1210[[#This Row],[4/1/23 Price Change]]*1.0715</f>
        <v>881.52390719999971</v>
      </c>
    </row>
    <row r="342" spans="1:9" x14ac:dyDescent="0.25">
      <c r="A342" s="12" t="s">
        <v>180</v>
      </c>
      <c r="B342" s="12">
        <v>8</v>
      </c>
      <c r="C342" s="12" t="s">
        <v>188</v>
      </c>
      <c r="D342" s="12" t="s">
        <v>973</v>
      </c>
      <c r="E342" s="12"/>
      <c r="F342" s="32">
        <v>100</v>
      </c>
      <c r="G342" s="43">
        <f t="shared" si="15"/>
        <v>111.77999999999999</v>
      </c>
      <c r="H342" s="43">
        <f t="shared" si="14"/>
        <v>128.54699999999997</v>
      </c>
      <c r="I342" s="43">
        <f>Table1210[[#This Row],[4/1/23 Price Change]]*1.0715</f>
        <v>137.73811049999995</v>
      </c>
    </row>
    <row r="343" spans="1:9" x14ac:dyDescent="0.25">
      <c r="A343" s="12" t="s">
        <v>180</v>
      </c>
      <c r="B343" s="12">
        <v>9</v>
      </c>
      <c r="C343" s="12" t="s">
        <v>189</v>
      </c>
      <c r="D343" s="12" t="s">
        <v>1021</v>
      </c>
      <c r="E343" s="12"/>
      <c r="F343" s="32">
        <v>-100</v>
      </c>
      <c r="G343" s="43">
        <f t="shared" si="15"/>
        <v>-111.77999999999999</v>
      </c>
      <c r="H343" s="43">
        <f t="shared" si="14"/>
        <v>-128.54699999999997</v>
      </c>
      <c r="I343" s="43">
        <f>Table1210[[#This Row],[4/1/23 Price Change]]*1.0715</f>
        <v>-137.73811049999995</v>
      </c>
    </row>
    <row r="344" spans="1:9" ht="45" x14ac:dyDescent="0.25">
      <c r="A344" s="12" t="s">
        <v>180</v>
      </c>
      <c r="B344" s="12">
        <v>10</v>
      </c>
      <c r="C344" s="12" t="s">
        <v>190</v>
      </c>
      <c r="D344" s="12" t="s">
        <v>973</v>
      </c>
      <c r="E344" s="12"/>
      <c r="F344" s="32">
        <v>88</v>
      </c>
      <c r="G344" s="43">
        <f t="shared" si="15"/>
        <v>98.366399999999999</v>
      </c>
      <c r="H344" s="43">
        <f t="shared" si="14"/>
        <v>113.12136</v>
      </c>
      <c r="I344" s="43">
        <f>Table1210[[#This Row],[4/1/23 Price Change]]*1.0715</f>
        <v>121.20953723999999</v>
      </c>
    </row>
    <row r="345" spans="1:9" x14ac:dyDescent="0.25">
      <c r="A345" s="12" t="s">
        <v>180</v>
      </c>
      <c r="B345" s="12">
        <v>11</v>
      </c>
      <c r="C345" s="12" t="s">
        <v>966</v>
      </c>
      <c r="D345" s="12" t="s">
        <v>1004</v>
      </c>
      <c r="E345" s="12"/>
      <c r="F345" s="32" t="s">
        <v>972</v>
      </c>
      <c r="G345" s="43" t="e">
        <f t="shared" si="15"/>
        <v>#VALUE!</v>
      </c>
      <c r="H345" s="43" t="e">
        <f t="shared" si="14"/>
        <v>#VALUE!</v>
      </c>
      <c r="I345" s="43" t="e">
        <f>Table1210[[#This Row],[4/1/23 Price Change]]*1.0715</f>
        <v>#VALUE!</v>
      </c>
    </row>
    <row r="346" spans="1:9" x14ac:dyDescent="0.25">
      <c r="A346" s="12" t="s">
        <v>180</v>
      </c>
      <c r="B346" s="12">
        <v>12</v>
      </c>
      <c r="C346" s="12" t="s">
        <v>191</v>
      </c>
      <c r="D346" s="12" t="s">
        <v>734</v>
      </c>
      <c r="E346" s="12"/>
      <c r="F346" s="32" t="s">
        <v>1020</v>
      </c>
      <c r="G346" s="43" t="e">
        <f t="shared" si="15"/>
        <v>#VALUE!</v>
      </c>
      <c r="H346" s="43" t="e">
        <f t="shared" si="14"/>
        <v>#VALUE!</v>
      </c>
      <c r="I346" s="43" t="e">
        <f>Table1210[[#This Row],[4/1/23 Price Change]]*1.0715</f>
        <v>#VALUE!</v>
      </c>
    </row>
    <row r="347" spans="1:9" x14ac:dyDescent="0.25">
      <c r="A347" s="12" t="s">
        <v>180</v>
      </c>
      <c r="B347" s="12">
        <v>13</v>
      </c>
      <c r="C347" s="12" t="s">
        <v>1065</v>
      </c>
      <c r="D347" s="12" t="s">
        <v>973</v>
      </c>
      <c r="E347" s="12"/>
      <c r="F347" s="32">
        <v>200</v>
      </c>
      <c r="G347" s="43">
        <f t="shared" si="15"/>
        <v>223.55999999999997</v>
      </c>
      <c r="H347" s="43">
        <f t="shared" si="14"/>
        <v>257.09399999999994</v>
      </c>
      <c r="I347" s="43">
        <f>Table1210[[#This Row],[4/1/23 Price Change]]*1.0715</f>
        <v>275.4762209999999</v>
      </c>
    </row>
    <row r="348" spans="1:9" x14ac:dyDescent="0.25">
      <c r="A348" s="12"/>
      <c r="B348" s="12"/>
      <c r="C348" s="12" t="s">
        <v>970</v>
      </c>
      <c r="D348" s="12"/>
      <c r="E348" s="12"/>
      <c r="F348" s="32"/>
      <c r="G348" s="43">
        <f t="shared" si="15"/>
        <v>0</v>
      </c>
      <c r="H348" s="43">
        <f t="shared" si="14"/>
        <v>0</v>
      </c>
      <c r="I348" s="43">
        <f>Table1210[[#This Row],[4/1/23 Price Change]]*1.0715</f>
        <v>0</v>
      </c>
    </row>
    <row r="349" spans="1:9" ht="37.5" x14ac:dyDescent="0.25">
      <c r="A349" s="15" t="s">
        <v>836</v>
      </c>
      <c r="B349" s="16"/>
      <c r="C349" s="16"/>
      <c r="D349" s="16"/>
      <c r="E349" s="16"/>
      <c r="F349" s="39"/>
      <c r="G349" s="43">
        <f t="shared" si="15"/>
        <v>0</v>
      </c>
      <c r="H349" s="43">
        <f t="shared" si="14"/>
        <v>0</v>
      </c>
      <c r="I349" s="43">
        <f>Table1210[[#This Row],[4/1/23 Price Change]]*1.0715</f>
        <v>0</v>
      </c>
    </row>
    <row r="350" spans="1:9" ht="30" x14ac:dyDescent="0.25">
      <c r="A350" s="12" t="s">
        <v>836</v>
      </c>
      <c r="B350" s="12">
        <v>1</v>
      </c>
      <c r="C350" s="12" t="s">
        <v>924</v>
      </c>
      <c r="D350" s="12" t="s">
        <v>734</v>
      </c>
      <c r="E350" s="12"/>
      <c r="F350" s="32" t="s">
        <v>1020</v>
      </c>
      <c r="G350" s="43" t="e">
        <f t="shared" si="15"/>
        <v>#VALUE!</v>
      </c>
      <c r="H350" s="43" t="e">
        <f t="shared" si="14"/>
        <v>#VALUE!</v>
      </c>
      <c r="I350" s="43" t="e">
        <f>Table1210[[#This Row],[4/1/23 Price Change]]*1.0715</f>
        <v>#VALUE!</v>
      </c>
    </row>
    <row r="351" spans="1:9" ht="30" x14ac:dyDescent="0.25">
      <c r="A351" s="12" t="s">
        <v>193</v>
      </c>
      <c r="B351" s="12">
        <v>2</v>
      </c>
      <c r="C351" s="12" t="s">
        <v>194</v>
      </c>
      <c r="D351" s="12" t="s">
        <v>1004</v>
      </c>
      <c r="E351" s="12" t="s">
        <v>939</v>
      </c>
      <c r="F351" s="32" t="s">
        <v>972</v>
      </c>
      <c r="G351" s="43" t="e">
        <f t="shared" si="15"/>
        <v>#VALUE!</v>
      </c>
      <c r="H351" s="43" t="e">
        <f t="shared" si="14"/>
        <v>#VALUE!</v>
      </c>
      <c r="I351" s="43" t="e">
        <f>Table1210[[#This Row],[4/1/23 Price Change]]*1.0715</f>
        <v>#VALUE!</v>
      </c>
    </row>
    <row r="352" spans="1:9" ht="30" x14ac:dyDescent="0.25">
      <c r="A352" s="12" t="s">
        <v>193</v>
      </c>
      <c r="B352" s="12">
        <v>3</v>
      </c>
      <c r="C352" s="12" t="s">
        <v>912</v>
      </c>
      <c r="D352" s="12" t="s">
        <v>1063</v>
      </c>
      <c r="E352" s="12"/>
      <c r="F352" s="32">
        <v>223</v>
      </c>
      <c r="G352" s="43">
        <f t="shared" si="15"/>
        <v>249.26939999999999</v>
      </c>
      <c r="H352" s="43">
        <f t="shared" si="14"/>
        <v>286.65980999999999</v>
      </c>
      <c r="I352" s="43">
        <f>Table1210[[#This Row],[4/1/23 Price Change]]*1.0715</f>
        <v>307.15598641499997</v>
      </c>
    </row>
    <row r="353" spans="1:9" ht="30" x14ac:dyDescent="0.25">
      <c r="A353" s="12" t="s">
        <v>193</v>
      </c>
      <c r="B353" s="12">
        <v>4</v>
      </c>
      <c r="C353" s="12" t="s">
        <v>911</v>
      </c>
      <c r="D353" s="12" t="s">
        <v>973</v>
      </c>
      <c r="E353" s="12"/>
      <c r="F353" s="32">
        <v>511</v>
      </c>
      <c r="G353" s="43">
        <f t="shared" si="15"/>
        <v>571.19579999999996</v>
      </c>
      <c r="H353" s="43">
        <f t="shared" si="14"/>
        <v>656.87516999999991</v>
      </c>
      <c r="I353" s="43">
        <f>Table1210[[#This Row],[4/1/23 Price Change]]*1.0715</f>
        <v>703.84174465499984</v>
      </c>
    </row>
    <row r="354" spans="1:9" ht="30" x14ac:dyDescent="0.25">
      <c r="A354" s="12" t="s">
        <v>193</v>
      </c>
      <c r="B354" s="12">
        <v>5</v>
      </c>
      <c r="C354" s="12" t="s">
        <v>909</v>
      </c>
      <c r="D354" s="12" t="s">
        <v>1004</v>
      </c>
      <c r="E354" s="12" t="s">
        <v>1066</v>
      </c>
      <c r="F354" s="32" t="s">
        <v>972</v>
      </c>
      <c r="G354" s="43" t="e">
        <f t="shared" si="15"/>
        <v>#VALUE!</v>
      </c>
      <c r="H354" s="43" t="e">
        <f t="shared" si="14"/>
        <v>#VALUE!</v>
      </c>
      <c r="I354" s="43" t="e">
        <f>Table1210[[#This Row],[4/1/23 Price Change]]*1.0715</f>
        <v>#VALUE!</v>
      </c>
    </row>
    <row r="355" spans="1:9" ht="30" x14ac:dyDescent="0.25">
      <c r="A355" s="12" t="s">
        <v>193</v>
      </c>
      <c r="B355" s="12">
        <v>6</v>
      </c>
      <c r="C355" s="12" t="s">
        <v>910</v>
      </c>
      <c r="D355" s="12" t="s">
        <v>734</v>
      </c>
      <c r="E355" s="12"/>
      <c r="F355" s="32" t="s">
        <v>1020</v>
      </c>
      <c r="G355" s="43" t="e">
        <f t="shared" si="15"/>
        <v>#VALUE!</v>
      </c>
      <c r="H355" s="43" t="e">
        <f t="shared" si="14"/>
        <v>#VALUE!</v>
      </c>
      <c r="I355" s="43" t="e">
        <f>Table1210[[#This Row],[4/1/23 Price Change]]*1.0715</f>
        <v>#VALUE!</v>
      </c>
    </row>
    <row r="356" spans="1:9" ht="30" x14ac:dyDescent="0.25">
      <c r="A356" s="12" t="s">
        <v>193</v>
      </c>
      <c r="B356" s="12">
        <v>7</v>
      </c>
      <c r="C356" s="12" t="s">
        <v>195</v>
      </c>
      <c r="D356" s="12" t="s">
        <v>973</v>
      </c>
      <c r="E356" s="12"/>
      <c r="F356" s="32">
        <v>3818</v>
      </c>
      <c r="G356" s="43">
        <f t="shared" si="15"/>
        <v>4267.7603999999992</v>
      </c>
      <c r="H356" s="43">
        <f t="shared" si="14"/>
        <v>4907.9244599999984</v>
      </c>
      <c r="I356" s="43">
        <f>Table1210[[#This Row],[4/1/23 Price Change]]*1.0715</f>
        <v>5258.8410588899978</v>
      </c>
    </row>
    <row r="357" spans="1:9" ht="30" x14ac:dyDescent="0.25">
      <c r="A357" s="12" t="s">
        <v>193</v>
      </c>
      <c r="B357" s="12">
        <v>8</v>
      </c>
      <c r="C357" s="12" t="s">
        <v>1068</v>
      </c>
      <c r="D357" s="12" t="s">
        <v>973</v>
      </c>
      <c r="E357" s="12"/>
      <c r="F357" s="32">
        <v>95</v>
      </c>
      <c r="G357" s="43">
        <f t="shared" si="15"/>
        <v>106.19099999999999</v>
      </c>
      <c r="H357" s="43">
        <f t="shared" si="14"/>
        <v>122.11964999999998</v>
      </c>
      <c r="I357" s="43">
        <f>Table1210[[#This Row],[4/1/23 Price Change]]*1.0715</f>
        <v>130.85120497499997</v>
      </c>
    </row>
    <row r="358" spans="1:9" ht="30" x14ac:dyDescent="0.25">
      <c r="A358" s="12" t="s">
        <v>193</v>
      </c>
      <c r="B358" s="12">
        <v>9</v>
      </c>
      <c r="C358" s="12" t="s">
        <v>1067</v>
      </c>
      <c r="D358" s="12" t="s">
        <v>1021</v>
      </c>
      <c r="E358" s="12"/>
      <c r="F358" s="32">
        <v>-140</v>
      </c>
      <c r="G358" s="43">
        <f t="shared" si="15"/>
        <v>-156.49199999999999</v>
      </c>
      <c r="H358" s="43">
        <f t="shared" si="14"/>
        <v>-179.96579999999997</v>
      </c>
      <c r="I358" s="43">
        <f>Table1210[[#This Row],[4/1/23 Price Change]]*1.0715</f>
        <v>-192.83335469999994</v>
      </c>
    </row>
    <row r="359" spans="1:9" ht="45" x14ac:dyDescent="0.25">
      <c r="A359" s="12" t="s">
        <v>193</v>
      </c>
      <c r="B359" s="12">
        <v>10</v>
      </c>
      <c r="C359" s="12" t="s">
        <v>1043</v>
      </c>
      <c r="D359" s="12" t="s">
        <v>734</v>
      </c>
      <c r="E359" s="12" t="s">
        <v>905</v>
      </c>
      <c r="F359" s="32" t="s">
        <v>1020</v>
      </c>
      <c r="G359" s="43" t="e">
        <f t="shared" si="15"/>
        <v>#VALUE!</v>
      </c>
      <c r="H359" s="43" t="e">
        <f t="shared" si="14"/>
        <v>#VALUE!</v>
      </c>
      <c r="I359" s="43" t="e">
        <f>Table1210[[#This Row],[4/1/23 Price Change]]*1.0715</f>
        <v>#VALUE!</v>
      </c>
    </row>
    <row r="360" spans="1:9" ht="30" x14ac:dyDescent="0.25">
      <c r="A360" s="12" t="s">
        <v>193</v>
      </c>
      <c r="B360" s="12">
        <v>11</v>
      </c>
      <c r="C360" s="12" t="s">
        <v>198</v>
      </c>
      <c r="D360" s="12" t="s">
        <v>734</v>
      </c>
      <c r="E360" s="12" t="s">
        <v>905</v>
      </c>
      <c r="F360" s="32" t="s">
        <v>1020</v>
      </c>
      <c r="G360" s="43" t="e">
        <f t="shared" si="15"/>
        <v>#VALUE!</v>
      </c>
      <c r="H360" s="43" t="e">
        <f t="shared" si="14"/>
        <v>#VALUE!</v>
      </c>
      <c r="I360" s="43" t="e">
        <f>Table1210[[#This Row],[4/1/23 Price Change]]*1.0715</f>
        <v>#VALUE!</v>
      </c>
    </row>
    <row r="361" spans="1:9" ht="30" x14ac:dyDescent="0.25">
      <c r="A361" s="12" t="s">
        <v>193</v>
      </c>
      <c r="B361" s="12">
        <v>12</v>
      </c>
      <c r="C361" s="12" t="s">
        <v>199</v>
      </c>
      <c r="D361" s="12" t="s">
        <v>734</v>
      </c>
      <c r="E361" s="12" t="s">
        <v>905</v>
      </c>
      <c r="F361" s="32" t="s">
        <v>1020</v>
      </c>
      <c r="G361" s="43" t="e">
        <f t="shared" si="15"/>
        <v>#VALUE!</v>
      </c>
      <c r="H361" s="43" t="e">
        <f t="shared" si="14"/>
        <v>#VALUE!</v>
      </c>
      <c r="I361" s="43" t="e">
        <f>Table1210[[#This Row],[4/1/23 Price Change]]*1.0715</f>
        <v>#VALUE!</v>
      </c>
    </row>
    <row r="362" spans="1:9" ht="30" x14ac:dyDescent="0.25">
      <c r="A362" s="12" t="s">
        <v>193</v>
      </c>
      <c r="B362" s="12">
        <v>13</v>
      </c>
      <c r="C362" s="12" t="s">
        <v>200</v>
      </c>
      <c r="D362" s="12" t="s">
        <v>734</v>
      </c>
      <c r="E362" s="12" t="s">
        <v>905</v>
      </c>
      <c r="F362" s="32" t="s">
        <v>1020</v>
      </c>
      <c r="G362" s="43" t="e">
        <f t="shared" si="15"/>
        <v>#VALUE!</v>
      </c>
      <c r="H362" s="43" t="e">
        <f t="shared" si="14"/>
        <v>#VALUE!</v>
      </c>
      <c r="I362" s="43" t="e">
        <f>Table1210[[#This Row],[4/1/23 Price Change]]*1.0715</f>
        <v>#VALUE!</v>
      </c>
    </row>
    <row r="363" spans="1:9" ht="30" x14ac:dyDescent="0.25">
      <c r="A363" s="12" t="s">
        <v>193</v>
      </c>
      <c r="B363" s="12">
        <v>14</v>
      </c>
      <c r="C363" s="12" t="s">
        <v>1044</v>
      </c>
      <c r="D363" s="12" t="s">
        <v>734</v>
      </c>
      <c r="E363" s="12" t="s">
        <v>905</v>
      </c>
      <c r="F363" s="40" t="s">
        <v>1020</v>
      </c>
      <c r="G363" s="43" t="e">
        <f t="shared" si="15"/>
        <v>#VALUE!</v>
      </c>
      <c r="H363" s="43" t="e">
        <f t="shared" si="14"/>
        <v>#VALUE!</v>
      </c>
      <c r="I363" s="43" t="e">
        <f>Table1210[[#This Row],[4/1/23 Price Change]]*1.0715</f>
        <v>#VALUE!</v>
      </c>
    </row>
    <row r="364" spans="1:9" ht="30" x14ac:dyDescent="0.25">
      <c r="A364" s="12" t="s">
        <v>193</v>
      </c>
      <c r="B364" s="12">
        <v>15</v>
      </c>
      <c r="C364" s="12" t="s">
        <v>202</v>
      </c>
      <c r="D364" s="12" t="s">
        <v>734</v>
      </c>
      <c r="E364" s="12" t="s">
        <v>905</v>
      </c>
      <c r="F364" s="40" t="s">
        <v>1020</v>
      </c>
      <c r="G364" s="43" t="e">
        <f t="shared" si="15"/>
        <v>#VALUE!</v>
      </c>
      <c r="H364" s="43" t="e">
        <f t="shared" si="14"/>
        <v>#VALUE!</v>
      </c>
      <c r="I364" s="43" t="e">
        <f>Table1210[[#This Row],[4/1/23 Price Change]]*1.0715</f>
        <v>#VALUE!</v>
      </c>
    </row>
    <row r="365" spans="1:9" ht="30" x14ac:dyDescent="0.25">
      <c r="A365" s="12" t="s">
        <v>193</v>
      </c>
      <c r="B365" s="12">
        <v>16</v>
      </c>
      <c r="C365" s="12" t="s">
        <v>1045</v>
      </c>
      <c r="D365" s="12" t="s">
        <v>734</v>
      </c>
      <c r="E365" s="12" t="s">
        <v>905</v>
      </c>
      <c r="F365" s="40" t="s">
        <v>1020</v>
      </c>
      <c r="G365" s="43" t="e">
        <f t="shared" si="15"/>
        <v>#VALUE!</v>
      </c>
      <c r="H365" s="43" t="e">
        <f t="shared" si="14"/>
        <v>#VALUE!</v>
      </c>
      <c r="I365" s="43" t="e">
        <f>Table1210[[#This Row],[4/1/23 Price Change]]*1.0715</f>
        <v>#VALUE!</v>
      </c>
    </row>
    <row r="366" spans="1:9" ht="30" x14ac:dyDescent="0.25">
      <c r="A366" s="12" t="s">
        <v>193</v>
      </c>
      <c r="B366" s="12">
        <v>17</v>
      </c>
      <c r="C366" s="12" t="s">
        <v>1046</v>
      </c>
      <c r="D366" s="12" t="s">
        <v>734</v>
      </c>
      <c r="E366" s="12" t="s">
        <v>905</v>
      </c>
      <c r="F366" s="40" t="s">
        <v>1020</v>
      </c>
      <c r="G366" s="43" t="e">
        <f t="shared" si="15"/>
        <v>#VALUE!</v>
      </c>
      <c r="H366" s="43" t="e">
        <f t="shared" si="14"/>
        <v>#VALUE!</v>
      </c>
      <c r="I366" s="43" t="e">
        <f>Table1210[[#This Row],[4/1/23 Price Change]]*1.0715</f>
        <v>#VALUE!</v>
      </c>
    </row>
    <row r="367" spans="1:9" ht="30" x14ac:dyDescent="0.25">
      <c r="A367" s="12" t="s">
        <v>193</v>
      </c>
      <c r="B367" s="12">
        <v>18</v>
      </c>
      <c r="C367" s="12" t="s">
        <v>205</v>
      </c>
      <c r="D367" s="12" t="s">
        <v>734</v>
      </c>
      <c r="E367" s="12" t="s">
        <v>905</v>
      </c>
      <c r="F367" s="32" t="s">
        <v>1020</v>
      </c>
      <c r="G367" s="43" t="e">
        <f t="shared" si="15"/>
        <v>#VALUE!</v>
      </c>
      <c r="H367" s="43" t="e">
        <f t="shared" si="14"/>
        <v>#VALUE!</v>
      </c>
      <c r="I367" s="43" t="e">
        <f>Table1210[[#This Row],[4/1/23 Price Change]]*1.0715</f>
        <v>#VALUE!</v>
      </c>
    </row>
    <row r="368" spans="1:9" ht="30" x14ac:dyDescent="0.25">
      <c r="A368" s="12" t="s">
        <v>193</v>
      </c>
      <c r="B368" s="12">
        <v>19</v>
      </c>
      <c r="C368" s="12" t="s">
        <v>206</v>
      </c>
      <c r="D368" s="12" t="s">
        <v>734</v>
      </c>
      <c r="E368" s="12" t="s">
        <v>905</v>
      </c>
      <c r="F368" s="32" t="s">
        <v>1020</v>
      </c>
      <c r="G368" s="43" t="e">
        <f t="shared" si="15"/>
        <v>#VALUE!</v>
      </c>
      <c r="H368" s="43" t="e">
        <f t="shared" si="14"/>
        <v>#VALUE!</v>
      </c>
      <c r="I368" s="43" t="e">
        <f>Table1210[[#This Row],[4/1/23 Price Change]]*1.0715</f>
        <v>#VALUE!</v>
      </c>
    </row>
    <row r="369" spans="1:9" ht="30" x14ac:dyDescent="0.25">
      <c r="A369" s="12" t="s">
        <v>193</v>
      </c>
      <c r="B369" s="12">
        <v>20</v>
      </c>
      <c r="C369" s="12" t="s">
        <v>207</v>
      </c>
      <c r="D369" s="12" t="s">
        <v>734</v>
      </c>
      <c r="E369" s="12" t="s">
        <v>905</v>
      </c>
      <c r="F369" s="32" t="s">
        <v>1020</v>
      </c>
      <c r="G369" s="43" t="e">
        <f t="shared" si="15"/>
        <v>#VALUE!</v>
      </c>
      <c r="H369" s="43" t="e">
        <f t="shared" ref="H369:H432" si="16">G369*1.15</f>
        <v>#VALUE!</v>
      </c>
      <c r="I369" s="43" t="e">
        <f>Table1210[[#This Row],[4/1/23 Price Change]]*1.0715</f>
        <v>#VALUE!</v>
      </c>
    </row>
    <row r="370" spans="1:9" ht="30" x14ac:dyDescent="0.25">
      <c r="A370" s="12" t="s">
        <v>836</v>
      </c>
      <c r="B370" s="12">
        <v>21</v>
      </c>
      <c r="C370" s="12" t="s">
        <v>968</v>
      </c>
      <c r="D370" s="12" t="s">
        <v>734</v>
      </c>
      <c r="E370" s="12" t="s">
        <v>905</v>
      </c>
      <c r="F370" s="32" t="s">
        <v>1020</v>
      </c>
      <c r="G370" s="43" t="e">
        <f t="shared" si="15"/>
        <v>#VALUE!</v>
      </c>
      <c r="H370" s="43" t="e">
        <f t="shared" si="16"/>
        <v>#VALUE!</v>
      </c>
      <c r="I370" s="43" t="e">
        <f>Table1210[[#This Row],[4/1/23 Price Change]]*1.0715</f>
        <v>#VALUE!</v>
      </c>
    </row>
    <row r="371" spans="1:9" ht="30" x14ac:dyDescent="0.25">
      <c r="A371" s="12" t="s">
        <v>836</v>
      </c>
      <c r="B371" s="12">
        <v>22</v>
      </c>
      <c r="C371" s="12" t="s">
        <v>967</v>
      </c>
      <c r="D371" s="12" t="s">
        <v>734</v>
      </c>
      <c r="E371" s="12" t="s">
        <v>905</v>
      </c>
      <c r="F371" s="32" t="s">
        <v>1020</v>
      </c>
      <c r="G371" s="43" t="e">
        <f t="shared" si="15"/>
        <v>#VALUE!</v>
      </c>
      <c r="H371" s="43" t="e">
        <f t="shared" si="16"/>
        <v>#VALUE!</v>
      </c>
      <c r="I371" s="43" t="e">
        <f>Table1210[[#This Row],[4/1/23 Price Change]]*1.0715</f>
        <v>#VALUE!</v>
      </c>
    </row>
    <row r="372" spans="1:9" ht="45" x14ac:dyDescent="0.25">
      <c r="A372" s="12" t="s">
        <v>193</v>
      </c>
      <c r="B372" s="12">
        <v>23</v>
      </c>
      <c r="C372" s="12" t="s">
        <v>1047</v>
      </c>
      <c r="D372" s="12" t="s">
        <v>734</v>
      </c>
      <c r="E372" s="12" t="s">
        <v>905</v>
      </c>
      <c r="F372" s="32" t="s">
        <v>1020</v>
      </c>
      <c r="G372" s="43" t="e">
        <f t="shared" si="15"/>
        <v>#VALUE!</v>
      </c>
      <c r="H372" s="43" t="e">
        <f t="shared" si="16"/>
        <v>#VALUE!</v>
      </c>
      <c r="I372" s="43" t="e">
        <f>Table1210[[#This Row],[4/1/23 Price Change]]*1.0715</f>
        <v>#VALUE!</v>
      </c>
    </row>
    <row r="373" spans="1:9" ht="45" x14ac:dyDescent="0.25">
      <c r="A373" s="12" t="s">
        <v>193</v>
      </c>
      <c r="B373" s="12">
        <v>24</v>
      </c>
      <c r="C373" s="12" t="s">
        <v>1049</v>
      </c>
      <c r="D373" s="12" t="s">
        <v>734</v>
      </c>
      <c r="E373" s="12" t="s">
        <v>905</v>
      </c>
      <c r="F373" s="32" t="s">
        <v>1020</v>
      </c>
      <c r="G373" s="43" t="e">
        <f t="shared" si="15"/>
        <v>#VALUE!</v>
      </c>
      <c r="H373" s="43" t="e">
        <f t="shared" si="16"/>
        <v>#VALUE!</v>
      </c>
      <c r="I373" s="43" t="e">
        <f>Table1210[[#This Row],[4/1/23 Price Change]]*1.0715</f>
        <v>#VALUE!</v>
      </c>
    </row>
    <row r="374" spans="1:9" ht="45" x14ac:dyDescent="0.25">
      <c r="A374" s="12" t="s">
        <v>193</v>
      </c>
      <c r="B374" s="12">
        <v>25</v>
      </c>
      <c r="C374" s="12" t="s">
        <v>1050</v>
      </c>
      <c r="D374" s="12" t="s">
        <v>734</v>
      </c>
      <c r="E374" s="12" t="s">
        <v>905</v>
      </c>
      <c r="F374" s="32" t="s">
        <v>1020</v>
      </c>
      <c r="G374" s="43" t="e">
        <f t="shared" ref="G374:G437" si="17">F374*1.1178</f>
        <v>#VALUE!</v>
      </c>
      <c r="H374" s="43" t="e">
        <f t="shared" si="16"/>
        <v>#VALUE!</v>
      </c>
      <c r="I374" s="43" t="e">
        <f>Table1210[[#This Row],[4/1/23 Price Change]]*1.0715</f>
        <v>#VALUE!</v>
      </c>
    </row>
    <row r="375" spans="1:9" ht="45" x14ac:dyDescent="0.25">
      <c r="A375" s="12" t="s">
        <v>193</v>
      </c>
      <c r="B375" s="12">
        <v>26</v>
      </c>
      <c r="C375" s="12" t="s">
        <v>1051</v>
      </c>
      <c r="D375" s="12" t="s">
        <v>734</v>
      </c>
      <c r="E375" s="12" t="s">
        <v>905</v>
      </c>
      <c r="F375" s="32" t="s">
        <v>1020</v>
      </c>
      <c r="G375" s="43" t="e">
        <f t="shared" si="17"/>
        <v>#VALUE!</v>
      </c>
      <c r="H375" s="43" t="e">
        <f t="shared" si="16"/>
        <v>#VALUE!</v>
      </c>
      <c r="I375" s="43" t="e">
        <f>Table1210[[#This Row],[4/1/23 Price Change]]*1.0715</f>
        <v>#VALUE!</v>
      </c>
    </row>
    <row r="376" spans="1:9" ht="30" x14ac:dyDescent="0.25">
      <c r="A376" s="12" t="s">
        <v>193</v>
      </c>
      <c r="B376" s="12">
        <v>27</v>
      </c>
      <c r="C376" s="12" t="s">
        <v>211</v>
      </c>
      <c r="D376" s="12" t="s">
        <v>734</v>
      </c>
      <c r="E376" s="12" t="s">
        <v>905</v>
      </c>
      <c r="F376" s="32" t="s">
        <v>1020</v>
      </c>
      <c r="G376" s="43" t="e">
        <f t="shared" si="17"/>
        <v>#VALUE!</v>
      </c>
      <c r="H376" s="43" t="e">
        <f t="shared" si="16"/>
        <v>#VALUE!</v>
      </c>
      <c r="I376" s="43" t="e">
        <f>Table1210[[#This Row],[4/1/23 Price Change]]*1.0715</f>
        <v>#VALUE!</v>
      </c>
    </row>
    <row r="377" spans="1:9" x14ac:dyDescent="0.25">
      <c r="A377" s="12"/>
      <c r="B377" s="12">
        <v>28</v>
      </c>
      <c r="C377" s="12" t="s">
        <v>212</v>
      </c>
      <c r="D377" s="12" t="s">
        <v>734</v>
      </c>
      <c r="E377" s="12"/>
      <c r="F377" s="32" t="s">
        <v>1020</v>
      </c>
      <c r="G377" s="43" t="e">
        <f t="shared" si="17"/>
        <v>#VALUE!</v>
      </c>
      <c r="H377" s="43" t="e">
        <f t="shared" si="16"/>
        <v>#VALUE!</v>
      </c>
      <c r="I377" s="43" t="e">
        <f>Table1210[[#This Row],[4/1/23 Price Change]]*1.0715</f>
        <v>#VALUE!</v>
      </c>
    </row>
    <row r="378" spans="1:9" ht="30" x14ac:dyDescent="0.25">
      <c r="A378" s="12" t="s">
        <v>193</v>
      </c>
      <c r="B378" s="12">
        <v>29</v>
      </c>
      <c r="C378" s="12" t="s">
        <v>213</v>
      </c>
      <c r="D378" s="12" t="s">
        <v>734</v>
      </c>
      <c r="E378" s="12" t="s">
        <v>905</v>
      </c>
      <c r="F378" s="32" t="s">
        <v>1020</v>
      </c>
      <c r="G378" s="43" t="e">
        <f t="shared" si="17"/>
        <v>#VALUE!</v>
      </c>
      <c r="H378" s="43" t="e">
        <f t="shared" si="16"/>
        <v>#VALUE!</v>
      </c>
      <c r="I378" s="43" t="e">
        <f>Table1210[[#This Row],[4/1/23 Price Change]]*1.0715</f>
        <v>#VALUE!</v>
      </c>
    </row>
    <row r="379" spans="1:9" ht="30" x14ac:dyDescent="0.25">
      <c r="A379" s="12" t="s">
        <v>193</v>
      </c>
      <c r="B379" s="12">
        <v>30</v>
      </c>
      <c r="C379" s="12" t="s">
        <v>214</v>
      </c>
      <c r="D379" s="12" t="s">
        <v>734</v>
      </c>
      <c r="E379" s="12" t="s">
        <v>905</v>
      </c>
      <c r="F379" s="32" t="s">
        <v>1020</v>
      </c>
      <c r="G379" s="43" t="e">
        <f t="shared" si="17"/>
        <v>#VALUE!</v>
      </c>
      <c r="H379" s="43" t="e">
        <f t="shared" si="16"/>
        <v>#VALUE!</v>
      </c>
      <c r="I379" s="43" t="e">
        <f>Table1210[[#This Row],[4/1/23 Price Change]]*1.0715</f>
        <v>#VALUE!</v>
      </c>
    </row>
    <row r="380" spans="1:9" ht="30" x14ac:dyDescent="0.25">
      <c r="A380" s="12" t="s">
        <v>193</v>
      </c>
      <c r="B380" s="12">
        <v>31</v>
      </c>
      <c r="C380" s="12" t="s">
        <v>215</v>
      </c>
      <c r="D380" s="12" t="s">
        <v>734</v>
      </c>
      <c r="E380" s="12" t="s">
        <v>905</v>
      </c>
      <c r="F380" s="32" t="s">
        <v>1020</v>
      </c>
      <c r="G380" s="43" t="e">
        <f t="shared" si="17"/>
        <v>#VALUE!</v>
      </c>
      <c r="H380" s="43" t="e">
        <f t="shared" si="16"/>
        <v>#VALUE!</v>
      </c>
      <c r="I380" s="43" t="e">
        <f>Table1210[[#This Row],[4/1/23 Price Change]]*1.0715</f>
        <v>#VALUE!</v>
      </c>
    </row>
    <row r="381" spans="1:9" ht="30" x14ac:dyDescent="0.25">
      <c r="A381" s="12" t="s">
        <v>193</v>
      </c>
      <c r="B381" s="12">
        <v>32</v>
      </c>
      <c r="C381" s="12" t="s">
        <v>216</v>
      </c>
      <c r="D381" s="12" t="s">
        <v>734</v>
      </c>
      <c r="E381" s="12" t="s">
        <v>905</v>
      </c>
      <c r="F381" s="32" t="s">
        <v>1020</v>
      </c>
      <c r="G381" s="43" t="e">
        <f t="shared" si="17"/>
        <v>#VALUE!</v>
      </c>
      <c r="H381" s="43" t="e">
        <f t="shared" si="16"/>
        <v>#VALUE!</v>
      </c>
      <c r="I381" s="43" t="e">
        <f>Table1210[[#This Row],[4/1/23 Price Change]]*1.0715</f>
        <v>#VALUE!</v>
      </c>
    </row>
    <row r="382" spans="1:9" ht="30" x14ac:dyDescent="0.25">
      <c r="A382" s="12" t="s">
        <v>193</v>
      </c>
      <c r="B382" s="12">
        <v>33</v>
      </c>
      <c r="C382" s="12" t="s">
        <v>217</v>
      </c>
      <c r="D382" s="12" t="s">
        <v>734</v>
      </c>
      <c r="E382" s="12" t="s">
        <v>905</v>
      </c>
      <c r="F382" s="32" t="s">
        <v>1020</v>
      </c>
      <c r="G382" s="43" t="e">
        <f t="shared" si="17"/>
        <v>#VALUE!</v>
      </c>
      <c r="H382" s="43" t="e">
        <f t="shared" si="16"/>
        <v>#VALUE!</v>
      </c>
      <c r="I382" s="43" t="e">
        <f>Table1210[[#This Row],[4/1/23 Price Change]]*1.0715</f>
        <v>#VALUE!</v>
      </c>
    </row>
    <row r="383" spans="1:9" ht="30" x14ac:dyDescent="0.25">
      <c r="A383" s="12" t="s">
        <v>193</v>
      </c>
      <c r="B383" s="12">
        <v>34</v>
      </c>
      <c r="C383" s="12" t="s">
        <v>218</v>
      </c>
      <c r="D383" s="12" t="s">
        <v>734</v>
      </c>
      <c r="E383" s="12" t="s">
        <v>905</v>
      </c>
      <c r="F383" s="32" t="s">
        <v>1020</v>
      </c>
      <c r="G383" s="43" t="e">
        <f t="shared" si="17"/>
        <v>#VALUE!</v>
      </c>
      <c r="H383" s="43" t="e">
        <f t="shared" si="16"/>
        <v>#VALUE!</v>
      </c>
      <c r="I383" s="43" t="e">
        <f>Table1210[[#This Row],[4/1/23 Price Change]]*1.0715</f>
        <v>#VALUE!</v>
      </c>
    </row>
    <row r="384" spans="1:9" ht="30" x14ac:dyDescent="0.25">
      <c r="A384" s="12" t="s">
        <v>836</v>
      </c>
      <c r="B384" s="12">
        <v>35</v>
      </c>
      <c r="C384" s="12" t="s">
        <v>918</v>
      </c>
      <c r="D384" s="12" t="s">
        <v>734</v>
      </c>
      <c r="E384" s="12" t="s">
        <v>905</v>
      </c>
      <c r="F384" s="32" t="s">
        <v>1020</v>
      </c>
      <c r="G384" s="43" t="e">
        <f t="shared" si="17"/>
        <v>#VALUE!</v>
      </c>
      <c r="H384" s="43" t="e">
        <f t="shared" si="16"/>
        <v>#VALUE!</v>
      </c>
      <c r="I384" s="43" t="e">
        <f>Table1210[[#This Row],[4/1/23 Price Change]]*1.0715</f>
        <v>#VALUE!</v>
      </c>
    </row>
    <row r="385" spans="1:9" ht="30" x14ac:dyDescent="0.25">
      <c r="A385" s="37" t="s">
        <v>193</v>
      </c>
      <c r="B385" s="38">
        <v>36</v>
      </c>
      <c r="C385" s="38" t="s">
        <v>1052</v>
      </c>
      <c r="D385" s="38" t="s">
        <v>734</v>
      </c>
      <c r="E385" s="38" t="s">
        <v>905</v>
      </c>
      <c r="F385" s="41" t="s">
        <v>1020</v>
      </c>
      <c r="G385" s="43" t="e">
        <f t="shared" si="17"/>
        <v>#VALUE!</v>
      </c>
      <c r="H385" s="43" t="e">
        <f t="shared" si="16"/>
        <v>#VALUE!</v>
      </c>
      <c r="I385" s="43" t="e">
        <f>Table1210[[#This Row],[4/1/23 Price Change]]*1.0715</f>
        <v>#VALUE!</v>
      </c>
    </row>
    <row r="386" spans="1:9" ht="30" x14ac:dyDescent="0.25">
      <c r="A386" s="37" t="s">
        <v>193</v>
      </c>
      <c r="B386" s="38">
        <v>37</v>
      </c>
      <c r="C386" s="38" t="s">
        <v>1053</v>
      </c>
      <c r="D386" s="38" t="s">
        <v>734</v>
      </c>
      <c r="E386" s="38" t="s">
        <v>905</v>
      </c>
      <c r="F386" s="41" t="s">
        <v>1020</v>
      </c>
      <c r="G386" s="43" t="e">
        <f t="shared" si="17"/>
        <v>#VALUE!</v>
      </c>
      <c r="H386" s="43" t="e">
        <f t="shared" si="16"/>
        <v>#VALUE!</v>
      </c>
      <c r="I386" s="43" t="e">
        <f>Table1210[[#This Row],[4/1/23 Price Change]]*1.0715</f>
        <v>#VALUE!</v>
      </c>
    </row>
    <row r="387" spans="1:9" ht="45" x14ac:dyDescent="0.25">
      <c r="A387" s="37" t="s">
        <v>193</v>
      </c>
      <c r="B387" s="38">
        <v>38</v>
      </c>
      <c r="C387" s="38" t="s">
        <v>1054</v>
      </c>
      <c r="D387" s="38" t="s">
        <v>734</v>
      </c>
      <c r="E387" s="38" t="s">
        <v>905</v>
      </c>
      <c r="F387" s="42" t="s">
        <v>1020</v>
      </c>
      <c r="G387" s="43" t="e">
        <f t="shared" si="17"/>
        <v>#VALUE!</v>
      </c>
      <c r="H387" s="43" t="e">
        <f t="shared" si="16"/>
        <v>#VALUE!</v>
      </c>
      <c r="I387" s="43" t="e">
        <f>Table1210[[#This Row],[4/1/23 Price Change]]*1.0715</f>
        <v>#VALUE!</v>
      </c>
    </row>
    <row r="388" spans="1:9" ht="30" x14ac:dyDescent="0.25">
      <c r="A388" s="12" t="s">
        <v>836</v>
      </c>
      <c r="B388" s="12">
        <v>39</v>
      </c>
      <c r="C388" s="12" t="s">
        <v>194</v>
      </c>
      <c r="D388" s="12" t="s">
        <v>1021</v>
      </c>
      <c r="E388" s="12" t="s">
        <v>1101</v>
      </c>
      <c r="F388" s="32">
        <v>-663</v>
      </c>
      <c r="G388" s="43">
        <f t="shared" si="17"/>
        <v>-741.1013999999999</v>
      </c>
      <c r="H388" s="43">
        <f t="shared" si="16"/>
        <v>-852.26660999999979</v>
      </c>
      <c r="I388" s="43">
        <f>Table1210[[#This Row],[4/1/23 Price Change]]*1.0715</f>
        <v>-913.20367261499973</v>
      </c>
    </row>
    <row r="389" spans="1:9" ht="30" x14ac:dyDescent="0.25">
      <c r="A389" s="12" t="s">
        <v>193</v>
      </c>
      <c r="B389" s="12">
        <v>40</v>
      </c>
      <c r="C389" s="12" t="s">
        <v>909</v>
      </c>
      <c r="D389" s="12" t="s">
        <v>973</v>
      </c>
      <c r="E389" s="12" t="s">
        <v>939</v>
      </c>
      <c r="F389" s="32">
        <v>663</v>
      </c>
      <c r="G389" s="43">
        <f t="shared" si="17"/>
        <v>741.1013999999999</v>
      </c>
      <c r="H389" s="43">
        <f t="shared" si="16"/>
        <v>852.26660999999979</v>
      </c>
      <c r="I389" s="43">
        <f>Table1210[[#This Row],[4/1/23 Price Change]]*1.0715</f>
        <v>913.20367261499973</v>
      </c>
    </row>
    <row r="390" spans="1:9" ht="37.5" x14ac:dyDescent="0.25">
      <c r="A390" s="15" t="s">
        <v>837</v>
      </c>
      <c r="B390" s="16"/>
      <c r="C390" s="16"/>
      <c r="D390" s="16"/>
      <c r="E390" s="16"/>
      <c r="F390" s="39"/>
      <c r="G390" s="43">
        <f t="shared" si="17"/>
        <v>0</v>
      </c>
      <c r="H390" s="43">
        <f t="shared" si="16"/>
        <v>0</v>
      </c>
      <c r="I390" s="43">
        <f>Table1210[[#This Row],[4/1/23 Price Change]]*1.0715</f>
        <v>0</v>
      </c>
    </row>
    <row r="391" spans="1:9" ht="45" x14ac:dyDescent="0.25">
      <c r="A391" s="12" t="s">
        <v>219</v>
      </c>
      <c r="B391" s="12">
        <v>1</v>
      </c>
      <c r="C391" s="12" t="s">
        <v>220</v>
      </c>
      <c r="D391" s="12" t="s">
        <v>1004</v>
      </c>
      <c r="E391" s="12"/>
      <c r="F391" s="32" t="s">
        <v>972</v>
      </c>
      <c r="G391" s="43" t="e">
        <f t="shared" si="17"/>
        <v>#VALUE!</v>
      </c>
      <c r="H391" s="43" t="e">
        <f t="shared" si="16"/>
        <v>#VALUE!</v>
      </c>
      <c r="I391" s="43" t="e">
        <f>Table1210[[#This Row],[4/1/23 Price Change]]*1.0715</f>
        <v>#VALUE!</v>
      </c>
    </row>
    <row r="392" spans="1:9" ht="30" x14ac:dyDescent="0.25">
      <c r="A392" s="12" t="s">
        <v>219</v>
      </c>
      <c r="B392" s="12">
        <v>2</v>
      </c>
      <c r="C392" s="12" t="s">
        <v>221</v>
      </c>
      <c r="D392" s="12" t="s">
        <v>734</v>
      </c>
      <c r="E392" s="12"/>
      <c r="F392" s="32" t="s">
        <v>1020</v>
      </c>
      <c r="G392" s="43" t="e">
        <f t="shared" si="17"/>
        <v>#VALUE!</v>
      </c>
      <c r="H392" s="43" t="e">
        <f t="shared" si="16"/>
        <v>#VALUE!</v>
      </c>
      <c r="I392" s="43" t="e">
        <f>Table1210[[#This Row],[4/1/23 Price Change]]*1.0715</f>
        <v>#VALUE!</v>
      </c>
    </row>
    <row r="393" spans="1:9" x14ac:dyDescent="0.25">
      <c r="A393" s="12" t="s">
        <v>219</v>
      </c>
      <c r="B393" s="12">
        <v>3</v>
      </c>
      <c r="C393" s="12" t="s">
        <v>222</v>
      </c>
      <c r="D393" s="12" t="s">
        <v>734</v>
      </c>
      <c r="E393" s="12"/>
      <c r="F393" s="32" t="s">
        <v>1020</v>
      </c>
      <c r="G393" s="43" t="e">
        <f t="shared" si="17"/>
        <v>#VALUE!</v>
      </c>
      <c r="H393" s="43" t="e">
        <f t="shared" si="16"/>
        <v>#VALUE!</v>
      </c>
      <c r="I393" s="43" t="e">
        <f>Table1210[[#This Row],[4/1/23 Price Change]]*1.0715</f>
        <v>#VALUE!</v>
      </c>
    </row>
    <row r="394" spans="1:9" x14ac:dyDescent="0.25">
      <c r="A394" s="12" t="s">
        <v>219</v>
      </c>
      <c r="B394" s="12">
        <v>4</v>
      </c>
      <c r="C394" s="12" t="s">
        <v>223</v>
      </c>
      <c r="D394" s="12" t="s">
        <v>973</v>
      </c>
      <c r="E394" s="12"/>
      <c r="F394" s="32">
        <v>3700</v>
      </c>
      <c r="G394" s="43">
        <f t="shared" si="17"/>
        <v>4135.8599999999997</v>
      </c>
      <c r="H394" s="43">
        <f t="shared" si="16"/>
        <v>4756.2389999999996</v>
      </c>
      <c r="I394" s="43">
        <f>Table1210[[#This Row],[4/1/23 Price Change]]*1.0715</f>
        <v>5096.3100884999994</v>
      </c>
    </row>
    <row r="395" spans="1:9" x14ac:dyDescent="0.25">
      <c r="A395" s="12" t="s">
        <v>219</v>
      </c>
      <c r="B395" s="12">
        <v>5</v>
      </c>
      <c r="C395" s="12" t="s">
        <v>224</v>
      </c>
      <c r="D395" s="12" t="s">
        <v>973</v>
      </c>
      <c r="E395" s="12"/>
      <c r="F395" s="32">
        <v>910</v>
      </c>
      <c r="G395" s="43">
        <f t="shared" si="17"/>
        <v>1017.1979999999999</v>
      </c>
      <c r="H395" s="43">
        <f t="shared" si="16"/>
        <v>1169.7776999999999</v>
      </c>
      <c r="I395" s="43">
        <f>Table1210[[#This Row],[4/1/23 Price Change]]*1.0715</f>
        <v>1253.4168055499997</v>
      </c>
    </row>
    <row r="396" spans="1:9" x14ac:dyDescent="0.25">
      <c r="A396" s="12" t="s">
        <v>219</v>
      </c>
      <c r="B396" s="12">
        <v>6</v>
      </c>
      <c r="C396" s="12" t="s">
        <v>225</v>
      </c>
      <c r="D396" s="12" t="s">
        <v>734</v>
      </c>
      <c r="E396" s="12"/>
      <c r="F396" s="32" t="s">
        <v>1020</v>
      </c>
      <c r="G396" s="43" t="e">
        <f t="shared" si="17"/>
        <v>#VALUE!</v>
      </c>
      <c r="H396" s="43" t="e">
        <f t="shared" si="16"/>
        <v>#VALUE!</v>
      </c>
      <c r="I396" s="43" t="e">
        <f>Table1210[[#This Row],[4/1/23 Price Change]]*1.0715</f>
        <v>#VALUE!</v>
      </c>
    </row>
    <row r="397" spans="1:9" x14ac:dyDescent="0.25">
      <c r="A397" s="12" t="s">
        <v>219</v>
      </c>
      <c r="B397" s="12">
        <v>7</v>
      </c>
      <c r="C397" s="12" t="s">
        <v>1073</v>
      </c>
      <c r="D397" s="12" t="s">
        <v>973</v>
      </c>
      <c r="E397" s="12"/>
      <c r="F397" s="32">
        <v>3896</v>
      </c>
      <c r="G397" s="43">
        <f t="shared" si="17"/>
        <v>4354.9487999999992</v>
      </c>
      <c r="H397" s="43">
        <f t="shared" si="16"/>
        <v>5008.1911199999986</v>
      </c>
      <c r="I397" s="43">
        <f>Table1210[[#This Row],[4/1/23 Price Change]]*1.0715</f>
        <v>5366.2767850799983</v>
      </c>
    </row>
    <row r="398" spans="1:9" x14ac:dyDescent="0.25">
      <c r="A398" s="12" t="s">
        <v>219</v>
      </c>
      <c r="B398" s="12">
        <v>8</v>
      </c>
      <c r="C398" s="12" t="s">
        <v>227</v>
      </c>
      <c r="D398" s="12" t="s">
        <v>973</v>
      </c>
      <c r="E398" s="12"/>
      <c r="F398" s="32">
        <v>384</v>
      </c>
      <c r="G398" s="43">
        <f t="shared" si="17"/>
        <v>429.23519999999996</v>
      </c>
      <c r="H398" s="43">
        <f t="shared" si="16"/>
        <v>493.62047999999993</v>
      </c>
      <c r="I398" s="43">
        <f>Table1210[[#This Row],[4/1/23 Price Change]]*1.0715</f>
        <v>528.91434431999983</v>
      </c>
    </row>
    <row r="399" spans="1:9" x14ac:dyDescent="0.25">
      <c r="A399" s="12" t="s">
        <v>219</v>
      </c>
      <c r="B399" s="12">
        <v>9</v>
      </c>
      <c r="C399" s="12" t="s">
        <v>228</v>
      </c>
      <c r="D399" s="12" t="s">
        <v>1004</v>
      </c>
      <c r="E399" s="12"/>
      <c r="F399" s="32" t="s">
        <v>972</v>
      </c>
      <c r="G399" s="43" t="e">
        <f t="shared" si="17"/>
        <v>#VALUE!</v>
      </c>
      <c r="H399" s="43" t="e">
        <f t="shared" si="16"/>
        <v>#VALUE!</v>
      </c>
      <c r="I399" s="43" t="e">
        <f>Table1210[[#This Row],[4/1/23 Price Change]]*1.0715</f>
        <v>#VALUE!</v>
      </c>
    </row>
    <row r="400" spans="1:9" x14ac:dyDescent="0.25">
      <c r="A400" s="12" t="s">
        <v>219</v>
      </c>
      <c r="B400" s="12">
        <v>10</v>
      </c>
      <c r="C400" s="12" t="s">
        <v>229</v>
      </c>
      <c r="D400" s="12" t="s">
        <v>1004</v>
      </c>
      <c r="E400" s="12"/>
      <c r="F400" s="32" t="s">
        <v>972</v>
      </c>
      <c r="G400" s="43" t="e">
        <f t="shared" si="17"/>
        <v>#VALUE!</v>
      </c>
      <c r="H400" s="43" t="e">
        <f t="shared" si="16"/>
        <v>#VALUE!</v>
      </c>
      <c r="I400" s="43" t="e">
        <f>Table1210[[#This Row],[4/1/23 Price Change]]*1.0715</f>
        <v>#VALUE!</v>
      </c>
    </row>
    <row r="401" spans="1:9" x14ac:dyDescent="0.25">
      <c r="A401" s="12" t="s">
        <v>219</v>
      </c>
      <c r="B401" s="12">
        <v>11</v>
      </c>
      <c r="C401" s="12" t="s">
        <v>230</v>
      </c>
      <c r="D401" s="12" t="s">
        <v>973</v>
      </c>
      <c r="E401" s="12"/>
      <c r="F401" s="32">
        <v>120</v>
      </c>
      <c r="G401" s="43">
        <f t="shared" si="17"/>
        <v>134.136</v>
      </c>
      <c r="H401" s="43">
        <f t="shared" si="16"/>
        <v>154.25639999999999</v>
      </c>
      <c r="I401" s="43">
        <f>Table1210[[#This Row],[4/1/23 Price Change]]*1.0715</f>
        <v>165.28573259999996</v>
      </c>
    </row>
    <row r="402" spans="1:9" x14ac:dyDescent="0.25">
      <c r="A402" s="12" t="s">
        <v>219</v>
      </c>
      <c r="B402" s="12">
        <v>12</v>
      </c>
      <c r="C402" s="12" t="s">
        <v>231</v>
      </c>
      <c r="D402" s="12" t="s">
        <v>973</v>
      </c>
      <c r="E402" s="12"/>
      <c r="F402" s="32">
        <v>130</v>
      </c>
      <c r="G402" s="43">
        <f t="shared" si="17"/>
        <v>145.31399999999999</v>
      </c>
      <c r="H402" s="43">
        <f t="shared" si="16"/>
        <v>167.11109999999996</v>
      </c>
      <c r="I402" s="43">
        <f>Table1210[[#This Row],[4/1/23 Price Change]]*1.0715</f>
        <v>179.05954364999994</v>
      </c>
    </row>
    <row r="403" spans="1:9" x14ac:dyDescent="0.25">
      <c r="A403" s="12" t="s">
        <v>219</v>
      </c>
      <c r="B403" s="12">
        <v>13</v>
      </c>
      <c r="C403" s="12" t="s">
        <v>232</v>
      </c>
      <c r="D403" s="12" t="s">
        <v>973</v>
      </c>
      <c r="E403" s="12"/>
      <c r="F403" s="32">
        <v>130</v>
      </c>
      <c r="G403" s="43">
        <f t="shared" si="17"/>
        <v>145.31399999999999</v>
      </c>
      <c r="H403" s="43">
        <f t="shared" si="16"/>
        <v>167.11109999999996</v>
      </c>
      <c r="I403" s="43">
        <f>Table1210[[#This Row],[4/1/23 Price Change]]*1.0715</f>
        <v>179.05954364999994</v>
      </c>
    </row>
    <row r="404" spans="1:9" x14ac:dyDescent="0.25">
      <c r="A404" s="12" t="s">
        <v>219</v>
      </c>
      <c r="B404" s="12">
        <v>14</v>
      </c>
      <c r="C404" s="12" t="s">
        <v>233</v>
      </c>
      <c r="D404" s="12" t="s">
        <v>973</v>
      </c>
      <c r="E404" s="12"/>
      <c r="F404" s="32" t="s">
        <v>1024</v>
      </c>
      <c r="G404" s="43" t="e">
        <f t="shared" si="17"/>
        <v>#VALUE!</v>
      </c>
      <c r="H404" s="43" t="e">
        <f t="shared" si="16"/>
        <v>#VALUE!</v>
      </c>
      <c r="I404" s="43" t="e">
        <f>Table1210[[#This Row],[4/1/23 Price Change]]*1.0715</f>
        <v>#VALUE!</v>
      </c>
    </row>
    <row r="405" spans="1:9" ht="30" x14ac:dyDescent="0.25">
      <c r="A405" s="12" t="s">
        <v>219</v>
      </c>
      <c r="B405" s="12">
        <v>15</v>
      </c>
      <c r="C405" s="12" t="s">
        <v>234</v>
      </c>
      <c r="D405" s="12" t="s">
        <v>973</v>
      </c>
      <c r="E405" s="12"/>
      <c r="F405" s="32">
        <v>547</v>
      </c>
      <c r="G405" s="43">
        <f t="shared" si="17"/>
        <v>611.4366</v>
      </c>
      <c r="H405" s="43">
        <f t="shared" si="16"/>
        <v>703.15208999999993</v>
      </c>
      <c r="I405" s="43">
        <f>Table1210[[#This Row],[4/1/23 Price Change]]*1.0715</f>
        <v>753.42746443499982</v>
      </c>
    </row>
    <row r="406" spans="1:9" x14ac:dyDescent="0.25">
      <c r="A406" s="12" t="s">
        <v>219</v>
      </c>
      <c r="B406" s="12">
        <v>16</v>
      </c>
      <c r="C406" s="12" t="s">
        <v>235</v>
      </c>
      <c r="D406" s="12" t="s">
        <v>973</v>
      </c>
      <c r="E406" s="12"/>
      <c r="F406" s="32" t="s">
        <v>1024</v>
      </c>
      <c r="G406" s="43" t="e">
        <f t="shared" si="17"/>
        <v>#VALUE!</v>
      </c>
      <c r="H406" s="43" t="e">
        <f t="shared" si="16"/>
        <v>#VALUE!</v>
      </c>
      <c r="I406" s="43" t="e">
        <f>Table1210[[#This Row],[4/1/23 Price Change]]*1.0715</f>
        <v>#VALUE!</v>
      </c>
    </row>
    <row r="407" spans="1:9" x14ac:dyDescent="0.25">
      <c r="A407" s="12" t="s">
        <v>219</v>
      </c>
      <c r="B407" s="12">
        <v>17</v>
      </c>
      <c r="C407" s="12" t="s">
        <v>1069</v>
      </c>
      <c r="D407" s="12" t="s">
        <v>973</v>
      </c>
      <c r="E407" s="12"/>
      <c r="F407" s="32">
        <v>4613</v>
      </c>
      <c r="G407" s="43">
        <f t="shared" si="17"/>
        <v>5156.4114</v>
      </c>
      <c r="H407" s="43">
        <f t="shared" si="16"/>
        <v>5929.8731099999995</v>
      </c>
      <c r="I407" s="43">
        <f>Table1210[[#This Row],[4/1/23 Price Change]]*1.0715</f>
        <v>6353.8590373649986</v>
      </c>
    </row>
    <row r="408" spans="1:9" x14ac:dyDescent="0.25">
      <c r="A408" s="12" t="s">
        <v>219</v>
      </c>
      <c r="B408" s="12">
        <v>18</v>
      </c>
      <c r="C408" s="12" t="s">
        <v>1071</v>
      </c>
      <c r="D408" s="12" t="s">
        <v>973</v>
      </c>
      <c r="E408" s="12"/>
      <c r="F408" s="32">
        <v>4799</v>
      </c>
      <c r="G408" s="43">
        <f t="shared" si="17"/>
        <v>5364.3221999999996</v>
      </c>
      <c r="H408" s="43">
        <f t="shared" si="16"/>
        <v>6168.9705299999987</v>
      </c>
      <c r="I408" s="43">
        <f>Table1210[[#This Row],[4/1/23 Price Change]]*1.0715</f>
        <v>6610.0519228949979</v>
      </c>
    </row>
    <row r="409" spans="1:9" x14ac:dyDescent="0.25">
      <c r="A409" s="12" t="s">
        <v>219</v>
      </c>
      <c r="B409" s="12">
        <v>19</v>
      </c>
      <c r="C409" s="12" t="s">
        <v>1070</v>
      </c>
      <c r="D409" s="12" t="s">
        <v>973</v>
      </c>
      <c r="E409" s="12"/>
      <c r="F409" s="32">
        <v>5985</v>
      </c>
      <c r="G409" s="43">
        <f t="shared" si="17"/>
        <v>6690.0329999999994</v>
      </c>
      <c r="H409" s="43">
        <f t="shared" si="16"/>
        <v>7693.537949999999</v>
      </c>
      <c r="I409" s="43">
        <f>Table1210[[#This Row],[4/1/23 Price Change]]*1.0715</f>
        <v>8243.6259134249976</v>
      </c>
    </row>
    <row r="410" spans="1:9" x14ac:dyDescent="0.25">
      <c r="A410" s="12" t="s">
        <v>219</v>
      </c>
      <c r="B410" s="12">
        <v>20</v>
      </c>
      <c r="C410" s="12" t="s">
        <v>1072</v>
      </c>
      <c r="D410" s="12" t="s">
        <v>973</v>
      </c>
      <c r="E410" s="12"/>
      <c r="F410" s="32">
        <v>1660</v>
      </c>
      <c r="G410" s="43">
        <f t="shared" si="17"/>
        <v>1855.5479999999998</v>
      </c>
      <c r="H410" s="43">
        <f t="shared" si="16"/>
        <v>2133.8801999999996</v>
      </c>
      <c r="I410" s="43">
        <f>Table1210[[#This Row],[4/1/23 Price Change]]*1.0715</f>
        <v>2286.4526342999993</v>
      </c>
    </row>
    <row r="411" spans="1:9" x14ac:dyDescent="0.25">
      <c r="A411" s="12" t="s">
        <v>219</v>
      </c>
      <c r="B411" s="12">
        <v>21</v>
      </c>
      <c r="C411" s="12" t="s">
        <v>1074</v>
      </c>
      <c r="D411" s="12" t="s">
        <v>973</v>
      </c>
      <c r="E411" s="12"/>
      <c r="F411" s="32">
        <v>4730</v>
      </c>
      <c r="G411" s="43">
        <f t="shared" si="17"/>
        <v>5287.1939999999995</v>
      </c>
      <c r="H411" s="43">
        <f t="shared" si="16"/>
        <v>6080.2730999999985</v>
      </c>
      <c r="I411" s="43">
        <f>Table1210[[#This Row],[4/1/23 Price Change]]*1.0715</f>
        <v>6515.0126266499974</v>
      </c>
    </row>
    <row r="412" spans="1:9" x14ac:dyDescent="0.25">
      <c r="A412" s="12" t="s">
        <v>219</v>
      </c>
      <c r="B412" s="12">
        <v>22</v>
      </c>
      <c r="C412" s="12" t="s">
        <v>1075</v>
      </c>
      <c r="D412" s="12" t="s">
        <v>973</v>
      </c>
      <c r="E412" s="12"/>
      <c r="F412" s="32">
        <v>7158</v>
      </c>
      <c r="G412" s="43">
        <f t="shared" si="17"/>
        <v>8001.2123999999994</v>
      </c>
      <c r="H412" s="43">
        <f t="shared" si="16"/>
        <v>9201.3942599999991</v>
      </c>
      <c r="I412" s="43">
        <f>Table1210[[#This Row],[4/1/23 Price Change]]*1.0715</f>
        <v>9859.2939495899973</v>
      </c>
    </row>
    <row r="413" spans="1:9" ht="37.5" x14ac:dyDescent="0.25">
      <c r="A413" s="15" t="s">
        <v>838</v>
      </c>
      <c r="B413" s="16"/>
      <c r="C413" s="16"/>
      <c r="D413" s="16"/>
      <c r="E413" s="16"/>
      <c r="F413" s="39"/>
      <c r="G413" s="43">
        <f t="shared" si="17"/>
        <v>0</v>
      </c>
      <c r="H413" s="43">
        <f t="shared" si="16"/>
        <v>0</v>
      </c>
      <c r="I413" s="43">
        <f>Table1210[[#This Row],[4/1/23 Price Change]]*1.0715</f>
        <v>0</v>
      </c>
    </row>
    <row r="414" spans="1:9" x14ac:dyDescent="0.25">
      <c r="A414" s="12" t="s">
        <v>236</v>
      </c>
      <c r="B414" s="12">
        <v>1</v>
      </c>
      <c r="C414" s="12" t="s">
        <v>237</v>
      </c>
      <c r="D414" s="12" t="s">
        <v>1021</v>
      </c>
      <c r="E414" s="12"/>
      <c r="F414" s="32">
        <v>-360</v>
      </c>
      <c r="G414" s="43">
        <f t="shared" si="17"/>
        <v>-402.40799999999996</v>
      </c>
      <c r="H414" s="43">
        <f t="shared" si="16"/>
        <v>-462.7691999999999</v>
      </c>
      <c r="I414" s="43">
        <f>Table1210[[#This Row],[4/1/23 Price Change]]*1.0715</f>
        <v>-495.85719779999982</v>
      </c>
    </row>
    <row r="415" spans="1:9" x14ac:dyDescent="0.25">
      <c r="A415" s="12" t="s">
        <v>236</v>
      </c>
      <c r="B415" s="12">
        <v>2</v>
      </c>
      <c r="C415" s="12" t="s">
        <v>238</v>
      </c>
      <c r="D415" s="12" t="s">
        <v>973</v>
      </c>
      <c r="E415" s="12"/>
      <c r="F415" s="32">
        <v>298</v>
      </c>
      <c r="G415" s="43">
        <f t="shared" si="17"/>
        <v>333.1044</v>
      </c>
      <c r="H415" s="43">
        <f t="shared" si="16"/>
        <v>383.07005999999996</v>
      </c>
      <c r="I415" s="43">
        <f>Table1210[[#This Row],[4/1/23 Price Change]]*1.0715</f>
        <v>410.45956928999993</v>
      </c>
    </row>
    <row r="416" spans="1:9" x14ac:dyDescent="0.25">
      <c r="A416" s="12" t="s">
        <v>236</v>
      </c>
      <c r="B416" s="12">
        <v>3</v>
      </c>
      <c r="C416" s="12" t="s">
        <v>239</v>
      </c>
      <c r="D416" s="12" t="s">
        <v>734</v>
      </c>
      <c r="E416" s="12"/>
      <c r="F416" s="32" t="s">
        <v>1020</v>
      </c>
      <c r="G416" s="43" t="e">
        <f t="shared" si="17"/>
        <v>#VALUE!</v>
      </c>
      <c r="H416" s="43" t="e">
        <f t="shared" si="16"/>
        <v>#VALUE!</v>
      </c>
      <c r="I416" s="43" t="e">
        <f>Table1210[[#This Row],[4/1/23 Price Change]]*1.0715</f>
        <v>#VALUE!</v>
      </c>
    </row>
    <row r="417" spans="1:9" x14ac:dyDescent="0.25">
      <c r="A417" s="12" t="s">
        <v>236</v>
      </c>
      <c r="B417" s="12">
        <v>4</v>
      </c>
      <c r="C417" s="12" t="s">
        <v>240</v>
      </c>
      <c r="D417" s="12" t="s">
        <v>734</v>
      </c>
      <c r="E417" s="12"/>
      <c r="F417" s="32" t="s">
        <v>1020</v>
      </c>
      <c r="G417" s="43" t="e">
        <f t="shared" si="17"/>
        <v>#VALUE!</v>
      </c>
      <c r="H417" s="43" t="e">
        <f t="shared" si="16"/>
        <v>#VALUE!</v>
      </c>
      <c r="I417" s="43" t="e">
        <f>Table1210[[#This Row],[4/1/23 Price Change]]*1.0715</f>
        <v>#VALUE!</v>
      </c>
    </row>
    <row r="418" spans="1:9" x14ac:dyDescent="0.25">
      <c r="A418" s="12" t="s">
        <v>236</v>
      </c>
      <c r="B418" s="12">
        <v>5</v>
      </c>
      <c r="C418" s="12" t="s">
        <v>241</v>
      </c>
      <c r="D418" s="12" t="s">
        <v>1004</v>
      </c>
      <c r="E418" s="12"/>
      <c r="F418" s="32" t="s">
        <v>972</v>
      </c>
      <c r="G418" s="43" t="e">
        <f t="shared" si="17"/>
        <v>#VALUE!</v>
      </c>
      <c r="H418" s="43" t="e">
        <f t="shared" si="16"/>
        <v>#VALUE!</v>
      </c>
      <c r="I418" s="43" t="e">
        <f>Table1210[[#This Row],[4/1/23 Price Change]]*1.0715</f>
        <v>#VALUE!</v>
      </c>
    </row>
    <row r="419" spans="1:9" x14ac:dyDescent="0.25">
      <c r="A419" s="12" t="s">
        <v>236</v>
      </c>
      <c r="B419" s="12">
        <v>6</v>
      </c>
      <c r="C419" s="12" t="s">
        <v>242</v>
      </c>
      <c r="D419" s="12" t="s">
        <v>1004</v>
      </c>
      <c r="E419" s="12"/>
      <c r="F419" s="32" t="s">
        <v>972</v>
      </c>
      <c r="G419" s="43" t="e">
        <f t="shared" si="17"/>
        <v>#VALUE!</v>
      </c>
      <c r="H419" s="43" t="e">
        <f t="shared" si="16"/>
        <v>#VALUE!</v>
      </c>
      <c r="I419" s="43" t="e">
        <f>Table1210[[#This Row],[4/1/23 Price Change]]*1.0715</f>
        <v>#VALUE!</v>
      </c>
    </row>
    <row r="420" spans="1:9" x14ac:dyDescent="0.25">
      <c r="A420" s="12" t="s">
        <v>236</v>
      </c>
      <c r="B420" s="12">
        <v>7</v>
      </c>
      <c r="C420" s="12" t="s">
        <v>243</v>
      </c>
      <c r="D420" s="12" t="s">
        <v>734</v>
      </c>
      <c r="E420" s="12"/>
      <c r="F420" s="32" t="s">
        <v>1020</v>
      </c>
      <c r="G420" s="43" t="e">
        <f t="shared" si="17"/>
        <v>#VALUE!</v>
      </c>
      <c r="H420" s="43" t="e">
        <f t="shared" si="16"/>
        <v>#VALUE!</v>
      </c>
      <c r="I420" s="43" t="e">
        <f>Table1210[[#This Row],[4/1/23 Price Change]]*1.0715</f>
        <v>#VALUE!</v>
      </c>
    </row>
    <row r="421" spans="1:9" x14ac:dyDescent="0.25">
      <c r="A421" s="12" t="s">
        <v>236</v>
      </c>
      <c r="B421" s="12">
        <v>8</v>
      </c>
      <c r="C421" s="12" t="s">
        <v>244</v>
      </c>
      <c r="D421" s="12" t="s">
        <v>734</v>
      </c>
      <c r="E421" s="12"/>
      <c r="F421" s="32" t="s">
        <v>1020</v>
      </c>
      <c r="G421" s="43" t="e">
        <f t="shared" si="17"/>
        <v>#VALUE!</v>
      </c>
      <c r="H421" s="43" t="e">
        <f t="shared" si="16"/>
        <v>#VALUE!</v>
      </c>
      <c r="I421" s="43" t="e">
        <f>Table1210[[#This Row],[4/1/23 Price Change]]*1.0715</f>
        <v>#VALUE!</v>
      </c>
    </row>
    <row r="422" spans="1:9" x14ac:dyDescent="0.25">
      <c r="A422" s="12" t="s">
        <v>236</v>
      </c>
      <c r="B422" s="12">
        <v>9</v>
      </c>
      <c r="C422" s="12" t="s">
        <v>245</v>
      </c>
      <c r="D422" s="12" t="s">
        <v>973</v>
      </c>
      <c r="E422" s="12"/>
      <c r="F422" s="32">
        <v>540</v>
      </c>
      <c r="G422" s="43">
        <f t="shared" si="17"/>
        <v>603.61199999999997</v>
      </c>
      <c r="H422" s="43">
        <f t="shared" si="16"/>
        <v>694.15379999999993</v>
      </c>
      <c r="I422" s="43">
        <f>Table1210[[#This Row],[4/1/23 Price Change]]*1.0715</f>
        <v>743.78579669999988</v>
      </c>
    </row>
    <row r="423" spans="1:9" x14ac:dyDescent="0.25">
      <c r="A423" s="12" t="s">
        <v>236</v>
      </c>
      <c r="B423" s="12">
        <v>10</v>
      </c>
      <c r="C423" s="12" t="s">
        <v>246</v>
      </c>
      <c r="D423" s="12" t="s">
        <v>973</v>
      </c>
      <c r="E423" s="12"/>
      <c r="F423" s="32">
        <v>0</v>
      </c>
      <c r="G423" s="43">
        <f t="shared" si="17"/>
        <v>0</v>
      </c>
      <c r="H423" s="43">
        <f t="shared" si="16"/>
        <v>0</v>
      </c>
      <c r="I423" s="43">
        <f>Table1210[[#This Row],[4/1/23 Price Change]]*1.0715</f>
        <v>0</v>
      </c>
    </row>
    <row r="424" spans="1:9" x14ac:dyDescent="0.25">
      <c r="A424" s="12" t="s">
        <v>236</v>
      </c>
      <c r="B424" s="12">
        <v>11</v>
      </c>
      <c r="C424" s="12" t="s">
        <v>247</v>
      </c>
      <c r="D424" s="12" t="s">
        <v>734</v>
      </c>
      <c r="E424" s="12"/>
      <c r="F424" s="32" t="s">
        <v>1020</v>
      </c>
      <c r="G424" s="43" t="e">
        <f t="shared" si="17"/>
        <v>#VALUE!</v>
      </c>
      <c r="H424" s="43" t="e">
        <f t="shared" si="16"/>
        <v>#VALUE!</v>
      </c>
      <c r="I424" s="43" t="e">
        <f>Table1210[[#This Row],[4/1/23 Price Change]]*1.0715</f>
        <v>#VALUE!</v>
      </c>
    </row>
    <row r="425" spans="1:9" x14ac:dyDescent="0.25">
      <c r="A425" s="12" t="s">
        <v>236</v>
      </c>
      <c r="B425" s="12">
        <v>12</v>
      </c>
      <c r="C425" s="12" t="s">
        <v>248</v>
      </c>
      <c r="D425" s="12" t="s">
        <v>973</v>
      </c>
      <c r="E425" s="12"/>
      <c r="F425" s="32">
        <v>7048</v>
      </c>
      <c r="G425" s="43">
        <f t="shared" si="17"/>
        <v>7878.2543999999989</v>
      </c>
      <c r="H425" s="43">
        <f t="shared" si="16"/>
        <v>9059.9925599999988</v>
      </c>
      <c r="I425" s="43">
        <f>Table1210[[#This Row],[4/1/23 Price Change]]*1.0715</f>
        <v>9707.7820280399974</v>
      </c>
    </row>
    <row r="426" spans="1:9" x14ac:dyDescent="0.25">
      <c r="A426" s="12" t="s">
        <v>236</v>
      </c>
      <c r="B426" s="12">
        <v>13</v>
      </c>
      <c r="C426" s="12" t="s">
        <v>249</v>
      </c>
      <c r="D426" s="12" t="s">
        <v>973</v>
      </c>
      <c r="E426" s="12"/>
      <c r="F426" s="32">
        <v>778</v>
      </c>
      <c r="G426" s="43">
        <f t="shared" si="17"/>
        <v>869.64839999999992</v>
      </c>
      <c r="H426" s="43">
        <f t="shared" si="16"/>
        <v>1000.0956599999998</v>
      </c>
      <c r="I426" s="43">
        <f>Table1210[[#This Row],[4/1/23 Price Change]]*1.0715</f>
        <v>1071.6024996899998</v>
      </c>
    </row>
    <row r="427" spans="1:9" x14ac:dyDescent="0.25">
      <c r="A427" s="12" t="s">
        <v>236</v>
      </c>
      <c r="B427" s="12">
        <v>14</v>
      </c>
      <c r="C427" s="12" t="s">
        <v>250</v>
      </c>
      <c r="D427" s="12" t="s">
        <v>734</v>
      </c>
      <c r="E427" s="12"/>
      <c r="F427" s="32" t="s">
        <v>1020</v>
      </c>
      <c r="G427" s="43" t="e">
        <f t="shared" si="17"/>
        <v>#VALUE!</v>
      </c>
      <c r="H427" s="43" t="e">
        <f t="shared" si="16"/>
        <v>#VALUE!</v>
      </c>
      <c r="I427" s="43" t="e">
        <f>Table1210[[#This Row],[4/1/23 Price Change]]*1.0715</f>
        <v>#VALUE!</v>
      </c>
    </row>
    <row r="428" spans="1:9" x14ac:dyDescent="0.25">
      <c r="A428" s="12" t="s">
        <v>236</v>
      </c>
      <c r="B428" s="12">
        <v>15</v>
      </c>
      <c r="C428" s="12" t="s">
        <v>251</v>
      </c>
      <c r="D428" s="12" t="s">
        <v>973</v>
      </c>
      <c r="E428" s="12"/>
      <c r="F428" s="32">
        <v>1230</v>
      </c>
      <c r="G428" s="43">
        <f t="shared" si="17"/>
        <v>1374.8939999999998</v>
      </c>
      <c r="H428" s="43">
        <f t="shared" si="16"/>
        <v>1581.1280999999997</v>
      </c>
      <c r="I428" s="43">
        <f>Table1210[[#This Row],[4/1/23 Price Change]]*1.0715</f>
        <v>1694.1787591499995</v>
      </c>
    </row>
    <row r="429" spans="1:9" x14ac:dyDescent="0.25">
      <c r="A429" s="12" t="s">
        <v>236</v>
      </c>
      <c r="B429" s="12">
        <v>16</v>
      </c>
      <c r="C429" s="12" t="s">
        <v>252</v>
      </c>
      <c r="D429" s="12" t="s">
        <v>973</v>
      </c>
      <c r="E429" s="12"/>
      <c r="F429" s="32">
        <v>1250</v>
      </c>
      <c r="G429" s="43">
        <f t="shared" si="17"/>
        <v>1397.2499999999998</v>
      </c>
      <c r="H429" s="43">
        <f t="shared" si="16"/>
        <v>1606.8374999999996</v>
      </c>
      <c r="I429" s="43">
        <f>Table1210[[#This Row],[4/1/23 Price Change]]*1.0715</f>
        <v>1721.7263812499993</v>
      </c>
    </row>
    <row r="430" spans="1:9" x14ac:dyDescent="0.25">
      <c r="A430" s="12" t="s">
        <v>236</v>
      </c>
      <c r="B430" s="12">
        <v>17</v>
      </c>
      <c r="C430" s="12" t="s">
        <v>253</v>
      </c>
      <c r="D430" s="12" t="s">
        <v>1021</v>
      </c>
      <c r="E430" s="12"/>
      <c r="F430" s="32">
        <v>-700</v>
      </c>
      <c r="G430" s="43">
        <f t="shared" si="17"/>
        <v>-782.45999999999992</v>
      </c>
      <c r="H430" s="43">
        <f t="shared" si="16"/>
        <v>-899.82899999999984</v>
      </c>
      <c r="I430" s="43">
        <f>Table1210[[#This Row],[4/1/23 Price Change]]*1.0715</f>
        <v>-964.16677349999975</v>
      </c>
    </row>
    <row r="431" spans="1:9" x14ac:dyDescent="0.25">
      <c r="A431" s="12" t="s">
        <v>236</v>
      </c>
      <c r="B431" s="12">
        <v>18</v>
      </c>
      <c r="C431" s="12" t="s">
        <v>254</v>
      </c>
      <c r="D431" s="12" t="s">
        <v>973</v>
      </c>
      <c r="E431" s="12"/>
      <c r="F431" s="32">
        <v>379</v>
      </c>
      <c r="G431" s="43">
        <f t="shared" si="17"/>
        <v>423.64619999999996</v>
      </c>
      <c r="H431" s="43">
        <f t="shared" si="16"/>
        <v>487.19312999999994</v>
      </c>
      <c r="I431" s="43">
        <f>Table1210[[#This Row],[4/1/23 Price Change]]*1.0715</f>
        <v>522.02743879499985</v>
      </c>
    </row>
    <row r="432" spans="1:9" x14ac:dyDescent="0.25">
      <c r="A432" s="12" t="s">
        <v>236</v>
      </c>
      <c r="B432" s="12">
        <v>19</v>
      </c>
      <c r="C432" s="12" t="s">
        <v>255</v>
      </c>
      <c r="D432" s="12" t="s">
        <v>973</v>
      </c>
      <c r="E432" s="12"/>
      <c r="F432" s="32">
        <v>1000</v>
      </c>
      <c r="G432" s="43">
        <f t="shared" si="17"/>
        <v>1117.8</v>
      </c>
      <c r="H432" s="43">
        <f t="shared" si="16"/>
        <v>1285.4699999999998</v>
      </c>
      <c r="I432" s="43">
        <f>Table1210[[#This Row],[4/1/23 Price Change]]*1.0715</f>
        <v>1377.3811049999997</v>
      </c>
    </row>
    <row r="433" spans="1:9" x14ac:dyDescent="0.25">
      <c r="A433" s="12" t="s">
        <v>236</v>
      </c>
      <c r="B433" s="12">
        <v>20</v>
      </c>
      <c r="C433" s="12" t="s">
        <v>256</v>
      </c>
      <c r="D433" s="12" t="s">
        <v>734</v>
      </c>
      <c r="E433" s="12"/>
      <c r="F433" s="32" t="s">
        <v>1020</v>
      </c>
      <c r="G433" s="43" t="e">
        <f t="shared" si="17"/>
        <v>#VALUE!</v>
      </c>
      <c r="H433" s="43" t="e">
        <f t="shared" ref="H433:H496" si="18">G433*1.15</f>
        <v>#VALUE!</v>
      </c>
      <c r="I433" s="43" t="e">
        <f>Table1210[[#This Row],[4/1/23 Price Change]]*1.0715</f>
        <v>#VALUE!</v>
      </c>
    </row>
    <row r="434" spans="1:9" x14ac:dyDescent="0.25">
      <c r="A434" s="12" t="s">
        <v>236</v>
      </c>
      <c r="B434" s="12">
        <v>21</v>
      </c>
      <c r="C434" s="12" t="s">
        <v>257</v>
      </c>
      <c r="D434" s="12" t="s">
        <v>973</v>
      </c>
      <c r="E434" s="12"/>
      <c r="F434" s="32">
        <v>214</v>
      </c>
      <c r="G434" s="43">
        <f t="shared" si="17"/>
        <v>239.20919999999998</v>
      </c>
      <c r="H434" s="43">
        <f t="shared" si="18"/>
        <v>275.09057999999993</v>
      </c>
      <c r="I434" s="43">
        <f>Table1210[[#This Row],[4/1/23 Price Change]]*1.0715</f>
        <v>294.75955646999989</v>
      </c>
    </row>
    <row r="435" spans="1:9" x14ac:dyDescent="0.25">
      <c r="A435" s="12" t="s">
        <v>236</v>
      </c>
      <c r="B435" s="12">
        <v>22</v>
      </c>
      <c r="C435" s="12" t="s">
        <v>258</v>
      </c>
      <c r="D435" s="12" t="s">
        <v>1004</v>
      </c>
      <c r="E435" s="12"/>
      <c r="F435" s="32" t="s">
        <v>972</v>
      </c>
      <c r="G435" s="43" t="e">
        <f t="shared" si="17"/>
        <v>#VALUE!</v>
      </c>
      <c r="H435" s="43" t="e">
        <f t="shared" si="18"/>
        <v>#VALUE!</v>
      </c>
      <c r="I435" s="43" t="e">
        <f>Table1210[[#This Row],[4/1/23 Price Change]]*1.0715</f>
        <v>#VALUE!</v>
      </c>
    </row>
    <row r="436" spans="1:9" x14ac:dyDescent="0.25">
      <c r="A436" s="12" t="s">
        <v>236</v>
      </c>
      <c r="B436" s="12">
        <v>23</v>
      </c>
      <c r="C436" s="12" t="s">
        <v>259</v>
      </c>
      <c r="D436" s="12" t="s">
        <v>973</v>
      </c>
      <c r="E436" s="12"/>
      <c r="F436" s="32">
        <v>0</v>
      </c>
      <c r="G436" s="43">
        <f t="shared" si="17"/>
        <v>0</v>
      </c>
      <c r="H436" s="43">
        <f t="shared" si="18"/>
        <v>0</v>
      </c>
      <c r="I436" s="43">
        <f>Table1210[[#This Row],[4/1/23 Price Change]]*1.0715</f>
        <v>0</v>
      </c>
    </row>
    <row r="437" spans="1:9" x14ac:dyDescent="0.25">
      <c r="A437" s="12" t="s">
        <v>236</v>
      </c>
      <c r="B437" s="12">
        <v>24</v>
      </c>
      <c r="C437" s="12" t="s">
        <v>260</v>
      </c>
      <c r="D437" s="12" t="s">
        <v>973</v>
      </c>
      <c r="E437" s="12"/>
      <c r="F437" s="32">
        <v>0</v>
      </c>
      <c r="G437" s="43">
        <f t="shared" si="17"/>
        <v>0</v>
      </c>
      <c r="H437" s="43">
        <f t="shared" si="18"/>
        <v>0</v>
      </c>
      <c r="I437" s="43">
        <f>Table1210[[#This Row],[4/1/23 Price Change]]*1.0715</f>
        <v>0</v>
      </c>
    </row>
    <row r="438" spans="1:9" x14ac:dyDescent="0.25">
      <c r="A438" s="12" t="s">
        <v>236</v>
      </c>
      <c r="B438" s="12">
        <v>25</v>
      </c>
      <c r="C438" s="12" t="s">
        <v>261</v>
      </c>
      <c r="D438" s="12" t="s">
        <v>973</v>
      </c>
      <c r="E438" s="12"/>
      <c r="F438" s="32">
        <v>750</v>
      </c>
      <c r="G438" s="43">
        <f t="shared" ref="G438:G501" si="19">F438*1.1178</f>
        <v>838.34999999999991</v>
      </c>
      <c r="H438" s="43">
        <f t="shared" si="18"/>
        <v>964.10249999999985</v>
      </c>
      <c r="I438" s="43">
        <f>Table1210[[#This Row],[4/1/23 Price Change]]*1.0715</f>
        <v>1033.0358287499998</v>
      </c>
    </row>
    <row r="439" spans="1:9" ht="30" x14ac:dyDescent="0.25">
      <c r="A439" s="12" t="s">
        <v>236</v>
      </c>
      <c r="B439" s="12">
        <v>26</v>
      </c>
      <c r="C439" s="12" t="s">
        <v>1081</v>
      </c>
      <c r="D439" s="12" t="s">
        <v>973</v>
      </c>
      <c r="E439" s="12"/>
      <c r="F439" s="32">
        <v>231</v>
      </c>
      <c r="G439" s="43">
        <f t="shared" si="19"/>
        <v>258.21179999999998</v>
      </c>
      <c r="H439" s="43">
        <f t="shared" si="18"/>
        <v>296.94356999999997</v>
      </c>
      <c r="I439" s="43">
        <f>Table1210[[#This Row],[4/1/23 Price Change]]*1.0715</f>
        <v>318.17503525499995</v>
      </c>
    </row>
    <row r="440" spans="1:9" x14ac:dyDescent="0.25">
      <c r="A440" s="12" t="s">
        <v>236</v>
      </c>
      <c r="B440" s="12">
        <v>27</v>
      </c>
      <c r="C440" s="12" t="s">
        <v>263</v>
      </c>
      <c r="D440" s="12" t="s">
        <v>973</v>
      </c>
      <c r="E440" s="12"/>
      <c r="F440" s="32">
        <v>750</v>
      </c>
      <c r="G440" s="43">
        <f t="shared" si="19"/>
        <v>838.34999999999991</v>
      </c>
      <c r="H440" s="43">
        <f t="shared" si="18"/>
        <v>964.10249999999985</v>
      </c>
      <c r="I440" s="43">
        <f>Table1210[[#This Row],[4/1/23 Price Change]]*1.0715</f>
        <v>1033.0358287499998</v>
      </c>
    </row>
    <row r="441" spans="1:9" x14ac:dyDescent="0.25">
      <c r="A441" s="12" t="s">
        <v>236</v>
      </c>
      <c r="B441" s="12">
        <v>28</v>
      </c>
      <c r="C441" s="12" t="s">
        <v>1085</v>
      </c>
      <c r="D441" s="12" t="s">
        <v>973</v>
      </c>
      <c r="E441" s="12"/>
      <c r="F441" s="32">
        <v>1125</v>
      </c>
      <c r="G441" s="43">
        <f t="shared" si="19"/>
        <v>1257.5249999999999</v>
      </c>
      <c r="H441" s="43">
        <f t="shared" si="18"/>
        <v>1446.1537499999997</v>
      </c>
      <c r="I441" s="43">
        <f>Table1210[[#This Row],[4/1/23 Price Change]]*1.0715</f>
        <v>1549.5537431249995</v>
      </c>
    </row>
    <row r="442" spans="1:9" x14ac:dyDescent="0.25">
      <c r="A442" s="12" t="s">
        <v>236</v>
      </c>
      <c r="B442" s="12">
        <v>29</v>
      </c>
      <c r="C442" s="12" t="s">
        <v>1079</v>
      </c>
      <c r="D442" s="12" t="s">
        <v>1021</v>
      </c>
      <c r="E442" s="12"/>
      <c r="F442" s="32">
        <v>-700</v>
      </c>
      <c r="G442" s="43">
        <f t="shared" si="19"/>
        <v>-782.45999999999992</v>
      </c>
      <c r="H442" s="43">
        <f t="shared" si="18"/>
        <v>-899.82899999999984</v>
      </c>
      <c r="I442" s="43">
        <f>Table1210[[#This Row],[4/1/23 Price Change]]*1.0715</f>
        <v>-964.16677349999975</v>
      </c>
    </row>
    <row r="443" spans="1:9" x14ac:dyDescent="0.25">
      <c r="A443" s="12" t="s">
        <v>236</v>
      </c>
      <c r="B443" s="12">
        <v>30</v>
      </c>
      <c r="C443" s="12" t="s">
        <v>1080</v>
      </c>
      <c r="D443" s="12" t="s">
        <v>973</v>
      </c>
      <c r="E443" s="12"/>
      <c r="F443" s="32">
        <v>1250</v>
      </c>
      <c r="G443" s="43">
        <f t="shared" si="19"/>
        <v>1397.2499999999998</v>
      </c>
      <c r="H443" s="43">
        <f t="shared" si="18"/>
        <v>1606.8374999999996</v>
      </c>
      <c r="I443" s="43">
        <f>Table1210[[#This Row],[4/1/23 Price Change]]*1.0715</f>
        <v>1721.7263812499993</v>
      </c>
    </row>
    <row r="444" spans="1:9" ht="30" x14ac:dyDescent="0.25">
      <c r="A444" s="12" t="s">
        <v>236</v>
      </c>
      <c r="B444" s="12">
        <v>31</v>
      </c>
      <c r="C444" s="12" t="s">
        <v>1082</v>
      </c>
      <c r="D444" s="12" t="s">
        <v>973</v>
      </c>
      <c r="E444" s="12"/>
      <c r="F444" s="32">
        <v>719</v>
      </c>
      <c r="G444" s="43">
        <f t="shared" si="19"/>
        <v>803.69819999999993</v>
      </c>
      <c r="H444" s="43">
        <f t="shared" si="18"/>
        <v>924.25292999999988</v>
      </c>
      <c r="I444" s="43">
        <f>Table1210[[#This Row],[4/1/23 Price Change]]*1.0715</f>
        <v>990.33701449499972</v>
      </c>
    </row>
    <row r="445" spans="1:9" x14ac:dyDescent="0.25">
      <c r="A445" s="12" t="s">
        <v>236</v>
      </c>
      <c r="B445" s="12">
        <v>32</v>
      </c>
      <c r="C445" s="12" t="s">
        <v>1083</v>
      </c>
      <c r="D445" s="12" t="s">
        <v>973</v>
      </c>
      <c r="E445" s="12"/>
      <c r="F445" s="32">
        <v>688</v>
      </c>
      <c r="G445" s="43">
        <f t="shared" si="19"/>
        <v>769.04639999999995</v>
      </c>
      <c r="H445" s="43">
        <f t="shared" si="18"/>
        <v>884.40335999999991</v>
      </c>
      <c r="I445" s="43">
        <f>Table1210[[#This Row],[4/1/23 Price Change]]*1.0715</f>
        <v>947.63820023999983</v>
      </c>
    </row>
    <row r="446" spans="1:9" x14ac:dyDescent="0.25">
      <c r="A446" s="12" t="s">
        <v>236</v>
      </c>
      <c r="B446" s="12">
        <v>33</v>
      </c>
      <c r="C446" s="12" t="s">
        <v>1084</v>
      </c>
      <c r="D446" s="12" t="s">
        <v>1021</v>
      </c>
      <c r="E446" s="12"/>
      <c r="F446" s="32">
        <v>-475</v>
      </c>
      <c r="G446" s="43">
        <f t="shared" si="19"/>
        <v>-530.95499999999993</v>
      </c>
      <c r="H446" s="43">
        <f t="shared" si="18"/>
        <v>-610.59824999999989</v>
      </c>
      <c r="I446" s="43">
        <f>Table1210[[#This Row],[4/1/23 Price Change]]*1.0715</f>
        <v>-654.25602487499987</v>
      </c>
    </row>
    <row r="447" spans="1:9" x14ac:dyDescent="0.25">
      <c r="A447" s="12" t="s">
        <v>236</v>
      </c>
      <c r="B447" s="12">
        <v>34</v>
      </c>
      <c r="C447" s="12" t="s">
        <v>1086</v>
      </c>
      <c r="D447" s="12" t="s">
        <v>973</v>
      </c>
      <c r="E447" s="12"/>
      <c r="F447" s="32">
        <v>1606</v>
      </c>
      <c r="G447" s="43">
        <f t="shared" si="19"/>
        <v>1795.1867999999999</v>
      </c>
      <c r="H447" s="43">
        <f t="shared" si="18"/>
        <v>2064.4648199999997</v>
      </c>
      <c r="I447" s="43">
        <f>Table1210[[#This Row],[4/1/23 Price Change]]*1.0715</f>
        <v>2212.0740546299994</v>
      </c>
    </row>
    <row r="448" spans="1:9" ht="37.5" x14ac:dyDescent="0.25">
      <c r="A448" s="15" t="s">
        <v>839</v>
      </c>
      <c r="B448" s="16"/>
      <c r="C448" s="16"/>
      <c r="D448" s="16"/>
      <c r="E448" s="16"/>
      <c r="F448" s="39"/>
      <c r="G448" s="43">
        <f t="shared" si="19"/>
        <v>0</v>
      </c>
      <c r="H448" s="43">
        <f t="shared" si="18"/>
        <v>0</v>
      </c>
      <c r="I448" s="43">
        <f>Table1210[[#This Row],[4/1/23 Price Change]]*1.0715</f>
        <v>0</v>
      </c>
    </row>
    <row r="449" spans="1:9" ht="30" x14ac:dyDescent="0.25">
      <c r="A449" s="12" t="s">
        <v>265</v>
      </c>
      <c r="B449" s="12">
        <v>1</v>
      </c>
      <c r="C449" s="12" t="s">
        <v>266</v>
      </c>
      <c r="D449" s="12" t="s">
        <v>973</v>
      </c>
      <c r="E449" s="12"/>
      <c r="F449" s="32">
        <v>414</v>
      </c>
      <c r="G449" s="43">
        <f t="shared" si="19"/>
        <v>462.76919999999996</v>
      </c>
      <c r="H449" s="43">
        <f t="shared" si="18"/>
        <v>532.18457999999987</v>
      </c>
      <c r="I449" s="43">
        <f>Table1210[[#This Row],[4/1/23 Price Change]]*1.0715</f>
        <v>570.23577746999979</v>
      </c>
    </row>
    <row r="450" spans="1:9" ht="30" x14ac:dyDescent="0.25">
      <c r="A450" s="12" t="s">
        <v>265</v>
      </c>
      <c r="B450" s="12">
        <v>2</v>
      </c>
      <c r="C450" s="12" t="s">
        <v>267</v>
      </c>
      <c r="D450" s="12" t="s">
        <v>973</v>
      </c>
      <c r="E450" s="12"/>
      <c r="F450" s="32">
        <v>350</v>
      </c>
      <c r="G450" s="43">
        <f t="shared" si="19"/>
        <v>391.22999999999996</v>
      </c>
      <c r="H450" s="43">
        <f t="shared" si="18"/>
        <v>449.91449999999992</v>
      </c>
      <c r="I450" s="43">
        <f>Table1210[[#This Row],[4/1/23 Price Change]]*1.0715</f>
        <v>482.08338674999987</v>
      </c>
    </row>
    <row r="451" spans="1:9" ht="30" x14ac:dyDescent="0.25">
      <c r="A451" s="12" t="s">
        <v>265</v>
      </c>
      <c r="B451" s="12">
        <v>3</v>
      </c>
      <c r="C451" s="12" t="s">
        <v>268</v>
      </c>
      <c r="D451" s="12" t="s">
        <v>973</v>
      </c>
      <c r="E451" s="12"/>
      <c r="F451" s="32">
        <v>64</v>
      </c>
      <c r="G451" s="43">
        <f t="shared" si="19"/>
        <v>71.539199999999994</v>
      </c>
      <c r="H451" s="43">
        <f t="shared" si="18"/>
        <v>82.270079999999993</v>
      </c>
      <c r="I451" s="43">
        <f>Table1210[[#This Row],[4/1/23 Price Change]]*1.0715</f>
        <v>88.152390719999985</v>
      </c>
    </row>
    <row r="452" spans="1:9" x14ac:dyDescent="0.25">
      <c r="A452" s="12"/>
      <c r="B452" s="12"/>
      <c r="C452" s="12" t="s">
        <v>970</v>
      </c>
      <c r="D452" s="12"/>
      <c r="E452" s="12"/>
      <c r="F452" s="32"/>
      <c r="G452" s="43">
        <f t="shared" si="19"/>
        <v>0</v>
      </c>
      <c r="H452" s="43">
        <f t="shared" si="18"/>
        <v>0</v>
      </c>
      <c r="I452" s="43">
        <f>Table1210[[#This Row],[4/1/23 Price Change]]*1.0715</f>
        <v>0</v>
      </c>
    </row>
    <row r="453" spans="1:9" ht="18.75" x14ac:dyDescent="0.25">
      <c r="A453" s="15" t="s">
        <v>840</v>
      </c>
      <c r="B453" s="16"/>
      <c r="C453" s="16"/>
      <c r="D453" s="16"/>
      <c r="E453" s="16"/>
      <c r="F453" s="39"/>
      <c r="G453" s="43">
        <f t="shared" si="19"/>
        <v>0</v>
      </c>
      <c r="H453" s="43">
        <f t="shared" si="18"/>
        <v>0</v>
      </c>
      <c r="I453" s="43">
        <f>Table1210[[#This Row],[4/1/23 Price Change]]*1.0715</f>
        <v>0</v>
      </c>
    </row>
    <row r="454" spans="1:9" x14ac:dyDescent="0.25">
      <c r="A454" s="12" t="s">
        <v>269</v>
      </c>
      <c r="B454" s="12">
        <v>1</v>
      </c>
      <c r="C454" s="12" t="s">
        <v>270</v>
      </c>
      <c r="D454" s="12" t="s">
        <v>973</v>
      </c>
      <c r="E454" s="12"/>
      <c r="F454" s="32">
        <v>8893</v>
      </c>
      <c r="G454" s="43">
        <f t="shared" si="19"/>
        <v>9940.5953999999983</v>
      </c>
      <c r="H454" s="43">
        <f t="shared" si="18"/>
        <v>11431.684709999998</v>
      </c>
      <c r="I454" s="43">
        <f>Table1210[[#This Row],[4/1/23 Price Change]]*1.0715</f>
        <v>12249.050166764997</v>
      </c>
    </row>
    <row r="455" spans="1:9" x14ac:dyDescent="0.25">
      <c r="A455" s="12" t="s">
        <v>269</v>
      </c>
      <c r="B455" s="12">
        <v>2</v>
      </c>
      <c r="C455" s="12" t="s">
        <v>271</v>
      </c>
      <c r="D455" s="12"/>
      <c r="E455" s="12"/>
      <c r="F455" s="32" t="s">
        <v>1112</v>
      </c>
      <c r="G455" s="43" t="e">
        <f t="shared" si="19"/>
        <v>#VALUE!</v>
      </c>
      <c r="H455" s="43" t="e">
        <f t="shared" si="18"/>
        <v>#VALUE!</v>
      </c>
      <c r="I455" s="43" t="e">
        <f>Table1210[[#This Row],[4/1/23 Price Change]]*1.0715</f>
        <v>#VALUE!</v>
      </c>
    </row>
    <row r="456" spans="1:9" x14ac:dyDescent="0.25">
      <c r="A456" s="12" t="s">
        <v>269</v>
      </c>
      <c r="B456" s="12">
        <v>3</v>
      </c>
      <c r="C456" s="12" t="s">
        <v>272</v>
      </c>
      <c r="D456" s="12"/>
      <c r="E456" s="12"/>
      <c r="F456" s="32" t="s">
        <v>1112</v>
      </c>
      <c r="G456" s="43" t="e">
        <f t="shared" si="19"/>
        <v>#VALUE!</v>
      </c>
      <c r="H456" s="43" t="e">
        <f t="shared" si="18"/>
        <v>#VALUE!</v>
      </c>
      <c r="I456" s="43" t="e">
        <f>Table1210[[#This Row],[4/1/23 Price Change]]*1.0715</f>
        <v>#VALUE!</v>
      </c>
    </row>
    <row r="457" spans="1:9" x14ac:dyDescent="0.25">
      <c r="A457" s="12" t="s">
        <v>269</v>
      </c>
      <c r="B457" s="12">
        <v>4</v>
      </c>
      <c r="C457" s="12" t="s">
        <v>273</v>
      </c>
      <c r="D457" s="12"/>
      <c r="E457" s="12"/>
      <c r="F457" s="32" t="s">
        <v>1112</v>
      </c>
      <c r="G457" s="43" t="e">
        <f t="shared" si="19"/>
        <v>#VALUE!</v>
      </c>
      <c r="H457" s="43" t="e">
        <f t="shared" si="18"/>
        <v>#VALUE!</v>
      </c>
      <c r="I457" s="43" t="e">
        <f>Table1210[[#This Row],[4/1/23 Price Change]]*1.0715</f>
        <v>#VALUE!</v>
      </c>
    </row>
    <row r="458" spans="1:9" x14ac:dyDescent="0.25">
      <c r="A458" s="12" t="s">
        <v>269</v>
      </c>
      <c r="B458" s="12">
        <v>5</v>
      </c>
      <c r="C458" s="12" t="s">
        <v>274</v>
      </c>
      <c r="D458" s="12"/>
      <c r="E458" s="12"/>
      <c r="F458" s="32" t="s">
        <v>1112</v>
      </c>
      <c r="G458" s="43" t="e">
        <f t="shared" si="19"/>
        <v>#VALUE!</v>
      </c>
      <c r="H458" s="43" t="e">
        <f t="shared" si="18"/>
        <v>#VALUE!</v>
      </c>
      <c r="I458" s="43" t="e">
        <f>Table1210[[#This Row],[4/1/23 Price Change]]*1.0715</f>
        <v>#VALUE!</v>
      </c>
    </row>
    <row r="459" spans="1:9" x14ac:dyDescent="0.25">
      <c r="A459" s="12" t="s">
        <v>269</v>
      </c>
      <c r="B459" s="12">
        <v>6</v>
      </c>
      <c r="C459" s="12" t="s">
        <v>275</v>
      </c>
      <c r="D459" s="12"/>
      <c r="E459" s="12"/>
      <c r="F459" s="32" t="s">
        <v>1112</v>
      </c>
      <c r="G459" s="43" t="e">
        <f t="shared" si="19"/>
        <v>#VALUE!</v>
      </c>
      <c r="H459" s="43" t="e">
        <f t="shared" si="18"/>
        <v>#VALUE!</v>
      </c>
      <c r="I459" s="43" t="e">
        <f>Table1210[[#This Row],[4/1/23 Price Change]]*1.0715</f>
        <v>#VALUE!</v>
      </c>
    </row>
    <row r="460" spans="1:9" x14ac:dyDescent="0.25">
      <c r="A460" s="12" t="s">
        <v>269</v>
      </c>
      <c r="B460" s="12">
        <v>7</v>
      </c>
      <c r="C460" s="12" t="s">
        <v>276</v>
      </c>
      <c r="D460" s="12"/>
      <c r="E460" s="12"/>
      <c r="F460" s="32" t="s">
        <v>1112</v>
      </c>
      <c r="G460" s="43" t="e">
        <f t="shared" si="19"/>
        <v>#VALUE!</v>
      </c>
      <c r="H460" s="43" t="e">
        <f t="shared" si="18"/>
        <v>#VALUE!</v>
      </c>
      <c r="I460" s="43" t="e">
        <f>Table1210[[#This Row],[4/1/23 Price Change]]*1.0715</f>
        <v>#VALUE!</v>
      </c>
    </row>
    <row r="461" spans="1:9" x14ac:dyDescent="0.25">
      <c r="A461" s="12" t="s">
        <v>269</v>
      </c>
      <c r="B461" s="12">
        <v>8</v>
      </c>
      <c r="C461" s="12" t="s">
        <v>277</v>
      </c>
      <c r="D461" s="12"/>
      <c r="E461" s="12"/>
      <c r="F461" s="32" t="s">
        <v>1112</v>
      </c>
      <c r="G461" s="43" t="e">
        <f t="shared" si="19"/>
        <v>#VALUE!</v>
      </c>
      <c r="H461" s="43" t="e">
        <f t="shared" si="18"/>
        <v>#VALUE!</v>
      </c>
      <c r="I461" s="43" t="e">
        <f>Table1210[[#This Row],[4/1/23 Price Change]]*1.0715</f>
        <v>#VALUE!</v>
      </c>
    </row>
    <row r="462" spans="1:9" x14ac:dyDescent="0.25">
      <c r="A462" s="12"/>
      <c r="B462" s="12"/>
      <c r="C462" s="12" t="s">
        <v>970</v>
      </c>
      <c r="D462" s="12"/>
      <c r="E462" s="12"/>
      <c r="F462" s="32"/>
      <c r="G462" s="43">
        <f t="shared" si="19"/>
        <v>0</v>
      </c>
      <c r="H462" s="43">
        <f t="shared" si="18"/>
        <v>0</v>
      </c>
      <c r="I462" s="43">
        <f>Table1210[[#This Row],[4/1/23 Price Change]]*1.0715</f>
        <v>0</v>
      </c>
    </row>
    <row r="463" spans="1:9" ht="37.5" x14ac:dyDescent="0.25">
      <c r="A463" s="15" t="s">
        <v>841</v>
      </c>
      <c r="B463" s="16"/>
      <c r="C463" s="16"/>
      <c r="D463" s="16"/>
      <c r="E463" s="16"/>
      <c r="F463" s="39"/>
      <c r="G463" s="43">
        <f t="shared" si="19"/>
        <v>0</v>
      </c>
      <c r="H463" s="43">
        <f t="shared" si="18"/>
        <v>0</v>
      </c>
      <c r="I463" s="43">
        <f>Table1210[[#This Row],[4/1/23 Price Change]]*1.0715</f>
        <v>0</v>
      </c>
    </row>
    <row r="464" spans="1:9" ht="30" x14ac:dyDescent="0.25">
      <c r="A464" s="12" t="s">
        <v>278</v>
      </c>
      <c r="B464" s="12">
        <v>1</v>
      </c>
      <c r="C464" s="12" t="s">
        <v>279</v>
      </c>
      <c r="D464" s="12" t="s">
        <v>1021</v>
      </c>
      <c r="E464" s="12"/>
      <c r="F464" s="32">
        <v>-400</v>
      </c>
      <c r="G464" s="43">
        <f t="shared" si="19"/>
        <v>-447.11999999999995</v>
      </c>
      <c r="H464" s="43">
        <f t="shared" si="18"/>
        <v>-514.18799999999987</v>
      </c>
      <c r="I464" s="43">
        <f>Table1210[[#This Row],[4/1/23 Price Change]]*1.0715</f>
        <v>-550.95244199999979</v>
      </c>
    </row>
    <row r="465" spans="1:9" ht="30" x14ac:dyDescent="0.25">
      <c r="A465" s="12" t="s">
        <v>278</v>
      </c>
      <c r="B465" s="12">
        <v>2</v>
      </c>
      <c r="C465" s="12" t="s">
        <v>280</v>
      </c>
      <c r="D465" s="12" t="s">
        <v>973</v>
      </c>
      <c r="E465" s="12"/>
      <c r="F465" s="32">
        <v>1800</v>
      </c>
      <c r="G465" s="43">
        <f t="shared" si="19"/>
        <v>2012.0399999999997</v>
      </c>
      <c r="H465" s="43">
        <f t="shared" si="18"/>
        <v>2313.8459999999995</v>
      </c>
      <c r="I465" s="43">
        <f>Table1210[[#This Row],[4/1/23 Price Change]]*1.0715</f>
        <v>2479.2859889999991</v>
      </c>
    </row>
    <row r="466" spans="1:9" ht="30" x14ac:dyDescent="0.25">
      <c r="A466" s="12" t="s">
        <v>278</v>
      </c>
      <c r="B466" s="12">
        <v>3</v>
      </c>
      <c r="C466" s="12" t="s">
        <v>281</v>
      </c>
      <c r="D466" s="12" t="s">
        <v>734</v>
      </c>
      <c r="E466" s="12"/>
      <c r="F466" s="32" t="s">
        <v>1020</v>
      </c>
      <c r="G466" s="43" t="e">
        <f t="shared" si="19"/>
        <v>#VALUE!</v>
      </c>
      <c r="H466" s="43" t="e">
        <f t="shared" si="18"/>
        <v>#VALUE!</v>
      </c>
      <c r="I466" s="43" t="e">
        <f>Table1210[[#This Row],[4/1/23 Price Change]]*1.0715</f>
        <v>#VALUE!</v>
      </c>
    </row>
    <row r="467" spans="1:9" ht="30" x14ac:dyDescent="0.25">
      <c r="A467" s="12" t="s">
        <v>278</v>
      </c>
      <c r="B467" s="12">
        <v>4</v>
      </c>
      <c r="C467" s="12" t="s">
        <v>282</v>
      </c>
      <c r="D467" s="12" t="s">
        <v>734</v>
      </c>
      <c r="E467" s="12"/>
      <c r="F467" s="32" t="s">
        <v>1020</v>
      </c>
      <c r="G467" s="43" t="e">
        <f t="shared" si="19"/>
        <v>#VALUE!</v>
      </c>
      <c r="H467" s="43" t="e">
        <f t="shared" si="18"/>
        <v>#VALUE!</v>
      </c>
      <c r="I467" s="43" t="e">
        <f>Table1210[[#This Row],[4/1/23 Price Change]]*1.0715</f>
        <v>#VALUE!</v>
      </c>
    </row>
    <row r="468" spans="1:9" ht="30" x14ac:dyDescent="0.25">
      <c r="A468" s="12" t="s">
        <v>278</v>
      </c>
      <c r="B468" s="12">
        <v>5</v>
      </c>
      <c r="C468" s="12" t="s">
        <v>283</v>
      </c>
      <c r="D468" s="12" t="s">
        <v>734</v>
      </c>
      <c r="E468" s="12"/>
      <c r="F468" s="32" t="s">
        <v>1020</v>
      </c>
      <c r="G468" s="43" t="e">
        <f t="shared" si="19"/>
        <v>#VALUE!</v>
      </c>
      <c r="H468" s="43" t="e">
        <f t="shared" si="18"/>
        <v>#VALUE!</v>
      </c>
      <c r="I468" s="43" t="e">
        <f>Table1210[[#This Row],[4/1/23 Price Change]]*1.0715</f>
        <v>#VALUE!</v>
      </c>
    </row>
    <row r="469" spans="1:9" ht="30" x14ac:dyDescent="0.25">
      <c r="A469" s="12" t="s">
        <v>278</v>
      </c>
      <c r="B469" s="12">
        <v>6</v>
      </c>
      <c r="C469" s="12" t="s">
        <v>284</v>
      </c>
      <c r="D469" s="12" t="s">
        <v>734</v>
      </c>
      <c r="E469" s="12"/>
      <c r="F469" s="32" t="s">
        <v>1020</v>
      </c>
      <c r="G469" s="43" t="e">
        <f t="shared" si="19"/>
        <v>#VALUE!</v>
      </c>
      <c r="H469" s="43" t="e">
        <f t="shared" si="18"/>
        <v>#VALUE!</v>
      </c>
      <c r="I469" s="43" t="e">
        <f>Table1210[[#This Row],[4/1/23 Price Change]]*1.0715</f>
        <v>#VALUE!</v>
      </c>
    </row>
    <row r="470" spans="1:9" ht="30" x14ac:dyDescent="0.25">
      <c r="A470" s="12" t="s">
        <v>278</v>
      </c>
      <c r="B470" s="12">
        <v>7</v>
      </c>
      <c r="C470" s="12" t="s">
        <v>1087</v>
      </c>
      <c r="D470" s="12" t="s">
        <v>1004</v>
      </c>
      <c r="E470" s="12"/>
      <c r="F470" s="32" t="s">
        <v>972</v>
      </c>
      <c r="G470" s="43" t="e">
        <f t="shared" si="19"/>
        <v>#VALUE!</v>
      </c>
      <c r="H470" s="43" t="e">
        <f t="shared" si="18"/>
        <v>#VALUE!</v>
      </c>
      <c r="I470" s="43" t="e">
        <f>Table1210[[#This Row],[4/1/23 Price Change]]*1.0715</f>
        <v>#VALUE!</v>
      </c>
    </row>
    <row r="471" spans="1:9" ht="30" x14ac:dyDescent="0.25">
      <c r="A471" s="12" t="s">
        <v>278</v>
      </c>
      <c r="B471" s="12">
        <v>8</v>
      </c>
      <c r="C471" s="12" t="s">
        <v>1088</v>
      </c>
      <c r="D471" s="12" t="s">
        <v>973</v>
      </c>
      <c r="E471" s="12"/>
      <c r="F471" s="32">
        <v>130</v>
      </c>
      <c r="G471" s="43">
        <f t="shared" si="19"/>
        <v>145.31399999999999</v>
      </c>
      <c r="H471" s="43">
        <f t="shared" si="18"/>
        <v>167.11109999999996</v>
      </c>
      <c r="I471" s="43">
        <f>Table1210[[#This Row],[4/1/23 Price Change]]*1.0715</f>
        <v>179.05954364999994</v>
      </c>
    </row>
    <row r="472" spans="1:9" ht="37.5" x14ac:dyDescent="0.25">
      <c r="A472" s="15" t="s">
        <v>842</v>
      </c>
      <c r="B472" s="16"/>
      <c r="C472" s="16"/>
      <c r="D472" s="16"/>
      <c r="E472" s="16"/>
      <c r="F472" s="39"/>
      <c r="G472" s="43">
        <f t="shared" si="19"/>
        <v>0</v>
      </c>
      <c r="H472" s="43">
        <f t="shared" si="18"/>
        <v>0</v>
      </c>
      <c r="I472" s="43">
        <f>Table1210[[#This Row],[4/1/23 Price Change]]*1.0715</f>
        <v>0</v>
      </c>
    </row>
    <row r="473" spans="1:9" x14ac:dyDescent="0.25">
      <c r="A473" s="12" t="s">
        <v>285</v>
      </c>
      <c r="B473" s="12">
        <v>1</v>
      </c>
      <c r="C473" s="12" t="s">
        <v>286</v>
      </c>
      <c r="D473" s="12" t="s">
        <v>1004</v>
      </c>
      <c r="E473" s="12"/>
      <c r="F473" s="32" t="s">
        <v>972</v>
      </c>
      <c r="G473" s="43" t="e">
        <f t="shared" si="19"/>
        <v>#VALUE!</v>
      </c>
      <c r="H473" s="43" t="e">
        <f t="shared" si="18"/>
        <v>#VALUE!</v>
      </c>
      <c r="I473" s="43" t="e">
        <f>Table1210[[#This Row],[4/1/23 Price Change]]*1.0715</f>
        <v>#VALUE!</v>
      </c>
    </row>
    <row r="474" spans="1:9" x14ac:dyDescent="0.25">
      <c r="A474" s="12" t="s">
        <v>285</v>
      </c>
      <c r="B474" s="12">
        <v>2</v>
      </c>
      <c r="C474" s="12" t="s">
        <v>1089</v>
      </c>
      <c r="D474" s="12" t="s">
        <v>1021</v>
      </c>
      <c r="E474" s="12"/>
      <c r="F474" s="32">
        <v>-250</v>
      </c>
      <c r="G474" s="43">
        <f t="shared" si="19"/>
        <v>-279.45</v>
      </c>
      <c r="H474" s="43">
        <f t="shared" si="18"/>
        <v>-321.36749999999995</v>
      </c>
      <c r="I474" s="43">
        <f>Table1210[[#This Row],[4/1/23 Price Change]]*1.0715</f>
        <v>-344.34527624999993</v>
      </c>
    </row>
    <row r="475" spans="1:9" x14ac:dyDescent="0.25">
      <c r="A475" s="12" t="s">
        <v>285</v>
      </c>
      <c r="B475" s="12">
        <v>3</v>
      </c>
      <c r="C475" s="12" t="s">
        <v>1090</v>
      </c>
      <c r="D475" s="12" t="s">
        <v>1021</v>
      </c>
      <c r="E475" s="12"/>
      <c r="F475" s="32">
        <v>-250</v>
      </c>
      <c r="G475" s="43">
        <f t="shared" si="19"/>
        <v>-279.45</v>
      </c>
      <c r="H475" s="43">
        <f t="shared" si="18"/>
        <v>-321.36749999999995</v>
      </c>
      <c r="I475" s="43">
        <f>Table1210[[#This Row],[4/1/23 Price Change]]*1.0715</f>
        <v>-344.34527624999993</v>
      </c>
    </row>
    <row r="476" spans="1:9" x14ac:dyDescent="0.25">
      <c r="A476" s="12" t="s">
        <v>285</v>
      </c>
      <c r="B476" s="12">
        <v>4</v>
      </c>
      <c r="C476" s="12" t="s">
        <v>289</v>
      </c>
      <c r="D476" s="12" t="s">
        <v>1021</v>
      </c>
      <c r="E476" s="12"/>
      <c r="F476" s="32">
        <v>-500</v>
      </c>
      <c r="G476" s="43">
        <f t="shared" si="19"/>
        <v>-558.9</v>
      </c>
      <c r="H476" s="43">
        <f t="shared" si="18"/>
        <v>-642.7349999999999</v>
      </c>
      <c r="I476" s="43">
        <f>Table1210[[#This Row],[4/1/23 Price Change]]*1.0715</f>
        <v>-688.69055249999985</v>
      </c>
    </row>
    <row r="477" spans="1:9" x14ac:dyDescent="0.25">
      <c r="A477" s="12" t="s">
        <v>285</v>
      </c>
      <c r="B477" s="12">
        <v>5</v>
      </c>
      <c r="C477" s="12" t="s">
        <v>290</v>
      </c>
      <c r="D477" s="12" t="s">
        <v>973</v>
      </c>
      <c r="E477" s="12"/>
      <c r="F477" s="32">
        <v>90</v>
      </c>
      <c r="G477" s="43">
        <f t="shared" si="19"/>
        <v>100.60199999999999</v>
      </c>
      <c r="H477" s="43">
        <f t="shared" si="18"/>
        <v>115.69229999999997</v>
      </c>
      <c r="I477" s="43">
        <f>Table1210[[#This Row],[4/1/23 Price Change]]*1.0715</f>
        <v>123.96429944999996</v>
      </c>
    </row>
    <row r="478" spans="1:9" x14ac:dyDescent="0.25">
      <c r="A478" s="12" t="s">
        <v>285</v>
      </c>
      <c r="B478" s="12">
        <v>6</v>
      </c>
      <c r="C478" s="12" t="s">
        <v>291</v>
      </c>
      <c r="D478" s="12" t="s">
        <v>1004</v>
      </c>
      <c r="E478" s="12"/>
      <c r="F478" s="32" t="s">
        <v>972</v>
      </c>
      <c r="G478" s="43" t="e">
        <f t="shared" si="19"/>
        <v>#VALUE!</v>
      </c>
      <c r="H478" s="43" t="e">
        <f t="shared" si="18"/>
        <v>#VALUE!</v>
      </c>
      <c r="I478" s="43" t="e">
        <f>Table1210[[#This Row],[4/1/23 Price Change]]*1.0715</f>
        <v>#VALUE!</v>
      </c>
    </row>
    <row r="479" spans="1:9" x14ac:dyDescent="0.25">
      <c r="A479" s="12"/>
      <c r="B479" s="12"/>
      <c r="C479" s="12" t="s">
        <v>970</v>
      </c>
      <c r="D479" s="12"/>
      <c r="E479" s="12"/>
      <c r="F479" s="32"/>
      <c r="G479" s="43">
        <f t="shared" si="19"/>
        <v>0</v>
      </c>
      <c r="H479" s="43">
        <f t="shared" si="18"/>
        <v>0</v>
      </c>
      <c r="I479" s="43">
        <f>Table1210[[#This Row],[4/1/23 Price Change]]*1.0715</f>
        <v>0</v>
      </c>
    </row>
    <row r="480" spans="1:9" ht="37.5" x14ac:dyDescent="0.25">
      <c r="A480" s="15" t="s">
        <v>843</v>
      </c>
      <c r="B480" s="16"/>
      <c r="C480" s="16"/>
      <c r="D480" s="16"/>
      <c r="E480" s="16"/>
      <c r="F480" s="39"/>
      <c r="G480" s="43">
        <f t="shared" si="19"/>
        <v>0</v>
      </c>
      <c r="H480" s="43">
        <f t="shared" si="18"/>
        <v>0</v>
      </c>
      <c r="I480" s="43">
        <f>Table1210[[#This Row],[4/1/23 Price Change]]*1.0715</f>
        <v>0</v>
      </c>
    </row>
    <row r="481" spans="1:9" ht="30" x14ac:dyDescent="0.25">
      <c r="A481" s="12" t="s">
        <v>292</v>
      </c>
      <c r="B481" s="12">
        <v>1</v>
      </c>
      <c r="C481" s="12" t="s">
        <v>279</v>
      </c>
      <c r="D481" s="12" t="s">
        <v>1004</v>
      </c>
      <c r="E481" s="12"/>
      <c r="F481" s="32" t="s">
        <v>972</v>
      </c>
      <c r="G481" s="43" t="e">
        <f t="shared" si="19"/>
        <v>#VALUE!</v>
      </c>
      <c r="H481" s="43" t="e">
        <f t="shared" si="18"/>
        <v>#VALUE!</v>
      </c>
      <c r="I481" s="43" t="e">
        <f>Table1210[[#This Row],[4/1/23 Price Change]]*1.0715</f>
        <v>#VALUE!</v>
      </c>
    </row>
    <row r="482" spans="1:9" ht="30" x14ac:dyDescent="0.25">
      <c r="A482" s="12" t="s">
        <v>292</v>
      </c>
      <c r="B482" s="12">
        <v>2</v>
      </c>
      <c r="C482" s="12" t="s">
        <v>293</v>
      </c>
      <c r="D482" s="12" t="s">
        <v>973</v>
      </c>
      <c r="E482" s="12"/>
      <c r="F482" s="32" t="s">
        <v>1024</v>
      </c>
      <c r="G482" s="43" t="e">
        <f t="shared" si="19"/>
        <v>#VALUE!</v>
      </c>
      <c r="H482" s="43" t="e">
        <f t="shared" si="18"/>
        <v>#VALUE!</v>
      </c>
      <c r="I482" s="43" t="e">
        <f>Table1210[[#This Row],[4/1/23 Price Change]]*1.0715</f>
        <v>#VALUE!</v>
      </c>
    </row>
    <row r="483" spans="1:9" ht="30" x14ac:dyDescent="0.25">
      <c r="A483" s="12" t="s">
        <v>292</v>
      </c>
      <c r="B483" s="12">
        <v>3</v>
      </c>
      <c r="C483" s="12" t="s">
        <v>294</v>
      </c>
      <c r="D483" s="12" t="s">
        <v>973</v>
      </c>
      <c r="E483" s="12"/>
      <c r="F483" s="32" t="s">
        <v>1024</v>
      </c>
      <c r="G483" s="43" t="e">
        <f t="shared" si="19"/>
        <v>#VALUE!</v>
      </c>
      <c r="H483" s="43" t="e">
        <f t="shared" si="18"/>
        <v>#VALUE!</v>
      </c>
      <c r="I483" s="43" t="e">
        <f>Table1210[[#This Row],[4/1/23 Price Change]]*1.0715</f>
        <v>#VALUE!</v>
      </c>
    </row>
    <row r="484" spans="1:9" ht="30" x14ac:dyDescent="0.25">
      <c r="A484" s="12" t="s">
        <v>292</v>
      </c>
      <c r="B484" s="12">
        <v>4</v>
      </c>
      <c r="C484" s="12" t="s">
        <v>295</v>
      </c>
      <c r="D484" s="12" t="s">
        <v>973</v>
      </c>
      <c r="E484" s="12"/>
      <c r="F484" s="32" t="s">
        <v>1024</v>
      </c>
      <c r="G484" s="43" t="e">
        <f t="shared" si="19"/>
        <v>#VALUE!</v>
      </c>
      <c r="H484" s="43" t="e">
        <f t="shared" si="18"/>
        <v>#VALUE!</v>
      </c>
      <c r="I484" s="43" t="e">
        <f>Table1210[[#This Row],[4/1/23 Price Change]]*1.0715</f>
        <v>#VALUE!</v>
      </c>
    </row>
    <row r="485" spans="1:9" ht="30" x14ac:dyDescent="0.25">
      <c r="A485" s="12" t="s">
        <v>292</v>
      </c>
      <c r="B485" s="12">
        <v>5</v>
      </c>
      <c r="C485" s="12" t="s">
        <v>296</v>
      </c>
      <c r="D485" s="12" t="s">
        <v>973</v>
      </c>
      <c r="E485" s="12"/>
      <c r="F485" s="32" t="s">
        <v>1024</v>
      </c>
      <c r="G485" s="43" t="e">
        <f t="shared" si="19"/>
        <v>#VALUE!</v>
      </c>
      <c r="H485" s="43" t="e">
        <f t="shared" si="18"/>
        <v>#VALUE!</v>
      </c>
      <c r="I485" s="43" t="e">
        <f>Table1210[[#This Row],[4/1/23 Price Change]]*1.0715</f>
        <v>#VALUE!</v>
      </c>
    </row>
    <row r="486" spans="1:9" ht="30" x14ac:dyDescent="0.25">
      <c r="A486" s="12" t="s">
        <v>292</v>
      </c>
      <c r="B486" s="12">
        <v>6</v>
      </c>
      <c r="C486" s="12" t="s">
        <v>297</v>
      </c>
      <c r="D486" s="12" t="s">
        <v>973</v>
      </c>
      <c r="E486" s="12"/>
      <c r="F486" s="32" t="s">
        <v>1024</v>
      </c>
      <c r="G486" s="43" t="e">
        <f t="shared" si="19"/>
        <v>#VALUE!</v>
      </c>
      <c r="H486" s="43" t="e">
        <f t="shared" si="18"/>
        <v>#VALUE!</v>
      </c>
      <c r="I486" s="43" t="e">
        <f>Table1210[[#This Row],[4/1/23 Price Change]]*1.0715</f>
        <v>#VALUE!</v>
      </c>
    </row>
    <row r="487" spans="1:9" ht="30" x14ac:dyDescent="0.25">
      <c r="A487" s="12" t="s">
        <v>292</v>
      </c>
      <c r="B487" s="12">
        <v>7</v>
      </c>
      <c r="C487" s="12" t="s">
        <v>298</v>
      </c>
      <c r="D487" s="12" t="s">
        <v>973</v>
      </c>
      <c r="E487" s="12"/>
      <c r="F487" s="32" t="s">
        <v>1024</v>
      </c>
      <c r="G487" s="43" t="e">
        <f t="shared" si="19"/>
        <v>#VALUE!</v>
      </c>
      <c r="H487" s="43" t="e">
        <f t="shared" si="18"/>
        <v>#VALUE!</v>
      </c>
      <c r="I487" s="43" t="e">
        <f>Table1210[[#This Row],[4/1/23 Price Change]]*1.0715</f>
        <v>#VALUE!</v>
      </c>
    </row>
    <row r="488" spans="1:9" ht="30" x14ac:dyDescent="0.25">
      <c r="A488" s="12" t="s">
        <v>292</v>
      </c>
      <c r="B488" s="12">
        <v>8</v>
      </c>
      <c r="C488" s="12" t="s">
        <v>299</v>
      </c>
      <c r="D488" s="12" t="s">
        <v>973</v>
      </c>
      <c r="E488" s="12"/>
      <c r="F488" s="32" t="s">
        <v>1024</v>
      </c>
      <c r="G488" s="43" t="e">
        <f t="shared" si="19"/>
        <v>#VALUE!</v>
      </c>
      <c r="H488" s="43" t="e">
        <f t="shared" si="18"/>
        <v>#VALUE!</v>
      </c>
      <c r="I488" s="43" t="e">
        <f>Table1210[[#This Row],[4/1/23 Price Change]]*1.0715</f>
        <v>#VALUE!</v>
      </c>
    </row>
    <row r="489" spans="1:9" ht="30" x14ac:dyDescent="0.25">
      <c r="A489" s="12" t="s">
        <v>292</v>
      </c>
      <c r="B489" s="12">
        <v>9</v>
      </c>
      <c r="C489" s="12" t="s">
        <v>300</v>
      </c>
      <c r="D489" s="12" t="s">
        <v>973</v>
      </c>
      <c r="E489" s="12"/>
      <c r="F489" s="32" t="s">
        <v>1024</v>
      </c>
      <c r="G489" s="43" t="e">
        <f t="shared" si="19"/>
        <v>#VALUE!</v>
      </c>
      <c r="H489" s="43" t="e">
        <f t="shared" si="18"/>
        <v>#VALUE!</v>
      </c>
      <c r="I489" s="43" t="e">
        <f>Table1210[[#This Row],[4/1/23 Price Change]]*1.0715</f>
        <v>#VALUE!</v>
      </c>
    </row>
    <row r="490" spans="1:9" ht="30" x14ac:dyDescent="0.25">
      <c r="A490" s="12" t="s">
        <v>292</v>
      </c>
      <c r="B490" s="12">
        <v>10</v>
      </c>
      <c r="C490" s="12" t="s">
        <v>301</v>
      </c>
      <c r="D490" s="12" t="s">
        <v>973</v>
      </c>
      <c r="E490" s="12"/>
      <c r="F490" s="32">
        <v>130</v>
      </c>
      <c r="G490" s="43">
        <f t="shared" si="19"/>
        <v>145.31399999999999</v>
      </c>
      <c r="H490" s="43">
        <f t="shared" si="18"/>
        <v>167.11109999999996</v>
      </c>
      <c r="I490" s="43">
        <f>Table1210[[#This Row],[4/1/23 Price Change]]*1.0715</f>
        <v>179.05954364999994</v>
      </c>
    </row>
    <row r="491" spans="1:9" ht="30" x14ac:dyDescent="0.25">
      <c r="A491" s="12" t="s">
        <v>292</v>
      </c>
      <c r="B491" s="12">
        <v>11</v>
      </c>
      <c r="C491" s="12" t="s">
        <v>302</v>
      </c>
      <c r="D491" s="12" t="s">
        <v>973</v>
      </c>
      <c r="E491" s="12"/>
      <c r="F491" s="32">
        <v>130</v>
      </c>
      <c r="G491" s="43">
        <f t="shared" si="19"/>
        <v>145.31399999999999</v>
      </c>
      <c r="H491" s="43">
        <f t="shared" si="18"/>
        <v>167.11109999999996</v>
      </c>
      <c r="I491" s="43">
        <f>Table1210[[#This Row],[4/1/23 Price Change]]*1.0715</f>
        <v>179.05954364999994</v>
      </c>
    </row>
    <row r="492" spans="1:9" ht="30" x14ac:dyDescent="0.25">
      <c r="A492" s="12" t="s">
        <v>292</v>
      </c>
      <c r="B492" s="12">
        <v>12</v>
      </c>
      <c r="C492" s="12" t="s">
        <v>303</v>
      </c>
      <c r="D492" s="12" t="s">
        <v>973</v>
      </c>
      <c r="E492" s="12"/>
      <c r="F492" s="32" t="s">
        <v>1024</v>
      </c>
      <c r="G492" s="43" t="e">
        <f t="shared" si="19"/>
        <v>#VALUE!</v>
      </c>
      <c r="H492" s="43" t="e">
        <f t="shared" si="18"/>
        <v>#VALUE!</v>
      </c>
      <c r="I492" s="43" t="e">
        <f>Table1210[[#This Row],[4/1/23 Price Change]]*1.0715</f>
        <v>#VALUE!</v>
      </c>
    </row>
    <row r="493" spans="1:9" ht="30" x14ac:dyDescent="0.25">
      <c r="A493" s="12" t="s">
        <v>292</v>
      </c>
      <c r="B493" s="12">
        <v>13</v>
      </c>
      <c r="C493" s="12" t="s">
        <v>930</v>
      </c>
      <c r="D493" s="12" t="s">
        <v>973</v>
      </c>
      <c r="E493" s="12"/>
      <c r="F493" s="32" t="s">
        <v>1024</v>
      </c>
      <c r="G493" s="43" t="e">
        <f t="shared" si="19"/>
        <v>#VALUE!</v>
      </c>
      <c r="H493" s="43" t="e">
        <f t="shared" si="18"/>
        <v>#VALUE!</v>
      </c>
      <c r="I493" s="43" t="e">
        <f>Table1210[[#This Row],[4/1/23 Price Change]]*1.0715</f>
        <v>#VALUE!</v>
      </c>
    </row>
    <row r="494" spans="1:9" x14ac:dyDescent="0.25">
      <c r="A494" s="12"/>
      <c r="B494" s="12"/>
      <c r="C494" s="12" t="s">
        <v>970</v>
      </c>
      <c r="D494" s="12"/>
      <c r="E494" s="12"/>
      <c r="F494" s="32"/>
      <c r="G494" s="43">
        <f t="shared" si="19"/>
        <v>0</v>
      </c>
      <c r="H494" s="43">
        <f t="shared" si="18"/>
        <v>0</v>
      </c>
      <c r="I494" s="43">
        <f>Table1210[[#This Row],[4/1/23 Price Change]]*1.0715</f>
        <v>0</v>
      </c>
    </row>
    <row r="495" spans="1:9" ht="18.75" x14ac:dyDescent="0.25">
      <c r="A495" s="15" t="s">
        <v>844</v>
      </c>
      <c r="B495" s="16"/>
      <c r="C495" s="16"/>
      <c r="D495" s="16"/>
      <c r="E495" s="16"/>
      <c r="F495" s="39"/>
      <c r="G495" s="43">
        <f t="shared" si="19"/>
        <v>0</v>
      </c>
      <c r="H495" s="43">
        <f t="shared" si="18"/>
        <v>0</v>
      </c>
      <c r="I495" s="43">
        <f>Table1210[[#This Row],[4/1/23 Price Change]]*1.0715</f>
        <v>0</v>
      </c>
    </row>
    <row r="496" spans="1:9" x14ac:dyDescent="0.25">
      <c r="A496" s="12" t="s">
        <v>304</v>
      </c>
      <c r="B496" s="12">
        <v>1</v>
      </c>
      <c r="C496" s="12" t="s">
        <v>305</v>
      </c>
      <c r="D496" s="12" t="s">
        <v>734</v>
      </c>
      <c r="E496" s="12"/>
      <c r="F496" s="32" t="s">
        <v>1020</v>
      </c>
      <c r="G496" s="43" t="e">
        <f t="shared" si="19"/>
        <v>#VALUE!</v>
      </c>
      <c r="H496" s="43" t="e">
        <f t="shared" si="18"/>
        <v>#VALUE!</v>
      </c>
      <c r="I496" s="43" t="e">
        <f>Table1210[[#This Row],[4/1/23 Price Change]]*1.0715</f>
        <v>#VALUE!</v>
      </c>
    </row>
    <row r="497" spans="1:9" x14ac:dyDescent="0.25">
      <c r="A497" s="12" t="s">
        <v>304</v>
      </c>
      <c r="B497" s="12">
        <v>2</v>
      </c>
      <c r="C497" s="12" t="s">
        <v>306</v>
      </c>
      <c r="D497" s="12" t="s">
        <v>973</v>
      </c>
      <c r="E497" s="12"/>
      <c r="F497" s="32">
        <v>1199</v>
      </c>
      <c r="G497" s="43">
        <f t="shared" si="19"/>
        <v>1340.2421999999999</v>
      </c>
      <c r="H497" s="43">
        <f t="shared" ref="H497:H560" si="20">G497*1.15</f>
        <v>1541.2785299999998</v>
      </c>
      <c r="I497" s="43">
        <f>Table1210[[#This Row],[4/1/23 Price Change]]*1.0715</f>
        <v>1651.4799448949996</v>
      </c>
    </row>
    <row r="498" spans="1:9" x14ac:dyDescent="0.25">
      <c r="A498" s="12" t="s">
        <v>304</v>
      </c>
      <c r="B498" s="12">
        <v>3</v>
      </c>
      <c r="C498" s="12" t="s">
        <v>307</v>
      </c>
      <c r="D498" s="12" t="s">
        <v>973</v>
      </c>
      <c r="E498" s="12"/>
      <c r="F498" s="32" t="s">
        <v>1024</v>
      </c>
      <c r="G498" s="43" t="e">
        <f t="shared" si="19"/>
        <v>#VALUE!</v>
      </c>
      <c r="H498" s="43" t="e">
        <f t="shared" si="20"/>
        <v>#VALUE!</v>
      </c>
      <c r="I498" s="43" t="e">
        <f>Table1210[[#This Row],[4/1/23 Price Change]]*1.0715</f>
        <v>#VALUE!</v>
      </c>
    </row>
    <row r="499" spans="1:9" x14ac:dyDescent="0.25">
      <c r="A499" s="12" t="s">
        <v>304</v>
      </c>
      <c r="B499" s="12">
        <v>4</v>
      </c>
      <c r="C499" s="12" t="s">
        <v>308</v>
      </c>
      <c r="D499" s="12" t="s">
        <v>734</v>
      </c>
      <c r="E499" s="12"/>
      <c r="F499" s="32" t="s">
        <v>1020</v>
      </c>
      <c r="G499" s="43" t="e">
        <f t="shared" si="19"/>
        <v>#VALUE!</v>
      </c>
      <c r="H499" s="43" t="e">
        <f t="shared" si="20"/>
        <v>#VALUE!</v>
      </c>
      <c r="I499" s="43" t="e">
        <f>Table1210[[#This Row],[4/1/23 Price Change]]*1.0715</f>
        <v>#VALUE!</v>
      </c>
    </row>
    <row r="500" spans="1:9" x14ac:dyDescent="0.25">
      <c r="A500" s="12" t="s">
        <v>304</v>
      </c>
      <c r="B500" s="12">
        <v>5</v>
      </c>
      <c r="C500" s="12" t="s">
        <v>309</v>
      </c>
      <c r="D500" s="12" t="s">
        <v>734</v>
      </c>
      <c r="E500" s="12"/>
      <c r="F500" s="32" t="s">
        <v>1020</v>
      </c>
      <c r="G500" s="43" t="e">
        <f t="shared" si="19"/>
        <v>#VALUE!</v>
      </c>
      <c r="H500" s="43" t="e">
        <f t="shared" si="20"/>
        <v>#VALUE!</v>
      </c>
      <c r="I500" s="43" t="e">
        <f>Table1210[[#This Row],[4/1/23 Price Change]]*1.0715</f>
        <v>#VALUE!</v>
      </c>
    </row>
    <row r="501" spans="1:9" x14ac:dyDescent="0.25">
      <c r="A501" s="12" t="s">
        <v>304</v>
      </c>
      <c r="B501" s="12">
        <v>6</v>
      </c>
      <c r="C501" s="12" t="s">
        <v>1076</v>
      </c>
      <c r="D501" s="12" t="s">
        <v>1004</v>
      </c>
      <c r="E501" s="12"/>
      <c r="F501" s="32" t="s">
        <v>972</v>
      </c>
      <c r="G501" s="43" t="e">
        <f t="shared" si="19"/>
        <v>#VALUE!</v>
      </c>
      <c r="H501" s="43" t="e">
        <f t="shared" si="20"/>
        <v>#VALUE!</v>
      </c>
      <c r="I501" s="43" t="e">
        <f>Table1210[[#This Row],[4/1/23 Price Change]]*1.0715</f>
        <v>#VALUE!</v>
      </c>
    </row>
    <row r="502" spans="1:9" ht="18.75" x14ac:dyDescent="0.25">
      <c r="A502" s="15" t="s">
        <v>845</v>
      </c>
      <c r="B502" s="16"/>
      <c r="C502" s="16"/>
      <c r="D502" s="16"/>
      <c r="E502" s="16"/>
      <c r="F502" s="39"/>
      <c r="G502" s="43">
        <f t="shared" ref="G502:G565" si="21">F502*1.1178</f>
        <v>0</v>
      </c>
      <c r="H502" s="43">
        <f t="shared" si="20"/>
        <v>0</v>
      </c>
      <c r="I502" s="43">
        <f>Table1210[[#This Row],[4/1/23 Price Change]]*1.0715</f>
        <v>0</v>
      </c>
    </row>
    <row r="503" spans="1:9" x14ac:dyDescent="0.25">
      <c r="A503" s="12" t="s">
        <v>310</v>
      </c>
      <c r="B503" s="12">
        <v>1</v>
      </c>
      <c r="C503" s="12" t="s">
        <v>279</v>
      </c>
      <c r="D503" s="12" t="s">
        <v>1004</v>
      </c>
      <c r="E503" s="12"/>
      <c r="F503" s="32" t="s">
        <v>972</v>
      </c>
      <c r="G503" s="43" t="e">
        <f t="shared" si="21"/>
        <v>#VALUE!</v>
      </c>
      <c r="H503" s="43" t="e">
        <f t="shared" si="20"/>
        <v>#VALUE!</v>
      </c>
      <c r="I503" s="43" t="e">
        <f>Table1210[[#This Row],[4/1/23 Price Change]]*1.0715</f>
        <v>#VALUE!</v>
      </c>
    </row>
    <row r="504" spans="1:9" x14ac:dyDescent="0.25">
      <c r="A504" s="12" t="s">
        <v>310</v>
      </c>
      <c r="B504" s="12">
        <v>2</v>
      </c>
      <c r="C504" s="12" t="s">
        <v>311</v>
      </c>
      <c r="D504" s="12" t="s">
        <v>973</v>
      </c>
      <c r="E504" s="12"/>
      <c r="F504" s="32">
        <v>8030</v>
      </c>
      <c r="G504" s="43">
        <f t="shared" si="21"/>
        <v>8975.9339999999993</v>
      </c>
      <c r="H504" s="43">
        <f t="shared" si="20"/>
        <v>10322.324099999998</v>
      </c>
      <c r="I504" s="43">
        <f>Table1210[[#This Row],[4/1/23 Price Change]]*1.0715</f>
        <v>11060.370273149996</v>
      </c>
    </row>
    <row r="505" spans="1:9" x14ac:dyDescent="0.25">
      <c r="A505" s="12" t="s">
        <v>310</v>
      </c>
      <c r="B505" s="12">
        <v>3</v>
      </c>
      <c r="C505" s="12" t="s">
        <v>312</v>
      </c>
      <c r="D505" s="12" t="s">
        <v>734</v>
      </c>
      <c r="E505" s="12"/>
      <c r="F505" s="32" t="s">
        <v>1020</v>
      </c>
      <c r="G505" s="43" t="e">
        <f t="shared" si="21"/>
        <v>#VALUE!</v>
      </c>
      <c r="H505" s="43" t="e">
        <f t="shared" si="20"/>
        <v>#VALUE!</v>
      </c>
      <c r="I505" s="43" t="e">
        <f>Table1210[[#This Row],[4/1/23 Price Change]]*1.0715</f>
        <v>#VALUE!</v>
      </c>
    </row>
    <row r="506" spans="1:9" x14ac:dyDescent="0.25">
      <c r="A506" s="12" t="s">
        <v>310</v>
      </c>
      <c r="B506" s="12">
        <v>4</v>
      </c>
      <c r="C506" s="12" t="s">
        <v>313</v>
      </c>
      <c r="D506" s="12" t="s">
        <v>973</v>
      </c>
      <c r="E506" s="12"/>
      <c r="F506" s="32">
        <v>380</v>
      </c>
      <c r="G506" s="43">
        <f t="shared" si="21"/>
        <v>424.76399999999995</v>
      </c>
      <c r="H506" s="43">
        <f t="shared" si="20"/>
        <v>488.47859999999991</v>
      </c>
      <c r="I506" s="43">
        <f>Table1210[[#This Row],[4/1/23 Price Change]]*1.0715</f>
        <v>523.40481989999989</v>
      </c>
    </row>
    <row r="507" spans="1:9" ht="30" x14ac:dyDescent="0.25">
      <c r="A507" s="12" t="s">
        <v>845</v>
      </c>
      <c r="B507" s="12">
        <v>5</v>
      </c>
      <c r="C507" s="12" t="s">
        <v>929</v>
      </c>
      <c r="D507" s="12" t="s">
        <v>734</v>
      </c>
      <c r="E507" s="12"/>
      <c r="F507" s="32" t="s">
        <v>1020</v>
      </c>
      <c r="G507" s="43" t="e">
        <f t="shared" si="21"/>
        <v>#VALUE!</v>
      </c>
      <c r="H507" s="43" t="e">
        <f t="shared" si="20"/>
        <v>#VALUE!</v>
      </c>
      <c r="I507" s="43" t="e">
        <f>Table1210[[#This Row],[4/1/23 Price Change]]*1.0715</f>
        <v>#VALUE!</v>
      </c>
    </row>
    <row r="508" spans="1:9" ht="30" x14ac:dyDescent="0.25">
      <c r="A508" s="12" t="s">
        <v>845</v>
      </c>
      <c r="B508" s="12">
        <v>6</v>
      </c>
      <c r="C508" s="12" t="s">
        <v>1077</v>
      </c>
      <c r="D508" s="12" t="s">
        <v>973</v>
      </c>
      <c r="E508" s="12"/>
      <c r="F508" s="32">
        <v>8680</v>
      </c>
      <c r="G508" s="43">
        <f t="shared" si="21"/>
        <v>9702.503999999999</v>
      </c>
      <c r="H508" s="43">
        <f t="shared" si="20"/>
        <v>11157.879599999998</v>
      </c>
      <c r="I508" s="43">
        <f>Table1210[[#This Row],[4/1/23 Price Change]]*1.0715</f>
        <v>11955.667991399998</v>
      </c>
    </row>
    <row r="509" spans="1:9" ht="37.5" x14ac:dyDescent="0.25">
      <c r="A509" s="15" t="s">
        <v>846</v>
      </c>
      <c r="B509" s="16"/>
      <c r="C509" s="16"/>
      <c r="D509" s="16"/>
      <c r="E509" s="16"/>
      <c r="F509" s="39"/>
      <c r="G509" s="43">
        <f t="shared" si="21"/>
        <v>0</v>
      </c>
      <c r="H509" s="43">
        <f t="shared" si="20"/>
        <v>0</v>
      </c>
      <c r="I509" s="43">
        <f>Table1210[[#This Row],[4/1/23 Price Change]]*1.0715</f>
        <v>0</v>
      </c>
    </row>
    <row r="510" spans="1:9" x14ac:dyDescent="0.25">
      <c r="A510" s="12" t="s">
        <v>314</v>
      </c>
      <c r="B510" s="12">
        <v>1</v>
      </c>
      <c r="C510" s="12" t="s">
        <v>315</v>
      </c>
      <c r="D510" s="12" t="s">
        <v>973</v>
      </c>
      <c r="E510" s="12"/>
      <c r="F510" s="32">
        <v>80</v>
      </c>
      <c r="G510" s="43">
        <f t="shared" si="21"/>
        <v>89.423999999999992</v>
      </c>
      <c r="H510" s="43">
        <f t="shared" si="20"/>
        <v>102.83759999999998</v>
      </c>
      <c r="I510" s="43">
        <f>Table1210[[#This Row],[4/1/23 Price Change]]*1.0715</f>
        <v>110.19048839999996</v>
      </c>
    </row>
    <row r="511" spans="1:9" x14ac:dyDescent="0.25">
      <c r="A511" s="12" t="s">
        <v>314</v>
      </c>
      <c r="B511" s="12">
        <v>2</v>
      </c>
      <c r="C511" s="12" t="s">
        <v>316</v>
      </c>
      <c r="D511" s="12" t="s">
        <v>973</v>
      </c>
      <c r="E511" s="12"/>
      <c r="F511" s="32">
        <v>0</v>
      </c>
      <c r="G511" s="43">
        <f t="shared" si="21"/>
        <v>0</v>
      </c>
      <c r="H511" s="43">
        <f t="shared" si="20"/>
        <v>0</v>
      </c>
      <c r="I511" s="43">
        <f>Table1210[[#This Row],[4/1/23 Price Change]]*1.0715</f>
        <v>0</v>
      </c>
    </row>
    <row r="512" spans="1:9" x14ac:dyDescent="0.25">
      <c r="A512" s="12" t="s">
        <v>314</v>
      </c>
      <c r="B512" s="12">
        <v>3</v>
      </c>
      <c r="C512" s="12" t="s">
        <v>317</v>
      </c>
      <c r="D512" s="12" t="s">
        <v>734</v>
      </c>
      <c r="E512" s="12"/>
      <c r="F512" s="32" t="s">
        <v>1020</v>
      </c>
      <c r="G512" s="43" t="e">
        <f t="shared" si="21"/>
        <v>#VALUE!</v>
      </c>
      <c r="H512" s="43" t="e">
        <f t="shared" si="20"/>
        <v>#VALUE!</v>
      </c>
      <c r="I512" s="43" t="e">
        <f>Table1210[[#This Row],[4/1/23 Price Change]]*1.0715</f>
        <v>#VALUE!</v>
      </c>
    </row>
    <row r="513" spans="1:9" x14ac:dyDescent="0.25">
      <c r="A513" s="12" t="s">
        <v>314</v>
      </c>
      <c r="B513" s="12">
        <v>4</v>
      </c>
      <c r="C513" s="12" t="s">
        <v>318</v>
      </c>
      <c r="D513" s="12" t="s">
        <v>973</v>
      </c>
      <c r="E513" s="12"/>
      <c r="F513" s="32" t="s">
        <v>1024</v>
      </c>
      <c r="G513" s="43" t="e">
        <f t="shared" si="21"/>
        <v>#VALUE!</v>
      </c>
      <c r="H513" s="43" t="e">
        <f t="shared" si="20"/>
        <v>#VALUE!</v>
      </c>
      <c r="I513" s="43" t="e">
        <f>Table1210[[#This Row],[4/1/23 Price Change]]*1.0715</f>
        <v>#VALUE!</v>
      </c>
    </row>
    <row r="514" spans="1:9" x14ac:dyDescent="0.25">
      <c r="A514" s="12" t="s">
        <v>314</v>
      </c>
      <c r="B514" s="12">
        <v>5</v>
      </c>
      <c r="C514" s="12" t="s">
        <v>319</v>
      </c>
      <c r="D514" s="12" t="s">
        <v>973</v>
      </c>
      <c r="E514" s="12"/>
      <c r="F514" s="32">
        <v>2330</v>
      </c>
      <c r="G514" s="43">
        <f t="shared" si="21"/>
        <v>2604.4739999999997</v>
      </c>
      <c r="H514" s="43">
        <f t="shared" si="20"/>
        <v>2995.1450999999993</v>
      </c>
      <c r="I514" s="43">
        <f>Table1210[[#This Row],[4/1/23 Price Change]]*1.0715</f>
        <v>3209.2979746499991</v>
      </c>
    </row>
    <row r="515" spans="1:9" x14ac:dyDescent="0.25">
      <c r="A515" s="12" t="s">
        <v>314</v>
      </c>
      <c r="B515" s="12">
        <v>6</v>
      </c>
      <c r="C515" s="12" t="s">
        <v>320</v>
      </c>
      <c r="D515" s="12" t="s">
        <v>734</v>
      </c>
      <c r="E515" s="12"/>
      <c r="F515" s="32" t="s">
        <v>1020</v>
      </c>
      <c r="G515" s="43" t="e">
        <f t="shared" si="21"/>
        <v>#VALUE!</v>
      </c>
      <c r="H515" s="43" t="e">
        <f t="shared" si="20"/>
        <v>#VALUE!</v>
      </c>
      <c r="I515" s="43" t="e">
        <f>Table1210[[#This Row],[4/1/23 Price Change]]*1.0715</f>
        <v>#VALUE!</v>
      </c>
    </row>
    <row r="516" spans="1:9" x14ac:dyDescent="0.25">
      <c r="A516" s="12" t="s">
        <v>314</v>
      </c>
      <c r="B516" s="12">
        <v>7</v>
      </c>
      <c r="C516" s="12" t="s">
        <v>321</v>
      </c>
      <c r="D516" s="12" t="s">
        <v>973</v>
      </c>
      <c r="E516" s="12"/>
      <c r="F516" s="32">
        <v>220</v>
      </c>
      <c r="G516" s="43">
        <f t="shared" si="21"/>
        <v>245.91599999999997</v>
      </c>
      <c r="H516" s="43">
        <f t="shared" si="20"/>
        <v>282.80339999999995</v>
      </c>
      <c r="I516" s="43">
        <f>Table1210[[#This Row],[4/1/23 Price Change]]*1.0715</f>
        <v>303.02384309999991</v>
      </c>
    </row>
    <row r="517" spans="1:9" x14ac:dyDescent="0.25">
      <c r="A517" s="12" t="s">
        <v>314</v>
      </c>
      <c r="B517" s="12">
        <v>8</v>
      </c>
      <c r="C517" s="12" t="s">
        <v>322</v>
      </c>
      <c r="D517" s="12" t="s">
        <v>973</v>
      </c>
      <c r="E517" s="12"/>
      <c r="F517" s="32" t="s">
        <v>1024</v>
      </c>
      <c r="G517" s="43" t="e">
        <f t="shared" si="21"/>
        <v>#VALUE!</v>
      </c>
      <c r="H517" s="43" t="e">
        <f t="shared" si="20"/>
        <v>#VALUE!</v>
      </c>
      <c r="I517" s="43" t="e">
        <f>Table1210[[#This Row],[4/1/23 Price Change]]*1.0715</f>
        <v>#VALUE!</v>
      </c>
    </row>
    <row r="518" spans="1:9" x14ac:dyDescent="0.25">
      <c r="A518" s="12" t="s">
        <v>314</v>
      </c>
      <c r="B518" s="12">
        <v>9</v>
      </c>
      <c r="C518" s="12" t="s">
        <v>1091</v>
      </c>
      <c r="D518" s="12" t="s">
        <v>973</v>
      </c>
      <c r="E518" s="12"/>
      <c r="F518" s="32" t="s">
        <v>1024</v>
      </c>
      <c r="G518" s="43" t="e">
        <f t="shared" si="21"/>
        <v>#VALUE!</v>
      </c>
      <c r="H518" s="43" t="e">
        <f t="shared" si="20"/>
        <v>#VALUE!</v>
      </c>
      <c r="I518" s="43" t="e">
        <f>Table1210[[#This Row],[4/1/23 Price Change]]*1.0715</f>
        <v>#VALUE!</v>
      </c>
    </row>
    <row r="519" spans="1:9" x14ac:dyDescent="0.25">
      <c r="A519" s="12" t="s">
        <v>314</v>
      </c>
      <c r="B519" s="12">
        <v>10</v>
      </c>
      <c r="C519" s="12" t="s">
        <v>324</v>
      </c>
      <c r="D519" s="12" t="s">
        <v>973</v>
      </c>
      <c r="E519" s="12"/>
      <c r="F519" s="32">
        <v>100</v>
      </c>
      <c r="G519" s="43">
        <f t="shared" si="21"/>
        <v>111.77999999999999</v>
      </c>
      <c r="H519" s="43">
        <f t="shared" si="20"/>
        <v>128.54699999999997</v>
      </c>
      <c r="I519" s="43">
        <f>Table1210[[#This Row],[4/1/23 Price Change]]*1.0715</f>
        <v>137.73811049999995</v>
      </c>
    </row>
    <row r="520" spans="1:9" x14ac:dyDescent="0.25">
      <c r="A520" s="12" t="s">
        <v>314</v>
      </c>
      <c r="B520" s="12">
        <v>11</v>
      </c>
      <c r="C520" s="12" t="s">
        <v>325</v>
      </c>
      <c r="D520" s="12" t="s">
        <v>973</v>
      </c>
      <c r="E520" s="12"/>
      <c r="F520" s="32">
        <v>50</v>
      </c>
      <c r="G520" s="43">
        <f t="shared" si="21"/>
        <v>55.889999999999993</v>
      </c>
      <c r="H520" s="43">
        <f t="shared" si="20"/>
        <v>64.273499999999984</v>
      </c>
      <c r="I520" s="43">
        <f>Table1210[[#This Row],[4/1/23 Price Change]]*1.0715</f>
        <v>68.869055249999974</v>
      </c>
    </row>
    <row r="521" spans="1:9" x14ac:dyDescent="0.25">
      <c r="A521" s="12" t="s">
        <v>314</v>
      </c>
      <c r="B521" s="12">
        <v>12</v>
      </c>
      <c r="C521" s="12" t="s">
        <v>326</v>
      </c>
      <c r="D521" s="12" t="s">
        <v>1004</v>
      </c>
      <c r="E521" s="12"/>
      <c r="F521" s="32" t="s">
        <v>972</v>
      </c>
      <c r="G521" s="43" t="e">
        <f t="shared" si="21"/>
        <v>#VALUE!</v>
      </c>
      <c r="H521" s="43" t="e">
        <f t="shared" si="20"/>
        <v>#VALUE!</v>
      </c>
      <c r="I521" s="43" t="e">
        <f>Table1210[[#This Row],[4/1/23 Price Change]]*1.0715</f>
        <v>#VALUE!</v>
      </c>
    </row>
    <row r="522" spans="1:9" x14ac:dyDescent="0.25">
      <c r="A522" s="12" t="s">
        <v>314</v>
      </c>
      <c r="B522" s="12">
        <v>13</v>
      </c>
      <c r="C522" s="12" t="s">
        <v>1092</v>
      </c>
      <c r="D522" s="12" t="s">
        <v>973</v>
      </c>
      <c r="E522" s="12"/>
      <c r="F522" s="32">
        <v>6533</v>
      </c>
      <c r="G522" s="43">
        <f t="shared" si="21"/>
        <v>7302.5873999999994</v>
      </c>
      <c r="H522" s="43">
        <f t="shared" si="20"/>
        <v>8397.9755099999984</v>
      </c>
      <c r="I522" s="43">
        <f>Table1210[[#This Row],[4/1/23 Price Change]]*1.0715</f>
        <v>8998.4307589649979</v>
      </c>
    </row>
    <row r="523" spans="1:9" ht="37.5" x14ac:dyDescent="0.25">
      <c r="A523" s="15" t="s">
        <v>847</v>
      </c>
      <c r="B523" s="16"/>
      <c r="C523" s="16"/>
      <c r="D523" s="16"/>
      <c r="E523" s="16"/>
      <c r="F523" s="39"/>
      <c r="G523" s="43">
        <f t="shared" si="21"/>
        <v>0</v>
      </c>
      <c r="H523" s="43">
        <f t="shared" si="20"/>
        <v>0</v>
      </c>
      <c r="I523" s="43">
        <f>Table1210[[#This Row],[4/1/23 Price Change]]*1.0715</f>
        <v>0</v>
      </c>
    </row>
    <row r="524" spans="1:9" x14ac:dyDescent="0.25">
      <c r="A524" s="12" t="s">
        <v>327</v>
      </c>
      <c r="B524" s="12">
        <v>1</v>
      </c>
      <c r="C524" s="12" t="s">
        <v>80</v>
      </c>
      <c r="D524" s="12" t="s">
        <v>971</v>
      </c>
      <c r="E524" s="12"/>
      <c r="F524" s="32" t="s">
        <v>972</v>
      </c>
      <c r="G524" s="43" t="e">
        <f t="shared" si="21"/>
        <v>#VALUE!</v>
      </c>
      <c r="H524" s="43" t="e">
        <f t="shared" si="20"/>
        <v>#VALUE!</v>
      </c>
      <c r="I524" s="43" t="e">
        <f>Table1210[[#This Row],[4/1/23 Price Change]]*1.0715</f>
        <v>#VALUE!</v>
      </c>
    </row>
    <row r="525" spans="1:9" x14ac:dyDescent="0.25">
      <c r="A525" s="12" t="s">
        <v>327</v>
      </c>
      <c r="B525" s="12">
        <v>2</v>
      </c>
      <c r="C525" s="12" t="s">
        <v>328</v>
      </c>
      <c r="D525" s="12" t="s">
        <v>973</v>
      </c>
      <c r="E525" s="12"/>
      <c r="F525" s="32">
        <v>4399</v>
      </c>
      <c r="G525" s="43">
        <f t="shared" si="21"/>
        <v>4917.2021999999997</v>
      </c>
      <c r="H525" s="43">
        <f t="shared" si="20"/>
        <v>5654.7825299999995</v>
      </c>
      <c r="I525" s="43">
        <f>Table1210[[#This Row],[4/1/23 Price Change]]*1.0715</f>
        <v>6059.099480894999</v>
      </c>
    </row>
    <row r="526" spans="1:9" x14ac:dyDescent="0.25">
      <c r="A526" s="12" t="s">
        <v>327</v>
      </c>
      <c r="B526" s="12">
        <v>3</v>
      </c>
      <c r="C526" s="12" t="s">
        <v>329</v>
      </c>
      <c r="D526" s="12" t="s">
        <v>973</v>
      </c>
      <c r="E526" s="12"/>
      <c r="F526" s="32">
        <v>5575</v>
      </c>
      <c r="G526" s="43">
        <f t="shared" si="21"/>
        <v>6231.7349999999997</v>
      </c>
      <c r="H526" s="43">
        <f t="shared" si="20"/>
        <v>7166.495249999999</v>
      </c>
      <c r="I526" s="43">
        <f>Table1210[[#This Row],[4/1/23 Price Change]]*1.0715</f>
        <v>7678.8996603749983</v>
      </c>
    </row>
    <row r="527" spans="1:9" x14ac:dyDescent="0.25">
      <c r="A527" s="12" t="s">
        <v>327</v>
      </c>
      <c r="B527" s="12">
        <v>4</v>
      </c>
      <c r="C527" s="12" t="s">
        <v>330</v>
      </c>
      <c r="D527" s="12" t="s">
        <v>973</v>
      </c>
      <c r="E527" s="12"/>
      <c r="F527" s="32">
        <v>7464</v>
      </c>
      <c r="G527" s="43">
        <f t="shared" si="21"/>
        <v>8343.2591999999986</v>
      </c>
      <c r="H527" s="43">
        <f t="shared" si="20"/>
        <v>9594.7480799999976</v>
      </c>
      <c r="I527" s="43">
        <f>Table1210[[#This Row],[4/1/23 Price Change]]*1.0715</f>
        <v>10280.772567719996</v>
      </c>
    </row>
    <row r="528" spans="1:9" x14ac:dyDescent="0.25">
      <c r="A528" s="12" t="s">
        <v>327</v>
      </c>
      <c r="B528" s="12">
        <v>5</v>
      </c>
      <c r="C528" s="12" t="s">
        <v>331</v>
      </c>
      <c r="D528" s="12" t="s">
        <v>973</v>
      </c>
      <c r="E528" s="12"/>
      <c r="F528" s="32">
        <v>8547</v>
      </c>
      <c r="G528" s="43">
        <f t="shared" si="21"/>
        <v>9553.8365999999987</v>
      </c>
      <c r="H528" s="43">
        <f t="shared" si="20"/>
        <v>10986.912089999998</v>
      </c>
      <c r="I528" s="43">
        <f>Table1210[[#This Row],[4/1/23 Price Change]]*1.0715</f>
        <v>11772.476304434997</v>
      </c>
    </row>
    <row r="529" spans="1:9" x14ac:dyDescent="0.25">
      <c r="A529" s="12" t="s">
        <v>327</v>
      </c>
      <c r="B529" s="12">
        <v>6</v>
      </c>
      <c r="C529" s="12" t="s">
        <v>332</v>
      </c>
      <c r="D529" s="12" t="s">
        <v>973</v>
      </c>
      <c r="E529" s="12"/>
      <c r="F529" s="32">
        <v>5512</v>
      </c>
      <c r="G529" s="43">
        <f t="shared" si="21"/>
        <v>6161.3135999999995</v>
      </c>
      <c r="H529" s="43">
        <f t="shared" si="20"/>
        <v>7085.5106399999986</v>
      </c>
      <c r="I529" s="43">
        <f>Table1210[[#This Row],[4/1/23 Price Change]]*1.0715</f>
        <v>7592.1246507599981</v>
      </c>
    </row>
    <row r="530" spans="1:9" x14ac:dyDescent="0.25">
      <c r="A530" s="12" t="s">
        <v>327</v>
      </c>
      <c r="B530" s="12">
        <v>7</v>
      </c>
      <c r="C530" s="12" t="s">
        <v>333</v>
      </c>
      <c r="D530" s="12" t="s">
        <v>973</v>
      </c>
      <c r="E530" s="12"/>
      <c r="F530" s="32">
        <v>8547</v>
      </c>
      <c r="G530" s="43">
        <f t="shared" si="21"/>
        <v>9553.8365999999987</v>
      </c>
      <c r="H530" s="43">
        <f t="shared" si="20"/>
        <v>10986.912089999998</v>
      </c>
      <c r="I530" s="43">
        <f>Table1210[[#This Row],[4/1/23 Price Change]]*1.0715</f>
        <v>11772.476304434997</v>
      </c>
    </row>
    <row r="531" spans="1:9" x14ac:dyDescent="0.25">
      <c r="A531" s="12" t="s">
        <v>327</v>
      </c>
      <c r="B531" s="12">
        <v>8</v>
      </c>
      <c r="C531" s="12" t="s">
        <v>334</v>
      </c>
      <c r="D531" s="12" t="s">
        <v>973</v>
      </c>
      <c r="E531" s="12"/>
      <c r="F531" s="32">
        <v>10939</v>
      </c>
      <c r="G531" s="43">
        <f t="shared" si="21"/>
        <v>12227.614199999998</v>
      </c>
      <c r="H531" s="43">
        <f t="shared" si="20"/>
        <v>14061.756329999997</v>
      </c>
      <c r="I531" s="43">
        <f>Table1210[[#This Row],[4/1/23 Price Change]]*1.0715</f>
        <v>15067.171907594995</v>
      </c>
    </row>
    <row r="532" spans="1:9" x14ac:dyDescent="0.25">
      <c r="A532" s="12" t="s">
        <v>327</v>
      </c>
      <c r="B532" s="12">
        <v>9</v>
      </c>
      <c r="C532" s="12" t="s">
        <v>335</v>
      </c>
      <c r="D532" s="12" t="s">
        <v>973</v>
      </c>
      <c r="E532" s="12"/>
      <c r="F532" s="32">
        <v>13783</v>
      </c>
      <c r="G532" s="43">
        <f t="shared" si="21"/>
        <v>15406.637399999998</v>
      </c>
      <c r="H532" s="43">
        <f t="shared" si="20"/>
        <v>17717.633009999998</v>
      </c>
      <c r="I532" s="43">
        <f>Table1210[[#This Row],[4/1/23 Price Change]]*1.0715</f>
        <v>18984.443770214995</v>
      </c>
    </row>
    <row r="533" spans="1:9" x14ac:dyDescent="0.25">
      <c r="A533" s="12" t="s">
        <v>327</v>
      </c>
      <c r="B533" s="12">
        <v>10</v>
      </c>
      <c r="C533" s="12" t="s">
        <v>336</v>
      </c>
      <c r="D533" s="12" t="s">
        <v>734</v>
      </c>
      <c r="E533" s="12"/>
      <c r="F533" s="32" t="s">
        <v>1020</v>
      </c>
      <c r="G533" s="43" t="e">
        <f t="shared" si="21"/>
        <v>#VALUE!</v>
      </c>
      <c r="H533" s="43" t="e">
        <f t="shared" si="20"/>
        <v>#VALUE!</v>
      </c>
      <c r="I533" s="43" t="e">
        <f>Table1210[[#This Row],[4/1/23 Price Change]]*1.0715</f>
        <v>#VALUE!</v>
      </c>
    </row>
    <row r="534" spans="1:9" x14ac:dyDescent="0.25">
      <c r="A534" s="12" t="s">
        <v>327</v>
      </c>
      <c r="B534" s="12">
        <v>11</v>
      </c>
      <c r="C534" s="12" t="s">
        <v>337</v>
      </c>
      <c r="D534" s="12" t="s">
        <v>734</v>
      </c>
      <c r="E534" s="12"/>
      <c r="F534" s="32" t="s">
        <v>1020</v>
      </c>
      <c r="G534" s="43" t="e">
        <f t="shared" si="21"/>
        <v>#VALUE!</v>
      </c>
      <c r="H534" s="43" t="e">
        <f t="shared" si="20"/>
        <v>#VALUE!</v>
      </c>
      <c r="I534" s="43" t="e">
        <f>Table1210[[#This Row],[4/1/23 Price Change]]*1.0715</f>
        <v>#VALUE!</v>
      </c>
    </row>
    <row r="535" spans="1:9" x14ac:dyDescent="0.25">
      <c r="A535" s="12" t="s">
        <v>327</v>
      </c>
      <c r="B535" s="12">
        <v>12</v>
      </c>
      <c r="C535" s="12" t="s">
        <v>338</v>
      </c>
      <c r="D535" s="12" t="s">
        <v>734</v>
      </c>
      <c r="E535" s="12"/>
      <c r="F535" s="32" t="s">
        <v>1020</v>
      </c>
      <c r="G535" s="43" t="e">
        <f t="shared" si="21"/>
        <v>#VALUE!</v>
      </c>
      <c r="H535" s="43" t="e">
        <f t="shared" si="20"/>
        <v>#VALUE!</v>
      </c>
      <c r="I535" s="43" t="e">
        <f>Table1210[[#This Row],[4/1/23 Price Change]]*1.0715</f>
        <v>#VALUE!</v>
      </c>
    </row>
    <row r="536" spans="1:9" x14ac:dyDescent="0.25">
      <c r="A536" s="12" t="s">
        <v>327</v>
      </c>
      <c r="B536" s="12">
        <v>13</v>
      </c>
      <c r="C536" s="12" t="s">
        <v>339</v>
      </c>
      <c r="D536" s="12" t="s">
        <v>973</v>
      </c>
      <c r="E536" s="12"/>
      <c r="F536" s="32">
        <v>9767</v>
      </c>
      <c r="G536" s="43">
        <f t="shared" si="21"/>
        <v>10917.552599999999</v>
      </c>
      <c r="H536" s="43">
        <f t="shared" si="20"/>
        <v>12555.185489999998</v>
      </c>
      <c r="I536" s="43">
        <f>Table1210[[#This Row],[4/1/23 Price Change]]*1.0715</f>
        <v>13452.881252534997</v>
      </c>
    </row>
    <row r="537" spans="1:9" x14ac:dyDescent="0.25">
      <c r="A537" s="12" t="s">
        <v>327</v>
      </c>
      <c r="B537" s="12">
        <v>14</v>
      </c>
      <c r="C537" s="12" t="s">
        <v>340</v>
      </c>
      <c r="D537" s="12" t="s">
        <v>973</v>
      </c>
      <c r="E537" s="12"/>
      <c r="F537" s="32">
        <v>183</v>
      </c>
      <c r="G537" s="43">
        <f t="shared" si="21"/>
        <v>204.55739999999997</v>
      </c>
      <c r="H537" s="43">
        <f t="shared" si="20"/>
        <v>235.24100999999996</v>
      </c>
      <c r="I537" s="43">
        <f>Table1210[[#This Row],[4/1/23 Price Change]]*1.0715</f>
        <v>252.06074221499992</v>
      </c>
    </row>
    <row r="538" spans="1:9" x14ac:dyDescent="0.25">
      <c r="A538" s="12" t="s">
        <v>327</v>
      </c>
      <c r="B538" s="12">
        <v>15</v>
      </c>
      <c r="C538" s="12" t="s">
        <v>341</v>
      </c>
      <c r="D538" s="12" t="s">
        <v>973</v>
      </c>
      <c r="E538" s="12"/>
      <c r="F538" s="32"/>
      <c r="G538" s="43">
        <f t="shared" si="21"/>
        <v>0</v>
      </c>
      <c r="H538" s="43">
        <f t="shared" si="20"/>
        <v>0</v>
      </c>
      <c r="I538" s="43">
        <f>Table1210[[#This Row],[4/1/23 Price Change]]*1.0715</f>
        <v>0</v>
      </c>
    </row>
    <row r="539" spans="1:9" x14ac:dyDescent="0.25">
      <c r="A539" s="12" t="s">
        <v>327</v>
      </c>
      <c r="B539" s="12">
        <v>16</v>
      </c>
      <c r="C539" s="12" t="s">
        <v>342</v>
      </c>
      <c r="D539" s="12" t="s">
        <v>734</v>
      </c>
      <c r="E539" s="12"/>
      <c r="F539" s="32" t="s">
        <v>1020</v>
      </c>
      <c r="G539" s="43" t="e">
        <f t="shared" si="21"/>
        <v>#VALUE!</v>
      </c>
      <c r="H539" s="43" t="e">
        <f t="shared" si="20"/>
        <v>#VALUE!</v>
      </c>
      <c r="I539" s="43" t="e">
        <f>Table1210[[#This Row],[4/1/23 Price Change]]*1.0715</f>
        <v>#VALUE!</v>
      </c>
    </row>
    <row r="540" spans="1:9" x14ac:dyDescent="0.25">
      <c r="A540" s="12" t="s">
        <v>327</v>
      </c>
      <c r="B540" s="12">
        <v>17</v>
      </c>
      <c r="C540" s="12" t="s">
        <v>343</v>
      </c>
      <c r="D540" s="12" t="s">
        <v>734</v>
      </c>
      <c r="E540" s="12"/>
      <c r="F540" s="32" t="s">
        <v>1020</v>
      </c>
      <c r="G540" s="43" t="e">
        <f t="shared" si="21"/>
        <v>#VALUE!</v>
      </c>
      <c r="H540" s="43" t="e">
        <f t="shared" si="20"/>
        <v>#VALUE!</v>
      </c>
      <c r="I540" s="43" t="e">
        <f>Table1210[[#This Row],[4/1/23 Price Change]]*1.0715</f>
        <v>#VALUE!</v>
      </c>
    </row>
    <row r="541" spans="1:9" x14ac:dyDescent="0.25">
      <c r="A541" s="12" t="s">
        <v>327</v>
      </c>
      <c r="B541" s="12">
        <v>18</v>
      </c>
      <c r="C541" s="12" t="s">
        <v>344</v>
      </c>
      <c r="D541" s="12" t="s">
        <v>734</v>
      </c>
      <c r="E541" s="12"/>
      <c r="F541" s="32" t="s">
        <v>1020</v>
      </c>
      <c r="G541" s="43" t="e">
        <f t="shared" si="21"/>
        <v>#VALUE!</v>
      </c>
      <c r="H541" s="43" t="e">
        <f t="shared" si="20"/>
        <v>#VALUE!</v>
      </c>
      <c r="I541" s="43" t="e">
        <f>Table1210[[#This Row],[4/1/23 Price Change]]*1.0715</f>
        <v>#VALUE!</v>
      </c>
    </row>
    <row r="542" spans="1:9" ht="45" x14ac:dyDescent="0.25">
      <c r="A542" s="12" t="s">
        <v>327</v>
      </c>
      <c r="B542" s="12">
        <v>19</v>
      </c>
      <c r="C542" s="12" t="s">
        <v>345</v>
      </c>
      <c r="D542" s="12" t="s">
        <v>734</v>
      </c>
      <c r="E542" s="12"/>
      <c r="F542" s="32" t="s">
        <v>1020</v>
      </c>
      <c r="G542" s="43" t="e">
        <f t="shared" si="21"/>
        <v>#VALUE!</v>
      </c>
      <c r="H542" s="43" t="e">
        <f t="shared" si="20"/>
        <v>#VALUE!</v>
      </c>
      <c r="I542" s="43" t="e">
        <f>Table1210[[#This Row],[4/1/23 Price Change]]*1.0715</f>
        <v>#VALUE!</v>
      </c>
    </row>
    <row r="543" spans="1:9" ht="30" x14ac:dyDescent="0.25">
      <c r="A543" s="12" t="s">
        <v>327</v>
      </c>
      <c r="B543" s="12">
        <v>20</v>
      </c>
      <c r="C543" s="12" t="s">
        <v>346</v>
      </c>
      <c r="D543" s="12" t="s">
        <v>973</v>
      </c>
      <c r="E543" s="12"/>
      <c r="F543" s="32">
        <v>251</v>
      </c>
      <c r="G543" s="43">
        <f t="shared" si="21"/>
        <v>280.56779999999998</v>
      </c>
      <c r="H543" s="43">
        <f t="shared" si="20"/>
        <v>322.65296999999993</v>
      </c>
      <c r="I543" s="43">
        <f>Table1210[[#This Row],[4/1/23 Price Change]]*1.0715</f>
        <v>345.72265735499991</v>
      </c>
    </row>
    <row r="544" spans="1:9" ht="30" x14ac:dyDescent="0.25">
      <c r="A544" s="12" t="s">
        <v>327</v>
      </c>
      <c r="B544" s="12">
        <v>21</v>
      </c>
      <c r="C544" s="12" t="s">
        <v>347</v>
      </c>
      <c r="D544" s="12" t="s">
        <v>973</v>
      </c>
      <c r="E544" s="12"/>
      <c r="F544" s="32">
        <v>251</v>
      </c>
      <c r="G544" s="43">
        <f t="shared" si="21"/>
        <v>280.56779999999998</v>
      </c>
      <c r="H544" s="43">
        <f t="shared" si="20"/>
        <v>322.65296999999993</v>
      </c>
      <c r="I544" s="43">
        <f>Table1210[[#This Row],[4/1/23 Price Change]]*1.0715</f>
        <v>345.72265735499991</v>
      </c>
    </row>
    <row r="545" spans="1:9" ht="30" x14ac:dyDescent="0.25">
      <c r="A545" s="12" t="s">
        <v>327</v>
      </c>
      <c r="B545" s="12">
        <v>22</v>
      </c>
      <c r="C545" s="12" t="s">
        <v>348</v>
      </c>
      <c r="D545" s="12" t="s">
        <v>973</v>
      </c>
      <c r="E545" s="12"/>
      <c r="F545" s="32">
        <v>371</v>
      </c>
      <c r="G545" s="43">
        <f t="shared" si="21"/>
        <v>414.70379999999994</v>
      </c>
      <c r="H545" s="43">
        <f t="shared" si="20"/>
        <v>476.90936999999991</v>
      </c>
      <c r="I545" s="43">
        <f>Table1210[[#This Row],[4/1/23 Price Change]]*1.0715</f>
        <v>511.00838995499987</v>
      </c>
    </row>
    <row r="546" spans="1:9" ht="30" x14ac:dyDescent="0.25">
      <c r="A546" s="12" t="s">
        <v>327</v>
      </c>
      <c r="B546" s="12">
        <v>23</v>
      </c>
      <c r="C546" s="12" t="s">
        <v>349</v>
      </c>
      <c r="D546" s="12" t="s">
        <v>973</v>
      </c>
      <c r="E546" s="12"/>
      <c r="F546" s="32">
        <v>527</v>
      </c>
      <c r="G546" s="43">
        <f t="shared" si="21"/>
        <v>589.0806</v>
      </c>
      <c r="H546" s="43">
        <f t="shared" si="20"/>
        <v>677.44268999999997</v>
      </c>
      <c r="I546" s="43">
        <f>Table1210[[#This Row],[4/1/23 Price Change]]*1.0715</f>
        <v>725.87984233499992</v>
      </c>
    </row>
    <row r="547" spans="1:9" x14ac:dyDescent="0.25">
      <c r="A547" s="12" t="s">
        <v>327</v>
      </c>
      <c r="B547" s="12">
        <v>24</v>
      </c>
      <c r="C547" s="12" t="s">
        <v>350</v>
      </c>
      <c r="D547" s="12" t="s">
        <v>973</v>
      </c>
      <c r="E547" s="12"/>
      <c r="F547" s="32">
        <v>629</v>
      </c>
      <c r="G547" s="43">
        <f t="shared" si="21"/>
        <v>703.09619999999995</v>
      </c>
      <c r="H547" s="43">
        <f t="shared" si="20"/>
        <v>808.56062999999983</v>
      </c>
      <c r="I547" s="43">
        <f>Table1210[[#This Row],[4/1/23 Price Change]]*1.0715</f>
        <v>866.37271504499972</v>
      </c>
    </row>
    <row r="548" spans="1:9" ht="30" x14ac:dyDescent="0.25">
      <c r="A548" s="12" t="s">
        <v>327</v>
      </c>
      <c r="B548" s="12">
        <v>25</v>
      </c>
      <c r="C548" s="12" t="s">
        <v>351</v>
      </c>
      <c r="D548" s="12" t="s">
        <v>973</v>
      </c>
      <c r="E548" s="12"/>
      <c r="F548" s="32">
        <v>393</v>
      </c>
      <c r="G548" s="43">
        <f t="shared" si="21"/>
        <v>439.29539999999997</v>
      </c>
      <c r="H548" s="43">
        <f t="shared" si="20"/>
        <v>505.18970999999993</v>
      </c>
      <c r="I548" s="43">
        <f>Table1210[[#This Row],[4/1/23 Price Change]]*1.0715</f>
        <v>541.31077426499985</v>
      </c>
    </row>
    <row r="549" spans="1:9" x14ac:dyDescent="0.25">
      <c r="A549" s="12" t="s">
        <v>327</v>
      </c>
      <c r="B549" s="12">
        <v>26</v>
      </c>
      <c r="C549" s="12" t="s">
        <v>352</v>
      </c>
      <c r="D549" s="12" t="s">
        <v>973</v>
      </c>
      <c r="E549" s="12"/>
      <c r="F549" s="32">
        <v>333</v>
      </c>
      <c r="G549" s="43">
        <f t="shared" si="21"/>
        <v>372.22739999999999</v>
      </c>
      <c r="H549" s="43">
        <f t="shared" si="20"/>
        <v>428.06150999999994</v>
      </c>
      <c r="I549" s="43">
        <f>Table1210[[#This Row],[4/1/23 Price Change]]*1.0715</f>
        <v>458.66790796499987</v>
      </c>
    </row>
    <row r="550" spans="1:9" ht="30" x14ac:dyDescent="0.25">
      <c r="A550" s="12" t="s">
        <v>327</v>
      </c>
      <c r="B550" s="12">
        <v>27</v>
      </c>
      <c r="C550" s="12" t="s">
        <v>353</v>
      </c>
      <c r="D550" s="12" t="s">
        <v>734</v>
      </c>
      <c r="E550" s="12"/>
      <c r="F550" s="32" t="s">
        <v>1020</v>
      </c>
      <c r="G550" s="43" t="e">
        <f t="shared" si="21"/>
        <v>#VALUE!</v>
      </c>
      <c r="H550" s="43" t="e">
        <f t="shared" si="20"/>
        <v>#VALUE!</v>
      </c>
      <c r="I550" s="43" t="e">
        <f>Table1210[[#This Row],[4/1/23 Price Change]]*1.0715</f>
        <v>#VALUE!</v>
      </c>
    </row>
    <row r="551" spans="1:9" ht="30" x14ac:dyDescent="0.25">
      <c r="A551" s="12" t="s">
        <v>327</v>
      </c>
      <c r="B551" s="12">
        <v>28</v>
      </c>
      <c r="C551" s="12" t="s">
        <v>354</v>
      </c>
      <c r="D551" s="12" t="s">
        <v>734</v>
      </c>
      <c r="E551" s="12"/>
      <c r="F551" s="32" t="s">
        <v>1020</v>
      </c>
      <c r="G551" s="43" t="e">
        <f t="shared" si="21"/>
        <v>#VALUE!</v>
      </c>
      <c r="H551" s="43" t="e">
        <f t="shared" si="20"/>
        <v>#VALUE!</v>
      </c>
      <c r="I551" s="43" t="e">
        <f>Table1210[[#This Row],[4/1/23 Price Change]]*1.0715</f>
        <v>#VALUE!</v>
      </c>
    </row>
    <row r="552" spans="1:9" ht="30" x14ac:dyDescent="0.25">
      <c r="A552" s="12" t="s">
        <v>327</v>
      </c>
      <c r="B552" s="12">
        <v>29</v>
      </c>
      <c r="C552" s="12" t="s">
        <v>355</v>
      </c>
      <c r="D552" s="12" t="s">
        <v>734</v>
      </c>
      <c r="E552" s="12"/>
      <c r="F552" s="32" t="s">
        <v>1020</v>
      </c>
      <c r="G552" s="43" t="e">
        <f t="shared" si="21"/>
        <v>#VALUE!</v>
      </c>
      <c r="H552" s="43" t="e">
        <f t="shared" si="20"/>
        <v>#VALUE!</v>
      </c>
      <c r="I552" s="43" t="e">
        <f>Table1210[[#This Row],[4/1/23 Price Change]]*1.0715</f>
        <v>#VALUE!</v>
      </c>
    </row>
    <row r="553" spans="1:9" ht="30" x14ac:dyDescent="0.25">
      <c r="A553" s="12" t="s">
        <v>327</v>
      </c>
      <c r="B553" s="12">
        <v>30</v>
      </c>
      <c r="C553" s="12" t="s">
        <v>356</v>
      </c>
      <c r="D553" s="12" t="s">
        <v>734</v>
      </c>
      <c r="E553" s="12"/>
      <c r="F553" s="32" t="s">
        <v>1020</v>
      </c>
      <c r="G553" s="43" t="e">
        <f t="shared" si="21"/>
        <v>#VALUE!</v>
      </c>
      <c r="H553" s="43" t="e">
        <f t="shared" si="20"/>
        <v>#VALUE!</v>
      </c>
      <c r="I553" s="43" t="e">
        <f>Table1210[[#This Row],[4/1/23 Price Change]]*1.0715</f>
        <v>#VALUE!</v>
      </c>
    </row>
    <row r="554" spans="1:9" ht="30" x14ac:dyDescent="0.25">
      <c r="A554" s="12" t="s">
        <v>327</v>
      </c>
      <c r="B554" s="12">
        <v>31</v>
      </c>
      <c r="C554" s="12" t="s">
        <v>357</v>
      </c>
      <c r="D554" s="12" t="s">
        <v>734</v>
      </c>
      <c r="E554" s="12"/>
      <c r="F554" s="32" t="s">
        <v>1020</v>
      </c>
      <c r="G554" s="43" t="e">
        <f t="shared" si="21"/>
        <v>#VALUE!</v>
      </c>
      <c r="H554" s="43" t="e">
        <f t="shared" si="20"/>
        <v>#VALUE!</v>
      </c>
      <c r="I554" s="43" t="e">
        <f>Table1210[[#This Row],[4/1/23 Price Change]]*1.0715</f>
        <v>#VALUE!</v>
      </c>
    </row>
    <row r="555" spans="1:9" x14ac:dyDescent="0.25">
      <c r="A555" s="12" t="s">
        <v>327</v>
      </c>
      <c r="B555" s="12">
        <v>32</v>
      </c>
      <c r="C555" s="12" t="s">
        <v>358</v>
      </c>
      <c r="D555" s="12" t="s">
        <v>734</v>
      </c>
      <c r="E555" s="12"/>
      <c r="F555" s="32" t="s">
        <v>1020</v>
      </c>
      <c r="G555" s="43" t="e">
        <f t="shared" si="21"/>
        <v>#VALUE!</v>
      </c>
      <c r="H555" s="43" t="e">
        <f t="shared" si="20"/>
        <v>#VALUE!</v>
      </c>
      <c r="I555" s="43" t="e">
        <f>Table1210[[#This Row],[4/1/23 Price Change]]*1.0715</f>
        <v>#VALUE!</v>
      </c>
    </row>
    <row r="556" spans="1:9" x14ac:dyDescent="0.25">
      <c r="A556" s="12" t="s">
        <v>327</v>
      </c>
      <c r="B556" s="12">
        <v>33</v>
      </c>
      <c r="C556" s="12" t="s">
        <v>359</v>
      </c>
      <c r="D556" s="12" t="s">
        <v>973</v>
      </c>
      <c r="E556" s="12"/>
      <c r="F556" s="32">
        <v>2100</v>
      </c>
      <c r="G556" s="43">
        <f t="shared" si="21"/>
        <v>2347.3799999999997</v>
      </c>
      <c r="H556" s="43">
        <f t="shared" si="20"/>
        <v>2699.4869999999992</v>
      </c>
      <c r="I556" s="43">
        <f>Table1210[[#This Row],[4/1/23 Price Change]]*1.0715</f>
        <v>2892.5003204999989</v>
      </c>
    </row>
    <row r="557" spans="1:9" x14ac:dyDescent="0.25">
      <c r="A557" s="12" t="s">
        <v>327</v>
      </c>
      <c r="B557" s="12">
        <v>34</v>
      </c>
      <c r="C557" s="12" t="s">
        <v>360</v>
      </c>
      <c r="D557" s="12" t="s">
        <v>734</v>
      </c>
      <c r="E557" s="12"/>
      <c r="F557" s="32" t="s">
        <v>1020</v>
      </c>
      <c r="G557" s="43" t="e">
        <f t="shared" si="21"/>
        <v>#VALUE!</v>
      </c>
      <c r="H557" s="43" t="e">
        <f t="shared" si="20"/>
        <v>#VALUE!</v>
      </c>
      <c r="I557" s="43" t="e">
        <f>Table1210[[#This Row],[4/1/23 Price Change]]*1.0715</f>
        <v>#VALUE!</v>
      </c>
    </row>
    <row r="558" spans="1:9" x14ac:dyDescent="0.25">
      <c r="A558" s="12" t="s">
        <v>327</v>
      </c>
      <c r="B558" s="12">
        <v>35</v>
      </c>
      <c r="C558" s="12" t="s">
        <v>361</v>
      </c>
      <c r="D558" s="12" t="s">
        <v>734</v>
      </c>
      <c r="E558" s="12"/>
      <c r="F558" s="32" t="s">
        <v>1020</v>
      </c>
      <c r="G558" s="43" t="e">
        <f t="shared" si="21"/>
        <v>#VALUE!</v>
      </c>
      <c r="H558" s="43" t="e">
        <f t="shared" si="20"/>
        <v>#VALUE!</v>
      </c>
      <c r="I558" s="43" t="e">
        <f>Table1210[[#This Row],[4/1/23 Price Change]]*1.0715</f>
        <v>#VALUE!</v>
      </c>
    </row>
    <row r="559" spans="1:9" x14ac:dyDescent="0.25">
      <c r="A559" s="12" t="s">
        <v>327</v>
      </c>
      <c r="B559" s="12">
        <v>36</v>
      </c>
      <c r="C559" s="12" t="s">
        <v>362</v>
      </c>
      <c r="D559" s="12" t="s">
        <v>734</v>
      </c>
      <c r="E559" s="12"/>
      <c r="F559" s="32" t="s">
        <v>1020</v>
      </c>
      <c r="G559" s="43" t="e">
        <f t="shared" si="21"/>
        <v>#VALUE!</v>
      </c>
      <c r="H559" s="43" t="e">
        <f t="shared" si="20"/>
        <v>#VALUE!</v>
      </c>
      <c r="I559" s="43" t="e">
        <f>Table1210[[#This Row],[4/1/23 Price Change]]*1.0715</f>
        <v>#VALUE!</v>
      </c>
    </row>
    <row r="560" spans="1:9" x14ac:dyDescent="0.25">
      <c r="A560" s="12" t="s">
        <v>327</v>
      </c>
      <c r="B560" s="12">
        <v>37</v>
      </c>
      <c r="C560" s="12" t="s">
        <v>363</v>
      </c>
      <c r="D560" s="12" t="s">
        <v>734</v>
      </c>
      <c r="E560" s="12"/>
      <c r="F560" s="32" t="s">
        <v>1020</v>
      </c>
      <c r="G560" s="43" t="e">
        <f t="shared" si="21"/>
        <v>#VALUE!</v>
      </c>
      <c r="H560" s="43" t="e">
        <f t="shared" si="20"/>
        <v>#VALUE!</v>
      </c>
      <c r="I560" s="43" t="e">
        <f>Table1210[[#This Row],[4/1/23 Price Change]]*1.0715</f>
        <v>#VALUE!</v>
      </c>
    </row>
    <row r="561" spans="1:9" x14ac:dyDescent="0.25">
      <c r="A561" s="12" t="s">
        <v>327</v>
      </c>
      <c r="B561" s="12">
        <v>38</v>
      </c>
      <c r="C561" s="12" t="s">
        <v>364</v>
      </c>
      <c r="D561" s="12" t="s">
        <v>734</v>
      </c>
      <c r="E561" s="12"/>
      <c r="F561" s="32" t="s">
        <v>1020</v>
      </c>
      <c r="G561" s="43" t="e">
        <f t="shared" si="21"/>
        <v>#VALUE!</v>
      </c>
      <c r="H561" s="43" t="e">
        <f t="shared" ref="H561:H624" si="22">G561*1.15</f>
        <v>#VALUE!</v>
      </c>
      <c r="I561" s="43" t="e">
        <f>Table1210[[#This Row],[4/1/23 Price Change]]*1.0715</f>
        <v>#VALUE!</v>
      </c>
    </row>
    <row r="562" spans="1:9" x14ac:dyDescent="0.25">
      <c r="A562" s="12" t="s">
        <v>327</v>
      </c>
      <c r="B562" s="12">
        <v>39</v>
      </c>
      <c r="C562" s="12" t="s">
        <v>365</v>
      </c>
      <c r="D562" s="12" t="s">
        <v>734</v>
      </c>
      <c r="E562" s="12"/>
      <c r="F562" s="32" t="s">
        <v>1020</v>
      </c>
      <c r="G562" s="43" t="e">
        <f t="shared" si="21"/>
        <v>#VALUE!</v>
      </c>
      <c r="H562" s="43" t="e">
        <f t="shared" si="22"/>
        <v>#VALUE!</v>
      </c>
      <c r="I562" s="43" t="e">
        <f>Table1210[[#This Row],[4/1/23 Price Change]]*1.0715</f>
        <v>#VALUE!</v>
      </c>
    </row>
    <row r="563" spans="1:9" x14ac:dyDescent="0.25">
      <c r="A563" s="12" t="s">
        <v>327</v>
      </c>
      <c r="B563" s="12">
        <v>40</v>
      </c>
      <c r="C563" s="12" t="s">
        <v>366</v>
      </c>
      <c r="D563" s="12" t="s">
        <v>973</v>
      </c>
      <c r="E563" s="12"/>
      <c r="F563" s="32">
        <v>1280</v>
      </c>
      <c r="G563" s="43">
        <f t="shared" si="21"/>
        <v>1430.7839999999999</v>
      </c>
      <c r="H563" s="43">
        <f t="shared" si="22"/>
        <v>1645.4015999999997</v>
      </c>
      <c r="I563" s="43">
        <f>Table1210[[#This Row],[4/1/23 Price Change]]*1.0715</f>
        <v>1763.0478143999994</v>
      </c>
    </row>
    <row r="564" spans="1:9" x14ac:dyDescent="0.25">
      <c r="A564" s="12" t="s">
        <v>327</v>
      </c>
      <c r="B564" s="12">
        <v>41</v>
      </c>
      <c r="C564" s="12" t="s">
        <v>367</v>
      </c>
      <c r="D564" s="12" t="s">
        <v>973</v>
      </c>
      <c r="E564" s="12"/>
      <c r="F564" s="32">
        <v>520</v>
      </c>
      <c r="G564" s="43">
        <f t="shared" si="21"/>
        <v>581.25599999999997</v>
      </c>
      <c r="H564" s="43">
        <f t="shared" si="22"/>
        <v>668.44439999999986</v>
      </c>
      <c r="I564" s="43">
        <f>Table1210[[#This Row],[4/1/23 Price Change]]*1.0715</f>
        <v>716.23817459999975</v>
      </c>
    </row>
    <row r="565" spans="1:9" x14ac:dyDescent="0.25">
      <c r="A565" s="12" t="s">
        <v>327</v>
      </c>
      <c r="B565" s="12">
        <v>42</v>
      </c>
      <c r="C565" s="12" t="s">
        <v>368</v>
      </c>
      <c r="D565" s="12" t="s">
        <v>734</v>
      </c>
      <c r="E565" s="12"/>
      <c r="F565" s="32" t="s">
        <v>1020</v>
      </c>
      <c r="G565" s="43" t="e">
        <f t="shared" si="21"/>
        <v>#VALUE!</v>
      </c>
      <c r="H565" s="43" t="e">
        <f t="shared" si="22"/>
        <v>#VALUE!</v>
      </c>
      <c r="I565" s="43" t="e">
        <f>Table1210[[#This Row],[4/1/23 Price Change]]*1.0715</f>
        <v>#VALUE!</v>
      </c>
    </row>
    <row r="566" spans="1:9" x14ac:dyDescent="0.25">
      <c r="A566" s="12" t="s">
        <v>327</v>
      </c>
      <c r="B566" s="12">
        <v>43</v>
      </c>
      <c r="C566" s="12" t="s">
        <v>369</v>
      </c>
      <c r="D566" s="12" t="s">
        <v>734</v>
      </c>
      <c r="E566" s="12"/>
      <c r="F566" s="32" t="s">
        <v>1020</v>
      </c>
      <c r="G566" s="43" t="e">
        <f t="shared" ref="G566:G629" si="23">F566*1.1178</f>
        <v>#VALUE!</v>
      </c>
      <c r="H566" s="43" t="e">
        <f t="shared" si="22"/>
        <v>#VALUE!</v>
      </c>
      <c r="I566" s="43" t="e">
        <f>Table1210[[#This Row],[4/1/23 Price Change]]*1.0715</f>
        <v>#VALUE!</v>
      </c>
    </row>
    <row r="567" spans="1:9" x14ac:dyDescent="0.25">
      <c r="A567" s="12" t="s">
        <v>327</v>
      </c>
      <c r="B567" s="12">
        <v>44</v>
      </c>
      <c r="C567" s="12" t="s">
        <v>370</v>
      </c>
      <c r="D567" s="12" t="s">
        <v>734</v>
      </c>
      <c r="E567" s="12"/>
      <c r="F567" s="32" t="s">
        <v>1020</v>
      </c>
      <c r="G567" s="43" t="e">
        <f t="shared" si="23"/>
        <v>#VALUE!</v>
      </c>
      <c r="H567" s="43" t="e">
        <f t="shared" si="22"/>
        <v>#VALUE!</v>
      </c>
      <c r="I567" s="43" t="e">
        <f>Table1210[[#This Row],[4/1/23 Price Change]]*1.0715</f>
        <v>#VALUE!</v>
      </c>
    </row>
    <row r="568" spans="1:9" x14ac:dyDescent="0.25">
      <c r="A568" s="12" t="s">
        <v>327</v>
      </c>
      <c r="B568" s="12">
        <v>45</v>
      </c>
      <c r="C568" s="12" t="s">
        <v>371</v>
      </c>
      <c r="D568" s="12" t="s">
        <v>734</v>
      </c>
      <c r="E568" s="12"/>
      <c r="F568" s="32" t="s">
        <v>1020</v>
      </c>
      <c r="G568" s="43" t="e">
        <f t="shared" si="23"/>
        <v>#VALUE!</v>
      </c>
      <c r="H568" s="43" t="e">
        <f t="shared" si="22"/>
        <v>#VALUE!</v>
      </c>
      <c r="I568" s="43" t="e">
        <f>Table1210[[#This Row],[4/1/23 Price Change]]*1.0715</f>
        <v>#VALUE!</v>
      </c>
    </row>
    <row r="569" spans="1:9" x14ac:dyDescent="0.25">
      <c r="A569" s="12" t="s">
        <v>327</v>
      </c>
      <c r="B569" s="12">
        <v>46</v>
      </c>
      <c r="C569" s="12" t="s">
        <v>372</v>
      </c>
      <c r="D569" s="12" t="s">
        <v>734</v>
      </c>
      <c r="E569" s="12"/>
      <c r="F569" s="32" t="s">
        <v>1020</v>
      </c>
      <c r="G569" s="43" t="e">
        <f t="shared" si="23"/>
        <v>#VALUE!</v>
      </c>
      <c r="H569" s="43" t="e">
        <f t="shared" si="22"/>
        <v>#VALUE!</v>
      </c>
      <c r="I569" s="43" t="e">
        <f>Table1210[[#This Row],[4/1/23 Price Change]]*1.0715</f>
        <v>#VALUE!</v>
      </c>
    </row>
    <row r="570" spans="1:9" ht="30" x14ac:dyDescent="0.25">
      <c r="A570" s="12" t="s">
        <v>327</v>
      </c>
      <c r="B570" s="12">
        <v>47</v>
      </c>
      <c r="C570" s="12" t="s">
        <v>373</v>
      </c>
      <c r="D570" s="12" t="s">
        <v>734</v>
      </c>
      <c r="E570" s="12"/>
      <c r="F570" s="32" t="s">
        <v>1020</v>
      </c>
      <c r="G570" s="43" t="e">
        <f t="shared" si="23"/>
        <v>#VALUE!</v>
      </c>
      <c r="H570" s="43" t="e">
        <f t="shared" si="22"/>
        <v>#VALUE!</v>
      </c>
      <c r="I570" s="43" t="e">
        <f>Table1210[[#This Row],[4/1/23 Price Change]]*1.0715</f>
        <v>#VALUE!</v>
      </c>
    </row>
    <row r="571" spans="1:9" x14ac:dyDescent="0.25">
      <c r="A571" s="12" t="s">
        <v>327</v>
      </c>
      <c r="B571" s="12">
        <v>48</v>
      </c>
      <c r="C571" s="12" t="s">
        <v>974</v>
      </c>
      <c r="D571" s="12" t="s">
        <v>973</v>
      </c>
      <c r="E571" s="12"/>
      <c r="F571" s="32">
        <v>424</v>
      </c>
      <c r="G571" s="43">
        <f t="shared" si="23"/>
        <v>473.94719999999995</v>
      </c>
      <c r="H571" s="43">
        <f t="shared" si="22"/>
        <v>545.03927999999985</v>
      </c>
      <c r="I571" s="43">
        <f>Table1210[[#This Row],[4/1/23 Price Change]]*1.0715</f>
        <v>584.00958851999974</v>
      </c>
    </row>
    <row r="572" spans="1:9" x14ac:dyDescent="0.25">
      <c r="A572" s="12" t="s">
        <v>327</v>
      </c>
      <c r="B572" s="12">
        <v>49</v>
      </c>
      <c r="C572" s="12" t="s">
        <v>975</v>
      </c>
      <c r="D572" s="12" t="s">
        <v>973</v>
      </c>
      <c r="E572" s="12"/>
      <c r="F572" s="32">
        <v>769</v>
      </c>
      <c r="G572" s="43">
        <f t="shared" si="23"/>
        <v>859.58819999999992</v>
      </c>
      <c r="H572" s="43">
        <f t="shared" si="22"/>
        <v>988.52642999999978</v>
      </c>
      <c r="I572" s="43">
        <f>Table1210[[#This Row],[4/1/23 Price Change]]*1.0715</f>
        <v>1059.2060697449997</v>
      </c>
    </row>
    <row r="573" spans="1:9" x14ac:dyDescent="0.25">
      <c r="A573" s="12" t="s">
        <v>327</v>
      </c>
      <c r="B573" s="12">
        <v>50</v>
      </c>
      <c r="C573" s="12" t="s">
        <v>976</v>
      </c>
      <c r="D573" s="12" t="s">
        <v>973</v>
      </c>
      <c r="E573" s="12"/>
      <c r="F573" s="32">
        <v>1564</v>
      </c>
      <c r="G573" s="43">
        <f t="shared" si="23"/>
        <v>1748.2391999999998</v>
      </c>
      <c r="H573" s="43">
        <f t="shared" si="22"/>
        <v>2010.4750799999995</v>
      </c>
      <c r="I573" s="43">
        <f>Table1210[[#This Row],[4/1/23 Price Change]]*1.0715</f>
        <v>2154.2240482199991</v>
      </c>
    </row>
    <row r="574" spans="1:9" x14ac:dyDescent="0.25">
      <c r="A574" s="12" t="s">
        <v>327</v>
      </c>
      <c r="B574" s="12">
        <v>51</v>
      </c>
      <c r="C574" s="12" t="s">
        <v>977</v>
      </c>
      <c r="D574" s="12" t="s">
        <v>973</v>
      </c>
      <c r="E574" s="12"/>
      <c r="F574" s="32">
        <v>373</v>
      </c>
      <c r="G574" s="43">
        <f t="shared" si="23"/>
        <v>416.93939999999998</v>
      </c>
      <c r="H574" s="43">
        <f t="shared" si="22"/>
        <v>479.48030999999992</v>
      </c>
      <c r="I574" s="43">
        <f>Table1210[[#This Row],[4/1/23 Price Change]]*1.0715</f>
        <v>513.76315216499984</v>
      </c>
    </row>
    <row r="575" spans="1:9" x14ac:dyDescent="0.25">
      <c r="A575" s="12" t="s">
        <v>327</v>
      </c>
      <c r="B575" s="12">
        <v>52</v>
      </c>
      <c r="C575" s="12" t="s">
        <v>978</v>
      </c>
      <c r="D575" s="12" t="s">
        <v>973</v>
      </c>
      <c r="E575" s="12"/>
      <c r="F575" s="32">
        <v>653</v>
      </c>
      <c r="G575" s="43">
        <f t="shared" si="23"/>
        <v>729.9233999999999</v>
      </c>
      <c r="H575" s="43">
        <f t="shared" si="22"/>
        <v>839.41190999999981</v>
      </c>
      <c r="I575" s="43">
        <f>Table1210[[#This Row],[4/1/23 Price Change]]*1.0715</f>
        <v>899.42986156499967</v>
      </c>
    </row>
    <row r="576" spans="1:9" x14ac:dyDescent="0.25">
      <c r="A576" s="12" t="s">
        <v>327</v>
      </c>
      <c r="B576" s="12">
        <v>53</v>
      </c>
      <c r="C576" s="12" t="s">
        <v>979</v>
      </c>
      <c r="D576" s="12" t="s">
        <v>973</v>
      </c>
      <c r="E576" s="12"/>
      <c r="F576" s="32">
        <v>793</v>
      </c>
      <c r="G576" s="43">
        <f t="shared" si="23"/>
        <v>886.41539999999998</v>
      </c>
      <c r="H576" s="43">
        <f t="shared" si="22"/>
        <v>1019.3777099999999</v>
      </c>
      <c r="I576" s="43">
        <f>Table1210[[#This Row],[4/1/23 Price Change]]*1.0715</f>
        <v>1092.2632162649998</v>
      </c>
    </row>
    <row r="577" spans="1:9" x14ac:dyDescent="0.25">
      <c r="A577" s="12" t="s">
        <v>327</v>
      </c>
      <c r="B577" s="12">
        <v>54</v>
      </c>
      <c r="C577" s="12" t="s">
        <v>980</v>
      </c>
      <c r="D577" s="12" t="s">
        <v>973</v>
      </c>
      <c r="E577" s="12"/>
      <c r="F577" s="32">
        <v>599</v>
      </c>
      <c r="G577" s="43">
        <f t="shared" si="23"/>
        <v>669.56219999999996</v>
      </c>
      <c r="H577" s="43">
        <f t="shared" si="22"/>
        <v>769.99652999999989</v>
      </c>
      <c r="I577" s="43">
        <f>Table1210[[#This Row],[4/1/23 Price Change]]*1.0715</f>
        <v>825.05128189499976</v>
      </c>
    </row>
    <row r="578" spans="1:9" x14ac:dyDescent="0.25">
      <c r="A578" s="12" t="s">
        <v>327</v>
      </c>
      <c r="B578" s="12">
        <v>55</v>
      </c>
      <c r="C578" s="12" t="s">
        <v>981</v>
      </c>
      <c r="D578" s="12" t="s">
        <v>973</v>
      </c>
      <c r="E578" s="12"/>
      <c r="F578" s="32">
        <v>649</v>
      </c>
      <c r="G578" s="43">
        <f t="shared" si="23"/>
        <v>725.45219999999995</v>
      </c>
      <c r="H578" s="43">
        <f t="shared" si="22"/>
        <v>834.27002999999991</v>
      </c>
      <c r="I578" s="43">
        <f>Table1210[[#This Row],[4/1/23 Price Change]]*1.0715</f>
        <v>893.92033714499985</v>
      </c>
    </row>
    <row r="579" spans="1:9" x14ac:dyDescent="0.25">
      <c r="A579" s="12" t="s">
        <v>327</v>
      </c>
      <c r="B579" s="12">
        <v>56</v>
      </c>
      <c r="C579" s="12" t="s">
        <v>982</v>
      </c>
      <c r="D579" s="12" t="s">
        <v>973</v>
      </c>
      <c r="E579" s="12"/>
      <c r="F579" s="32">
        <v>849</v>
      </c>
      <c r="G579" s="43">
        <f t="shared" si="23"/>
        <v>949.01219999999989</v>
      </c>
      <c r="H579" s="43">
        <f t="shared" si="22"/>
        <v>1091.3640299999997</v>
      </c>
      <c r="I579" s="43">
        <f>Table1210[[#This Row],[4/1/23 Price Change]]*1.0715</f>
        <v>1169.3965581449995</v>
      </c>
    </row>
    <row r="580" spans="1:9" x14ac:dyDescent="0.25">
      <c r="A580" s="12" t="s">
        <v>327</v>
      </c>
      <c r="B580" s="12">
        <v>57</v>
      </c>
      <c r="C580" s="12" t="s">
        <v>983</v>
      </c>
      <c r="D580" s="12" t="s">
        <v>973</v>
      </c>
      <c r="E580" s="12"/>
      <c r="F580" s="32">
        <v>1099</v>
      </c>
      <c r="G580" s="43">
        <f t="shared" si="23"/>
        <v>1228.4621999999999</v>
      </c>
      <c r="H580" s="43">
        <f t="shared" si="22"/>
        <v>1412.7315299999998</v>
      </c>
      <c r="I580" s="43">
        <f>Table1210[[#This Row],[4/1/23 Price Change]]*1.0715</f>
        <v>1513.7418343949996</v>
      </c>
    </row>
    <row r="581" spans="1:9" ht="30" x14ac:dyDescent="0.25">
      <c r="A581" s="12" t="s">
        <v>327</v>
      </c>
      <c r="B581" s="12">
        <v>58</v>
      </c>
      <c r="C581" s="12" t="s">
        <v>984</v>
      </c>
      <c r="D581" s="12" t="s">
        <v>973</v>
      </c>
      <c r="E581" s="12"/>
      <c r="F581" s="32">
        <v>5599</v>
      </c>
      <c r="G581" s="43">
        <f t="shared" si="23"/>
        <v>6258.5621999999994</v>
      </c>
      <c r="H581" s="43">
        <f t="shared" si="22"/>
        <v>7197.3465299999989</v>
      </c>
      <c r="I581" s="43">
        <f>Table1210[[#This Row],[4/1/23 Price Change]]*1.0715</f>
        <v>7711.9568068949984</v>
      </c>
    </row>
    <row r="582" spans="1:9" ht="30" x14ac:dyDescent="0.25">
      <c r="A582" s="12" t="s">
        <v>327</v>
      </c>
      <c r="B582" s="12">
        <v>59</v>
      </c>
      <c r="C582" s="12" t="s">
        <v>985</v>
      </c>
      <c r="D582" s="12" t="s">
        <v>973</v>
      </c>
      <c r="E582" s="12"/>
      <c r="F582" s="32">
        <v>5599</v>
      </c>
      <c r="G582" s="43">
        <f t="shared" si="23"/>
        <v>6258.5621999999994</v>
      </c>
      <c r="H582" s="43">
        <f t="shared" si="22"/>
        <v>7197.3465299999989</v>
      </c>
      <c r="I582" s="43">
        <f>Table1210[[#This Row],[4/1/23 Price Change]]*1.0715</f>
        <v>7711.9568068949984</v>
      </c>
    </row>
    <row r="583" spans="1:9" ht="30" x14ac:dyDescent="0.25">
      <c r="A583" s="12" t="s">
        <v>327</v>
      </c>
      <c r="B583" s="12">
        <v>60</v>
      </c>
      <c r="C583" s="12" t="s">
        <v>986</v>
      </c>
      <c r="D583" s="12" t="s">
        <v>973</v>
      </c>
      <c r="E583" s="12"/>
      <c r="F583" s="32">
        <v>5599</v>
      </c>
      <c r="G583" s="43">
        <f t="shared" si="23"/>
        <v>6258.5621999999994</v>
      </c>
      <c r="H583" s="43">
        <f t="shared" si="22"/>
        <v>7197.3465299999989</v>
      </c>
      <c r="I583" s="43">
        <f>Table1210[[#This Row],[4/1/23 Price Change]]*1.0715</f>
        <v>7711.9568068949984</v>
      </c>
    </row>
    <row r="584" spans="1:9" ht="30" x14ac:dyDescent="0.25">
      <c r="A584" s="12" t="s">
        <v>327</v>
      </c>
      <c r="B584" s="12">
        <v>61</v>
      </c>
      <c r="C584" s="12" t="s">
        <v>987</v>
      </c>
      <c r="D584" s="12" t="s">
        <v>973</v>
      </c>
      <c r="E584" s="12"/>
      <c r="F584" s="32">
        <v>8399</v>
      </c>
      <c r="G584" s="43">
        <f t="shared" si="23"/>
        <v>9388.4021999999986</v>
      </c>
      <c r="H584" s="43">
        <f t="shared" si="22"/>
        <v>10796.662529999998</v>
      </c>
      <c r="I584" s="43">
        <f>Table1210[[#This Row],[4/1/23 Price Change]]*1.0715</f>
        <v>11568.623900894996</v>
      </c>
    </row>
    <row r="585" spans="1:9" ht="30" x14ac:dyDescent="0.25">
      <c r="A585" s="12" t="s">
        <v>327</v>
      </c>
      <c r="B585" s="12">
        <v>62</v>
      </c>
      <c r="C585" s="12" t="s">
        <v>988</v>
      </c>
      <c r="D585" s="12" t="s">
        <v>973</v>
      </c>
      <c r="E585" s="12"/>
      <c r="F585" s="32">
        <v>5599</v>
      </c>
      <c r="G585" s="43">
        <f t="shared" si="23"/>
        <v>6258.5621999999994</v>
      </c>
      <c r="H585" s="43">
        <f t="shared" si="22"/>
        <v>7197.3465299999989</v>
      </c>
      <c r="I585" s="43">
        <f>Table1210[[#This Row],[4/1/23 Price Change]]*1.0715</f>
        <v>7711.9568068949984</v>
      </c>
    </row>
    <row r="586" spans="1:9" ht="30" x14ac:dyDescent="0.25">
      <c r="A586" s="12" t="s">
        <v>327</v>
      </c>
      <c r="B586" s="12">
        <v>63</v>
      </c>
      <c r="C586" s="12" t="s">
        <v>989</v>
      </c>
      <c r="D586" s="12" t="s">
        <v>973</v>
      </c>
      <c r="E586" s="12"/>
      <c r="F586" s="32">
        <v>279</v>
      </c>
      <c r="G586" s="43">
        <f t="shared" si="23"/>
        <v>311.86619999999999</v>
      </c>
      <c r="H586" s="43">
        <f t="shared" si="22"/>
        <v>358.64612999999997</v>
      </c>
      <c r="I586" s="43">
        <f>Table1210[[#This Row],[4/1/23 Price Change]]*1.0715</f>
        <v>384.2893282949999</v>
      </c>
    </row>
    <row r="587" spans="1:9" ht="30" x14ac:dyDescent="0.25">
      <c r="A587" s="12" t="s">
        <v>327</v>
      </c>
      <c r="B587" s="12">
        <v>64</v>
      </c>
      <c r="C587" s="12" t="s">
        <v>990</v>
      </c>
      <c r="D587" s="12" t="s">
        <v>973</v>
      </c>
      <c r="E587" s="12"/>
      <c r="F587" s="32">
        <v>279</v>
      </c>
      <c r="G587" s="43">
        <f t="shared" si="23"/>
        <v>311.86619999999999</v>
      </c>
      <c r="H587" s="43">
        <f t="shared" si="22"/>
        <v>358.64612999999997</v>
      </c>
      <c r="I587" s="43">
        <f>Table1210[[#This Row],[4/1/23 Price Change]]*1.0715</f>
        <v>384.2893282949999</v>
      </c>
    </row>
    <row r="588" spans="1:9" ht="30" x14ac:dyDescent="0.25">
      <c r="A588" s="12" t="s">
        <v>327</v>
      </c>
      <c r="B588" s="12">
        <v>65</v>
      </c>
      <c r="C588" s="12" t="s">
        <v>991</v>
      </c>
      <c r="D588" s="12" t="s">
        <v>973</v>
      </c>
      <c r="E588" s="12"/>
      <c r="F588" s="32">
        <v>419</v>
      </c>
      <c r="G588" s="43">
        <f t="shared" si="23"/>
        <v>468.35819999999995</v>
      </c>
      <c r="H588" s="43">
        <f t="shared" si="22"/>
        <v>538.61192999999992</v>
      </c>
      <c r="I588" s="43">
        <f>Table1210[[#This Row],[4/1/23 Price Change]]*1.0715</f>
        <v>577.12268299499988</v>
      </c>
    </row>
    <row r="589" spans="1:9" ht="30" x14ac:dyDescent="0.25">
      <c r="A589" s="12" t="s">
        <v>327</v>
      </c>
      <c r="B589" s="12">
        <v>66</v>
      </c>
      <c r="C589" s="12" t="s">
        <v>992</v>
      </c>
      <c r="D589" s="12" t="s">
        <v>973</v>
      </c>
      <c r="E589" s="12"/>
      <c r="F589" s="32">
        <v>279</v>
      </c>
      <c r="G589" s="43">
        <f t="shared" si="23"/>
        <v>311.86619999999999</v>
      </c>
      <c r="H589" s="43">
        <f t="shared" si="22"/>
        <v>358.64612999999997</v>
      </c>
      <c r="I589" s="43">
        <f>Table1210[[#This Row],[4/1/23 Price Change]]*1.0715</f>
        <v>384.2893282949999</v>
      </c>
    </row>
    <row r="590" spans="1:9" x14ac:dyDescent="0.25">
      <c r="A590" s="12" t="s">
        <v>327</v>
      </c>
      <c r="B590" s="12">
        <v>67</v>
      </c>
      <c r="C590" s="12" t="s">
        <v>993</v>
      </c>
      <c r="D590" s="12" t="s">
        <v>973</v>
      </c>
      <c r="E590" s="12"/>
      <c r="F590" s="32">
        <v>10341</v>
      </c>
      <c r="G590" s="43">
        <f t="shared" si="23"/>
        <v>11559.1698</v>
      </c>
      <c r="H590" s="43">
        <f t="shared" si="22"/>
        <v>13293.045269999999</v>
      </c>
      <c r="I590" s="43">
        <f>Table1210[[#This Row],[4/1/23 Price Change]]*1.0715</f>
        <v>14243.498006804997</v>
      </c>
    </row>
    <row r="591" spans="1:9" ht="30" x14ac:dyDescent="0.25">
      <c r="A591" s="12" t="s">
        <v>327</v>
      </c>
      <c r="B591" s="12">
        <v>68</v>
      </c>
      <c r="C591" s="12" t="s">
        <v>994</v>
      </c>
      <c r="D591" s="12" t="s">
        <v>973</v>
      </c>
      <c r="E591" s="12"/>
      <c r="F591" s="32">
        <v>3513</v>
      </c>
      <c r="G591" s="43">
        <f t="shared" si="23"/>
        <v>3926.8313999999996</v>
      </c>
      <c r="H591" s="43">
        <f t="shared" si="22"/>
        <v>4515.8561099999988</v>
      </c>
      <c r="I591" s="43">
        <f>Table1210[[#This Row],[4/1/23 Price Change]]*1.0715</f>
        <v>4838.7398218649987</v>
      </c>
    </row>
    <row r="592" spans="1:9" ht="30" x14ac:dyDescent="0.25">
      <c r="A592" s="12" t="s">
        <v>327</v>
      </c>
      <c r="B592" s="12">
        <v>69</v>
      </c>
      <c r="C592" s="12" t="s">
        <v>995</v>
      </c>
      <c r="D592" s="12" t="s">
        <v>973</v>
      </c>
      <c r="E592" s="12"/>
      <c r="F592" s="32">
        <v>6646</v>
      </c>
      <c r="G592" s="43">
        <f t="shared" si="23"/>
        <v>7428.898799999999</v>
      </c>
      <c r="H592" s="43">
        <f t="shared" si="22"/>
        <v>8543.2336199999991</v>
      </c>
      <c r="I592" s="43">
        <f>Table1210[[#This Row],[4/1/23 Price Change]]*1.0715</f>
        <v>9154.0748238299984</v>
      </c>
    </row>
    <row r="593" spans="1:9" ht="30" x14ac:dyDescent="0.25">
      <c r="A593" s="12" t="s">
        <v>327</v>
      </c>
      <c r="B593" s="12">
        <v>70</v>
      </c>
      <c r="C593" s="12" t="s">
        <v>996</v>
      </c>
      <c r="D593" s="12" t="s">
        <v>973</v>
      </c>
      <c r="E593" s="12"/>
      <c r="F593" s="32">
        <v>8641</v>
      </c>
      <c r="G593" s="43">
        <f t="shared" si="23"/>
        <v>9658.9097999999994</v>
      </c>
      <c r="H593" s="43">
        <f t="shared" si="22"/>
        <v>11107.746269999998</v>
      </c>
      <c r="I593" s="43">
        <f>Table1210[[#This Row],[4/1/23 Price Change]]*1.0715</f>
        <v>11901.950128304996</v>
      </c>
    </row>
    <row r="594" spans="1:9" ht="30" x14ac:dyDescent="0.25">
      <c r="A594" s="12" t="s">
        <v>327</v>
      </c>
      <c r="B594" s="12">
        <v>71</v>
      </c>
      <c r="C594" s="12" t="s">
        <v>997</v>
      </c>
      <c r="D594" s="12" t="s">
        <v>973</v>
      </c>
      <c r="E594" s="12"/>
      <c r="F594" s="32">
        <v>11317</v>
      </c>
      <c r="G594" s="43">
        <f t="shared" si="23"/>
        <v>12650.142599999999</v>
      </c>
      <c r="H594" s="43">
        <f t="shared" si="22"/>
        <v>14547.663989999997</v>
      </c>
      <c r="I594" s="43">
        <f>Table1210[[#This Row],[4/1/23 Price Change]]*1.0715</f>
        <v>15587.821965284995</v>
      </c>
    </row>
    <row r="595" spans="1:9" ht="45" x14ac:dyDescent="0.25">
      <c r="A595" s="12" t="s">
        <v>327</v>
      </c>
      <c r="B595" s="12">
        <v>72</v>
      </c>
      <c r="C595" s="12" t="s">
        <v>998</v>
      </c>
      <c r="D595" s="12" t="s">
        <v>973</v>
      </c>
      <c r="E595" s="12"/>
      <c r="F595" s="32">
        <v>4151</v>
      </c>
      <c r="G595" s="43">
        <f t="shared" si="23"/>
        <v>4639.9877999999999</v>
      </c>
      <c r="H595" s="43">
        <f t="shared" si="22"/>
        <v>5335.9859699999997</v>
      </c>
      <c r="I595" s="43">
        <f>Table1210[[#This Row],[4/1/23 Price Change]]*1.0715</f>
        <v>5717.508966854999</v>
      </c>
    </row>
    <row r="596" spans="1:9" ht="45" x14ac:dyDescent="0.25">
      <c r="A596" s="12" t="s">
        <v>327</v>
      </c>
      <c r="B596" s="12">
        <v>73</v>
      </c>
      <c r="C596" s="12" t="s">
        <v>999</v>
      </c>
      <c r="D596" s="12" t="s">
        <v>973</v>
      </c>
      <c r="E596" s="12"/>
      <c r="F596" s="32">
        <v>6373</v>
      </c>
      <c r="G596" s="43">
        <f t="shared" si="23"/>
        <v>7123.7393999999995</v>
      </c>
      <c r="H596" s="43">
        <f t="shared" si="22"/>
        <v>8192.3003099999987</v>
      </c>
      <c r="I596" s="43">
        <f>Table1210[[#This Row],[4/1/23 Price Change]]*1.0715</f>
        <v>8778.0497821649969</v>
      </c>
    </row>
    <row r="597" spans="1:9" ht="45" x14ac:dyDescent="0.25">
      <c r="A597" s="12" t="s">
        <v>327</v>
      </c>
      <c r="B597" s="12">
        <v>74</v>
      </c>
      <c r="C597" s="12" t="s">
        <v>1000</v>
      </c>
      <c r="D597" s="12" t="s">
        <v>973</v>
      </c>
      <c r="E597" s="12"/>
      <c r="F597" s="32">
        <v>7107</v>
      </c>
      <c r="G597" s="43">
        <f t="shared" si="23"/>
        <v>7944.2045999999991</v>
      </c>
      <c r="H597" s="43">
        <f t="shared" si="22"/>
        <v>9135.8352899999991</v>
      </c>
      <c r="I597" s="43">
        <f>Table1210[[#This Row],[4/1/23 Price Change]]*1.0715</f>
        <v>9789.0475132349984</v>
      </c>
    </row>
    <row r="598" spans="1:9" ht="45" x14ac:dyDescent="0.25">
      <c r="A598" s="12" t="s">
        <v>327</v>
      </c>
      <c r="B598" s="12">
        <v>75</v>
      </c>
      <c r="C598" s="12" t="s">
        <v>1001</v>
      </c>
      <c r="D598" s="12" t="s">
        <v>973</v>
      </c>
      <c r="E598" s="12"/>
      <c r="F598" s="32">
        <v>7813</v>
      </c>
      <c r="G598" s="43">
        <f t="shared" si="23"/>
        <v>8733.3714</v>
      </c>
      <c r="H598" s="43">
        <f t="shared" si="22"/>
        <v>10043.377109999999</v>
      </c>
      <c r="I598" s="43">
        <f>Table1210[[#This Row],[4/1/23 Price Change]]*1.0715</f>
        <v>10761.478573364999</v>
      </c>
    </row>
    <row r="599" spans="1:9" x14ac:dyDescent="0.25">
      <c r="A599" s="12" t="s">
        <v>327</v>
      </c>
      <c r="B599" s="12">
        <v>76</v>
      </c>
      <c r="C599" s="12" t="s">
        <v>1002</v>
      </c>
      <c r="D599" s="12" t="s">
        <v>973</v>
      </c>
      <c r="E599" s="12"/>
      <c r="F599" s="32">
        <v>616</v>
      </c>
      <c r="G599" s="43">
        <f t="shared" si="23"/>
        <v>688.56479999999999</v>
      </c>
      <c r="H599" s="43">
        <f t="shared" si="22"/>
        <v>791.84951999999998</v>
      </c>
      <c r="I599" s="43">
        <f>Table1210[[#This Row],[4/1/23 Price Change]]*1.0715</f>
        <v>848.46676067999988</v>
      </c>
    </row>
    <row r="600" spans="1:9" ht="30" x14ac:dyDescent="0.25">
      <c r="A600" s="12" t="s">
        <v>327</v>
      </c>
      <c r="B600" s="12">
        <v>77</v>
      </c>
      <c r="C600" s="12" t="s">
        <v>1003</v>
      </c>
      <c r="D600" s="12" t="s">
        <v>973</v>
      </c>
      <c r="E600" s="12"/>
      <c r="F600" s="32">
        <v>7941</v>
      </c>
      <c r="G600" s="43">
        <f t="shared" si="23"/>
        <v>8876.4497999999985</v>
      </c>
      <c r="H600" s="43">
        <f t="shared" si="22"/>
        <v>10207.917269999998</v>
      </c>
      <c r="I600" s="43">
        <f>Table1210[[#This Row],[4/1/23 Price Change]]*1.0715</f>
        <v>10937.783354804997</v>
      </c>
    </row>
    <row r="601" spans="1:9" x14ac:dyDescent="0.25">
      <c r="A601" s="12"/>
      <c r="B601" s="12"/>
      <c r="C601" s="12" t="s">
        <v>970</v>
      </c>
      <c r="D601" s="12"/>
      <c r="E601" s="12"/>
      <c r="F601" s="32"/>
      <c r="G601" s="43">
        <f t="shared" si="23"/>
        <v>0</v>
      </c>
      <c r="H601" s="43">
        <f t="shared" si="22"/>
        <v>0</v>
      </c>
      <c r="I601" s="43">
        <f>Table1210[[#This Row],[4/1/23 Price Change]]*1.0715</f>
        <v>0</v>
      </c>
    </row>
    <row r="602" spans="1:9" ht="18.75" x14ac:dyDescent="0.25">
      <c r="A602" s="15" t="s">
        <v>848</v>
      </c>
      <c r="B602" s="16"/>
      <c r="C602" s="16"/>
      <c r="D602" s="16"/>
      <c r="E602" s="16"/>
      <c r="F602" s="39"/>
      <c r="G602" s="43">
        <f t="shared" si="23"/>
        <v>0</v>
      </c>
      <c r="H602" s="43">
        <f t="shared" si="22"/>
        <v>0</v>
      </c>
      <c r="I602" s="43">
        <f>Table1210[[#This Row],[4/1/23 Price Change]]*1.0715</f>
        <v>0</v>
      </c>
    </row>
    <row r="603" spans="1:9" x14ac:dyDescent="0.25">
      <c r="A603" s="12" t="s">
        <v>374</v>
      </c>
      <c r="B603" s="12">
        <v>1</v>
      </c>
      <c r="C603" s="12" t="s">
        <v>375</v>
      </c>
      <c r="D603" s="12" t="s">
        <v>973</v>
      </c>
      <c r="E603" s="12" t="s">
        <v>939</v>
      </c>
      <c r="F603" s="32">
        <v>94</v>
      </c>
      <c r="G603" s="43">
        <f t="shared" si="23"/>
        <v>105.07319999999999</v>
      </c>
      <c r="H603" s="43">
        <f t="shared" si="22"/>
        <v>120.83417999999998</v>
      </c>
      <c r="I603" s="43">
        <f>Table1210[[#This Row],[4/1/23 Price Change]]*1.0715</f>
        <v>129.47382386999996</v>
      </c>
    </row>
    <row r="604" spans="1:9" x14ac:dyDescent="0.25">
      <c r="A604" s="12" t="s">
        <v>374</v>
      </c>
      <c r="B604" s="12">
        <v>2</v>
      </c>
      <c r="C604" s="12" t="s">
        <v>376</v>
      </c>
      <c r="D604" s="12" t="s">
        <v>1004</v>
      </c>
      <c r="E604" s="12" t="s">
        <v>939</v>
      </c>
      <c r="F604" s="32" t="s">
        <v>972</v>
      </c>
      <c r="G604" s="43" t="e">
        <f t="shared" si="23"/>
        <v>#VALUE!</v>
      </c>
      <c r="H604" s="43" t="e">
        <f t="shared" si="22"/>
        <v>#VALUE!</v>
      </c>
      <c r="I604" s="43" t="e">
        <f>Table1210[[#This Row],[4/1/23 Price Change]]*1.0715</f>
        <v>#VALUE!</v>
      </c>
    </row>
    <row r="605" spans="1:9" x14ac:dyDescent="0.25">
      <c r="A605" s="12" t="s">
        <v>374</v>
      </c>
      <c r="B605" s="12">
        <v>3</v>
      </c>
      <c r="C605" s="12" t="s">
        <v>377</v>
      </c>
      <c r="D605" s="12" t="s">
        <v>1004</v>
      </c>
      <c r="E605" s="12" t="s">
        <v>939</v>
      </c>
      <c r="F605" s="32" t="s">
        <v>972</v>
      </c>
      <c r="G605" s="43" t="e">
        <f t="shared" si="23"/>
        <v>#VALUE!</v>
      </c>
      <c r="H605" s="43" t="e">
        <f t="shared" si="22"/>
        <v>#VALUE!</v>
      </c>
      <c r="I605" s="43" t="e">
        <f>Table1210[[#This Row],[4/1/23 Price Change]]*1.0715</f>
        <v>#VALUE!</v>
      </c>
    </row>
    <row r="606" spans="1:9" x14ac:dyDescent="0.25">
      <c r="A606" s="12" t="s">
        <v>374</v>
      </c>
      <c r="B606" s="12">
        <v>4</v>
      </c>
      <c r="C606" s="12" t="s">
        <v>1113</v>
      </c>
      <c r="D606" s="12" t="s">
        <v>973</v>
      </c>
      <c r="E606" s="12" t="s">
        <v>939</v>
      </c>
      <c r="F606" s="32">
        <v>1130</v>
      </c>
      <c r="G606" s="43">
        <f t="shared" si="23"/>
        <v>1263.1139999999998</v>
      </c>
      <c r="H606" s="43">
        <f t="shared" si="22"/>
        <v>1452.5810999999997</v>
      </c>
      <c r="I606" s="43">
        <f>Table1210[[#This Row],[4/1/23 Price Change]]*1.0715</f>
        <v>1556.4406486499995</v>
      </c>
    </row>
    <row r="607" spans="1:9" x14ac:dyDescent="0.25">
      <c r="A607" s="12" t="s">
        <v>374</v>
      </c>
      <c r="B607" s="12">
        <v>5</v>
      </c>
      <c r="C607" s="12" t="s">
        <v>379</v>
      </c>
      <c r="D607" s="12" t="s">
        <v>1004</v>
      </c>
      <c r="E607" s="12" t="s">
        <v>939</v>
      </c>
      <c r="F607" s="32" t="s">
        <v>972</v>
      </c>
      <c r="G607" s="43" t="e">
        <f t="shared" si="23"/>
        <v>#VALUE!</v>
      </c>
      <c r="H607" s="43" t="e">
        <f t="shared" si="22"/>
        <v>#VALUE!</v>
      </c>
      <c r="I607" s="43" t="e">
        <f>Table1210[[#This Row],[4/1/23 Price Change]]*1.0715</f>
        <v>#VALUE!</v>
      </c>
    </row>
    <row r="608" spans="1:9" x14ac:dyDescent="0.25">
      <c r="A608" s="12" t="s">
        <v>374</v>
      </c>
      <c r="B608" s="12">
        <v>6</v>
      </c>
      <c r="C608" s="12" t="s">
        <v>380</v>
      </c>
      <c r="D608" s="12" t="s">
        <v>973</v>
      </c>
      <c r="E608" s="12" t="s">
        <v>939</v>
      </c>
      <c r="F608" s="32">
        <v>0</v>
      </c>
      <c r="G608" s="43">
        <f t="shared" si="23"/>
        <v>0</v>
      </c>
      <c r="H608" s="43">
        <f t="shared" si="22"/>
        <v>0</v>
      </c>
      <c r="I608" s="43">
        <f>Table1210[[#This Row],[4/1/23 Price Change]]*1.0715</f>
        <v>0</v>
      </c>
    </row>
    <row r="609" spans="1:9" x14ac:dyDescent="0.25">
      <c r="A609" s="12" t="s">
        <v>374</v>
      </c>
      <c r="B609" s="12">
        <v>7</v>
      </c>
      <c r="C609" s="12" t="s">
        <v>381</v>
      </c>
      <c r="D609" s="12" t="s">
        <v>973</v>
      </c>
      <c r="E609" s="12" t="s">
        <v>939</v>
      </c>
      <c r="F609" s="32">
        <v>0</v>
      </c>
      <c r="G609" s="43">
        <f t="shared" si="23"/>
        <v>0</v>
      </c>
      <c r="H609" s="43">
        <f t="shared" si="22"/>
        <v>0</v>
      </c>
      <c r="I609" s="43">
        <f>Table1210[[#This Row],[4/1/23 Price Change]]*1.0715</f>
        <v>0</v>
      </c>
    </row>
    <row r="610" spans="1:9" x14ac:dyDescent="0.25">
      <c r="A610" s="12" t="s">
        <v>374</v>
      </c>
      <c r="B610" s="12">
        <v>8</v>
      </c>
      <c r="C610" s="12" t="s">
        <v>382</v>
      </c>
      <c r="D610" s="12" t="s">
        <v>973</v>
      </c>
      <c r="E610" s="12" t="s">
        <v>939</v>
      </c>
      <c r="F610" s="32">
        <v>0</v>
      </c>
      <c r="G610" s="43">
        <f t="shared" si="23"/>
        <v>0</v>
      </c>
      <c r="H610" s="43">
        <f t="shared" si="22"/>
        <v>0</v>
      </c>
      <c r="I610" s="43">
        <f>Table1210[[#This Row],[4/1/23 Price Change]]*1.0715</f>
        <v>0</v>
      </c>
    </row>
    <row r="611" spans="1:9" x14ac:dyDescent="0.25">
      <c r="A611" s="12" t="s">
        <v>374</v>
      </c>
      <c r="B611" s="12">
        <v>9</v>
      </c>
      <c r="C611" s="12" t="s">
        <v>383</v>
      </c>
      <c r="D611" s="12" t="s">
        <v>1004</v>
      </c>
      <c r="E611" s="12" t="s">
        <v>939</v>
      </c>
      <c r="F611" s="32" t="s">
        <v>972</v>
      </c>
      <c r="G611" s="43" t="e">
        <f t="shared" si="23"/>
        <v>#VALUE!</v>
      </c>
      <c r="H611" s="43" t="e">
        <f t="shared" si="22"/>
        <v>#VALUE!</v>
      </c>
      <c r="I611" s="43" t="e">
        <f>Table1210[[#This Row],[4/1/23 Price Change]]*1.0715</f>
        <v>#VALUE!</v>
      </c>
    </row>
    <row r="612" spans="1:9" x14ac:dyDescent="0.25">
      <c r="A612" s="12" t="s">
        <v>374</v>
      </c>
      <c r="B612" s="12">
        <v>10</v>
      </c>
      <c r="C612" s="12" t="s">
        <v>384</v>
      </c>
      <c r="D612" s="12" t="s">
        <v>973</v>
      </c>
      <c r="E612" s="12" t="s">
        <v>939</v>
      </c>
      <c r="F612" s="32">
        <v>1010</v>
      </c>
      <c r="G612" s="43">
        <f t="shared" si="23"/>
        <v>1128.9779999999998</v>
      </c>
      <c r="H612" s="43">
        <f t="shared" si="22"/>
        <v>1298.3246999999997</v>
      </c>
      <c r="I612" s="43">
        <f>Table1210[[#This Row],[4/1/23 Price Change]]*1.0715</f>
        <v>1391.1549160499994</v>
      </c>
    </row>
    <row r="613" spans="1:9" x14ac:dyDescent="0.25">
      <c r="A613" s="12" t="s">
        <v>374</v>
      </c>
      <c r="B613" s="12">
        <v>11</v>
      </c>
      <c r="C613" s="12" t="s">
        <v>385</v>
      </c>
      <c r="D613" s="12"/>
      <c r="E613" s="12" t="s">
        <v>939</v>
      </c>
      <c r="F613" s="32">
        <v>60</v>
      </c>
      <c r="G613" s="43">
        <f t="shared" si="23"/>
        <v>67.067999999999998</v>
      </c>
      <c r="H613" s="43">
        <f t="shared" si="22"/>
        <v>77.128199999999993</v>
      </c>
      <c r="I613" s="43">
        <f>Table1210[[#This Row],[4/1/23 Price Change]]*1.0715</f>
        <v>82.64286629999998</v>
      </c>
    </row>
    <row r="614" spans="1:9" x14ac:dyDescent="0.25">
      <c r="A614" s="12" t="s">
        <v>374</v>
      </c>
      <c r="B614" s="12">
        <v>12</v>
      </c>
      <c r="C614" s="12" t="s">
        <v>386</v>
      </c>
      <c r="D614" s="12" t="s">
        <v>973</v>
      </c>
      <c r="E614" s="12" t="s">
        <v>939</v>
      </c>
      <c r="F614" s="32">
        <v>75</v>
      </c>
      <c r="G614" s="43">
        <f t="shared" si="23"/>
        <v>83.834999999999994</v>
      </c>
      <c r="H614" s="43">
        <f t="shared" si="22"/>
        <v>96.410249999999991</v>
      </c>
      <c r="I614" s="43">
        <f>Table1210[[#This Row],[4/1/23 Price Change]]*1.0715</f>
        <v>103.30358287499998</v>
      </c>
    </row>
    <row r="615" spans="1:9" x14ac:dyDescent="0.25">
      <c r="A615" s="12" t="s">
        <v>374</v>
      </c>
      <c r="B615" s="12">
        <v>13</v>
      </c>
      <c r="C615" s="12" t="s">
        <v>387</v>
      </c>
      <c r="D615" s="12" t="s">
        <v>1004</v>
      </c>
      <c r="E615" s="12" t="s">
        <v>939</v>
      </c>
      <c r="F615" s="32" t="s">
        <v>972</v>
      </c>
      <c r="G615" s="43" t="e">
        <f t="shared" si="23"/>
        <v>#VALUE!</v>
      </c>
      <c r="H615" s="43" t="e">
        <f t="shared" si="22"/>
        <v>#VALUE!</v>
      </c>
      <c r="I615" s="43" t="e">
        <f>Table1210[[#This Row],[4/1/23 Price Change]]*1.0715</f>
        <v>#VALUE!</v>
      </c>
    </row>
    <row r="616" spans="1:9" ht="30" x14ac:dyDescent="0.25">
      <c r="A616" s="12" t="s">
        <v>374</v>
      </c>
      <c r="B616" s="12">
        <v>14</v>
      </c>
      <c r="C616" s="12" t="s">
        <v>388</v>
      </c>
      <c r="D616" s="12" t="s">
        <v>1004</v>
      </c>
      <c r="E616" s="12" t="s">
        <v>939</v>
      </c>
      <c r="F616" s="32" t="s">
        <v>972</v>
      </c>
      <c r="G616" s="43" t="e">
        <f t="shared" si="23"/>
        <v>#VALUE!</v>
      </c>
      <c r="H616" s="43" t="e">
        <f t="shared" si="22"/>
        <v>#VALUE!</v>
      </c>
      <c r="I616" s="43" t="e">
        <f>Table1210[[#This Row],[4/1/23 Price Change]]*1.0715</f>
        <v>#VALUE!</v>
      </c>
    </row>
    <row r="617" spans="1:9" x14ac:dyDescent="0.25">
      <c r="A617" s="12" t="s">
        <v>374</v>
      </c>
      <c r="B617" s="12">
        <v>16</v>
      </c>
      <c r="C617" s="12" t="s">
        <v>389</v>
      </c>
      <c r="D617" s="12" t="s">
        <v>1004</v>
      </c>
      <c r="E617" s="12" t="s">
        <v>939</v>
      </c>
      <c r="F617" s="32" t="s">
        <v>972</v>
      </c>
      <c r="G617" s="43" t="e">
        <f t="shared" si="23"/>
        <v>#VALUE!</v>
      </c>
      <c r="H617" s="43" t="e">
        <f t="shared" si="22"/>
        <v>#VALUE!</v>
      </c>
      <c r="I617" s="43" t="e">
        <f>Table1210[[#This Row],[4/1/23 Price Change]]*1.0715</f>
        <v>#VALUE!</v>
      </c>
    </row>
    <row r="618" spans="1:9" x14ac:dyDescent="0.25">
      <c r="A618" s="12" t="s">
        <v>374</v>
      </c>
      <c r="B618" s="12">
        <v>17</v>
      </c>
      <c r="C618" s="12" t="s">
        <v>390</v>
      </c>
      <c r="D618" s="12" t="s">
        <v>1004</v>
      </c>
      <c r="E618" s="12" t="s">
        <v>939</v>
      </c>
      <c r="F618" s="32" t="s">
        <v>972</v>
      </c>
      <c r="G618" s="43" t="e">
        <f t="shared" si="23"/>
        <v>#VALUE!</v>
      </c>
      <c r="H618" s="43" t="e">
        <f t="shared" si="22"/>
        <v>#VALUE!</v>
      </c>
      <c r="I618" s="43" t="e">
        <f>Table1210[[#This Row],[4/1/23 Price Change]]*1.0715</f>
        <v>#VALUE!</v>
      </c>
    </row>
    <row r="619" spans="1:9" x14ac:dyDescent="0.25">
      <c r="A619" s="12" t="s">
        <v>374</v>
      </c>
      <c r="B619" s="12">
        <v>18</v>
      </c>
      <c r="C619" s="12" t="s">
        <v>391</v>
      </c>
      <c r="D619" s="12" t="s">
        <v>973</v>
      </c>
      <c r="E619" s="12" t="s">
        <v>939</v>
      </c>
      <c r="F619" s="32">
        <v>134</v>
      </c>
      <c r="G619" s="43">
        <f t="shared" si="23"/>
        <v>149.78519999999997</v>
      </c>
      <c r="H619" s="43">
        <f t="shared" si="22"/>
        <v>172.25297999999995</v>
      </c>
      <c r="I619" s="43">
        <f>Table1210[[#This Row],[4/1/23 Price Change]]*1.0715</f>
        <v>184.56906806999993</v>
      </c>
    </row>
    <row r="620" spans="1:9" x14ac:dyDescent="0.25">
      <c r="A620" s="12" t="s">
        <v>374</v>
      </c>
      <c r="B620" s="12">
        <v>19</v>
      </c>
      <c r="C620" s="12" t="s">
        <v>392</v>
      </c>
      <c r="D620" s="12" t="s">
        <v>973</v>
      </c>
      <c r="E620" s="12" t="s">
        <v>939</v>
      </c>
      <c r="F620" s="32">
        <v>50</v>
      </c>
      <c r="G620" s="43">
        <f t="shared" si="23"/>
        <v>55.889999999999993</v>
      </c>
      <c r="H620" s="43">
        <f t="shared" si="22"/>
        <v>64.273499999999984</v>
      </c>
      <c r="I620" s="43">
        <f>Table1210[[#This Row],[4/1/23 Price Change]]*1.0715</f>
        <v>68.869055249999974</v>
      </c>
    </row>
    <row r="621" spans="1:9" x14ac:dyDescent="0.25">
      <c r="A621" s="12" t="s">
        <v>374</v>
      </c>
      <c r="B621" s="12">
        <v>20</v>
      </c>
      <c r="C621" s="12" t="s">
        <v>393</v>
      </c>
      <c r="D621" s="12" t="s">
        <v>973</v>
      </c>
      <c r="E621" s="12" t="s">
        <v>939</v>
      </c>
      <c r="F621" s="32">
        <v>50</v>
      </c>
      <c r="G621" s="43">
        <f t="shared" si="23"/>
        <v>55.889999999999993</v>
      </c>
      <c r="H621" s="43">
        <f t="shared" si="22"/>
        <v>64.273499999999984</v>
      </c>
      <c r="I621" s="43">
        <f>Table1210[[#This Row],[4/1/23 Price Change]]*1.0715</f>
        <v>68.869055249999974</v>
      </c>
    </row>
    <row r="622" spans="1:9" x14ac:dyDescent="0.25">
      <c r="A622" s="12" t="s">
        <v>374</v>
      </c>
      <c r="B622" s="12">
        <v>21</v>
      </c>
      <c r="C622" s="12" t="s">
        <v>394</v>
      </c>
      <c r="D622" s="12" t="s">
        <v>973</v>
      </c>
      <c r="E622" s="12" t="s">
        <v>939</v>
      </c>
      <c r="F622" s="32">
        <v>50</v>
      </c>
      <c r="G622" s="43">
        <f t="shared" si="23"/>
        <v>55.889999999999993</v>
      </c>
      <c r="H622" s="43">
        <f t="shared" si="22"/>
        <v>64.273499999999984</v>
      </c>
      <c r="I622" s="43">
        <f>Table1210[[#This Row],[4/1/23 Price Change]]*1.0715</f>
        <v>68.869055249999974</v>
      </c>
    </row>
    <row r="623" spans="1:9" x14ac:dyDescent="0.25">
      <c r="A623" s="12" t="s">
        <v>374</v>
      </c>
      <c r="B623" s="12">
        <v>22</v>
      </c>
      <c r="C623" s="12" t="s">
        <v>395</v>
      </c>
      <c r="D623" s="12" t="s">
        <v>973</v>
      </c>
      <c r="E623" s="12" t="s">
        <v>939</v>
      </c>
      <c r="F623" s="32">
        <v>50</v>
      </c>
      <c r="G623" s="43">
        <f t="shared" si="23"/>
        <v>55.889999999999993</v>
      </c>
      <c r="H623" s="43">
        <f t="shared" si="22"/>
        <v>64.273499999999984</v>
      </c>
      <c r="I623" s="43">
        <f>Table1210[[#This Row],[4/1/23 Price Change]]*1.0715</f>
        <v>68.869055249999974</v>
      </c>
    </row>
    <row r="624" spans="1:9" x14ac:dyDescent="0.25">
      <c r="A624" s="12" t="s">
        <v>374</v>
      </c>
      <c r="B624" s="12">
        <v>23</v>
      </c>
      <c r="C624" s="12" t="s">
        <v>396</v>
      </c>
      <c r="D624" s="12" t="s">
        <v>973</v>
      </c>
      <c r="E624" s="12" t="s">
        <v>939</v>
      </c>
      <c r="F624" s="32">
        <v>50</v>
      </c>
      <c r="G624" s="43">
        <f t="shared" si="23"/>
        <v>55.889999999999993</v>
      </c>
      <c r="H624" s="43">
        <f t="shared" si="22"/>
        <v>64.273499999999984</v>
      </c>
      <c r="I624" s="43">
        <f>Table1210[[#This Row],[4/1/23 Price Change]]*1.0715</f>
        <v>68.869055249999974</v>
      </c>
    </row>
    <row r="625" spans="1:9" x14ac:dyDescent="0.25">
      <c r="A625" s="12" t="s">
        <v>374</v>
      </c>
      <c r="B625" s="12">
        <v>24</v>
      </c>
      <c r="C625" s="12" t="s">
        <v>397</v>
      </c>
      <c r="D625" s="12" t="s">
        <v>973</v>
      </c>
      <c r="E625" s="12" t="s">
        <v>939</v>
      </c>
      <c r="F625" s="32">
        <v>196</v>
      </c>
      <c r="G625" s="43">
        <f t="shared" si="23"/>
        <v>219.08879999999999</v>
      </c>
      <c r="H625" s="43">
        <f t="shared" ref="H625:H688" si="24">G625*1.15</f>
        <v>251.95211999999998</v>
      </c>
      <c r="I625" s="43">
        <f>Table1210[[#This Row],[4/1/23 Price Change]]*1.0715</f>
        <v>269.96669657999996</v>
      </c>
    </row>
    <row r="626" spans="1:9" x14ac:dyDescent="0.25">
      <c r="A626" s="12" t="s">
        <v>848</v>
      </c>
      <c r="B626" s="12">
        <v>25</v>
      </c>
      <c r="C626" s="12" t="s">
        <v>923</v>
      </c>
      <c r="D626" s="12" t="s">
        <v>973</v>
      </c>
      <c r="E626" s="12" t="s">
        <v>939</v>
      </c>
      <c r="F626" s="32">
        <v>1130</v>
      </c>
      <c r="G626" s="43">
        <f t="shared" si="23"/>
        <v>1263.1139999999998</v>
      </c>
      <c r="H626" s="43">
        <f t="shared" si="24"/>
        <v>1452.5810999999997</v>
      </c>
      <c r="I626" s="43">
        <f>Table1210[[#This Row],[4/1/23 Price Change]]*1.0715</f>
        <v>1556.4406486499995</v>
      </c>
    </row>
    <row r="627" spans="1:9" x14ac:dyDescent="0.25">
      <c r="A627" s="12" t="s">
        <v>374</v>
      </c>
      <c r="B627" s="12">
        <v>26</v>
      </c>
      <c r="C627" s="12" t="s">
        <v>1191</v>
      </c>
      <c r="D627" s="12" t="s">
        <v>973</v>
      </c>
      <c r="E627" s="12" t="s">
        <v>939</v>
      </c>
      <c r="F627" s="32">
        <v>150</v>
      </c>
      <c r="G627" s="43">
        <f t="shared" si="23"/>
        <v>167.67</v>
      </c>
      <c r="H627" s="43">
        <f t="shared" si="24"/>
        <v>192.82049999999998</v>
      </c>
      <c r="I627" s="43">
        <f>Table1210[[#This Row],[4/1/23 Price Change]]*1.0715</f>
        <v>206.60716574999995</v>
      </c>
    </row>
    <row r="628" spans="1:9" ht="18.75" x14ac:dyDescent="0.25">
      <c r="A628" s="15" t="s">
        <v>849</v>
      </c>
      <c r="B628" s="16"/>
      <c r="C628" s="16"/>
      <c r="D628" s="16"/>
      <c r="E628" s="16"/>
      <c r="F628" s="39"/>
      <c r="G628" s="43">
        <f t="shared" si="23"/>
        <v>0</v>
      </c>
      <c r="H628" s="43">
        <f t="shared" si="24"/>
        <v>0</v>
      </c>
      <c r="I628" s="43">
        <f>Table1210[[#This Row],[4/1/23 Price Change]]*1.0715</f>
        <v>0</v>
      </c>
    </row>
    <row r="629" spans="1:9" x14ac:dyDescent="0.25">
      <c r="A629" s="12" t="s">
        <v>398</v>
      </c>
      <c r="B629" s="12">
        <v>1</v>
      </c>
      <c r="C629" s="12" t="s">
        <v>399</v>
      </c>
      <c r="D629" s="12" t="s">
        <v>973</v>
      </c>
      <c r="E629" s="12" t="s">
        <v>939</v>
      </c>
      <c r="F629" s="32">
        <v>1373</v>
      </c>
      <c r="G629" s="43">
        <f t="shared" si="23"/>
        <v>1534.7393999999999</v>
      </c>
      <c r="H629" s="43">
        <f t="shared" si="24"/>
        <v>1764.9503099999997</v>
      </c>
      <c r="I629" s="43">
        <f>Table1210[[#This Row],[4/1/23 Price Change]]*1.0715</f>
        <v>1891.1442571649995</v>
      </c>
    </row>
    <row r="630" spans="1:9" x14ac:dyDescent="0.25">
      <c r="A630" s="12" t="s">
        <v>398</v>
      </c>
      <c r="B630" s="12">
        <v>2</v>
      </c>
      <c r="C630" s="12" t="s">
        <v>400</v>
      </c>
      <c r="D630" s="12" t="s">
        <v>973</v>
      </c>
      <c r="E630" s="12" t="s">
        <v>939</v>
      </c>
      <c r="F630" s="32">
        <v>1040</v>
      </c>
      <c r="G630" s="43">
        <f t="shared" ref="G630:G693" si="25">F630*1.1178</f>
        <v>1162.5119999999999</v>
      </c>
      <c r="H630" s="43">
        <f t="shared" si="24"/>
        <v>1336.8887999999997</v>
      </c>
      <c r="I630" s="43">
        <f>Table1210[[#This Row],[4/1/23 Price Change]]*1.0715</f>
        <v>1432.4763491999995</v>
      </c>
    </row>
    <row r="631" spans="1:9" x14ac:dyDescent="0.25">
      <c r="A631" s="12" t="s">
        <v>398</v>
      </c>
      <c r="B631" s="12">
        <v>3</v>
      </c>
      <c r="C631" s="12" t="s">
        <v>401</v>
      </c>
      <c r="D631" s="12" t="s">
        <v>973</v>
      </c>
      <c r="E631" s="12" t="s">
        <v>939</v>
      </c>
      <c r="F631" s="32">
        <v>1040</v>
      </c>
      <c r="G631" s="43">
        <f t="shared" si="25"/>
        <v>1162.5119999999999</v>
      </c>
      <c r="H631" s="43">
        <f t="shared" si="24"/>
        <v>1336.8887999999997</v>
      </c>
      <c r="I631" s="43">
        <f>Table1210[[#This Row],[4/1/23 Price Change]]*1.0715</f>
        <v>1432.4763491999995</v>
      </c>
    </row>
    <row r="632" spans="1:9" x14ac:dyDescent="0.25">
      <c r="A632" s="12" t="s">
        <v>398</v>
      </c>
      <c r="B632" s="12">
        <v>4</v>
      </c>
      <c r="C632" s="12" t="s">
        <v>402</v>
      </c>
      <c r="D632" s="12" t="s">
        <v>973</v>
      </c>
      <c r="E632" s="12" t="s">
        <v>939</v>
      </c>
      <c r="F632" s="32">
        <v>1040</v>
      </c>
      <c r="G632" s="43">
        <f t="shared" si="25"/>
        <v>1162.5119999999999</v>
      </c>
      <c r="H632" s="43">
        <f t="shared" si="24"/>
        <v>1336.8887999999997</v>
      </c>
      <c r="I632" s="43">
        <f>Table1210[[#This Row],[4/1/23 Price Change]]*1.0715</f>
        <v>1432.4763491999995</v>
      </c>
    </row>
    <row r="633" spans="1:9" x14ac:dyDescent="0.25">
      <c r="A633" s="12" t="s">
        <v>398</v>
      </c>
      <c r="B633" s="12">
        <v>5</v>
      </c>
      <c r="C633" s="12" t="s">
        <v>403</v>
      </c>
      <c r="D633" s="12" t="s">
        <v>973</v>
      </c>
      <c r="E633" s="12" t="s">
        <v>939</v>
      </c>
      <c r="F633" s="32">
        <v>1040</v>
      </c>
      <c r="G633" s="43">
        <f t="shared" si="25"/>
        <v>1162.5119999999999</v>
      </c>
      <c r="H633" s="43">
        <f t="shared" si="24"/>
        <v>1336.8887999999997</v>
      </c>
      <c r="I633" s="43">
        <f>Table1210[[#This Row],[4/1/23 Price Change]]*1.0715</f>
        <v>1432.4763491999995</v>
      </c>
    </row>
    <row r="634" spans="1:9" x14ac:dyDescent="0.25">
      <c r="A634" s="12" t="s">
        <v>398</v>
      </c>
      <c r="B634" s="12">
        <v>6</v>
      </c>
      <c r="C634" s="12" t="s">
        <v>404</v>
      </c>
      <c r="D634" s="12" t="s">
        <v>734</v>
      </c>
      <c r="E634" s="12" t="s">
        <v>939</v>
      </c>
      <c r="F634" s="32" t="s">
        <v>1020</v>
      </c>
      <c r="G634" s="43" t="e">
        <f t="shared" si="25"/>
        <v>#VALUE!</v>
      </c>
      <c r="H634" s="43" t="e">
        <f t="shared" si="24"/>
        <v>#VALUE!</v>
      </c>
      <c r="I634" s="43" t="e">
        <f>Table1210[[#This Row],[4/1/23 Price Change]]*1.0715</f>
        <v>#VALUE!</v>
      </c>
    </row>
    <row r="635" spans="1:9" x14ac:dyDescent="0.25">
      <c r="A635" s="12"/>
      <c r="B635" s="12"/>
      <c r="C635" s="12" t="s">
        <v>970</v>
      </c>
      <c r="D635" s="12"/>
      <c r="E635" s="12"/>
      <c r="F635" s="32"/>
      <c r="G635" s="43">
        <f t="shared" si="25"/>
        <v>0</v>
      </c>
      <c r="H635" s="43">
        <f t="shared" si="24"/>
        <v>0</v>
      </c>
      <c r="I635" s="43">
        <f>Table1210[[#This Row],[4/1/23 Price Change]]*1.0715</f>
        <v>0</v>
      </c>
    </row>
    <row r="636" spans="1:9" ht="18" customHeight="1" x14ac:dyDescent="0.25">
      <c r="A636" s="15" t="s">
        <v>850</v>
      </c>
      <c r="B636" s="16"/>
      <c r="C636" s="16"/>
      <c r="D636" s="16"/>
      <c r="E636" s="16"/>
      <c r="F636" s="39"/>
      <c r="G636" s="43">
        <f t="shared" si="25"/>
        <v>0</v>
      </c>
      <c r="H636" s="43">
        <f t="shared" si="24"/>
        <v>0</v>
      </c>
      <c r="I636" s="43">
        <f>Table1210[[#This Row],[4/1/23 Price Change]]*1.0715</f>
        <v>0</v>
      </c>
    </row>
    <row r="637" spans="1:9" x14ac:dyDescent="0.25">
      <c r="A637" s="12" t="s">
        <v>405</v>
      </c>
      <c r="B637" s="12">
        <v>1</v>
      </c>
      <c r="C637" s="12" t="s">
        <v>406</v>
      </c>
      <c r="D637" s="12" t="s">
        <v>973</v>
      </c>
      <c r="E637" s="12"/>
      <c r="F637" s="32">
        <v>7580</v>
      </c>
      <c r="G637" s="43">
        <f t="shared" si="25"/>
        <v>8472.9239999999991</v>
      </c>
      <c r="H637" s="43">
        <f t="shared" si="24"/>
        <v>9743.8625999999986</v>
      </c>
      <c r="I637" s="43">
        <f>Table1210[[#This Row],[4/1/23 Price Change]]*1.0715</f>
        <v>10440.548775899997</v>
      </c>
    </row>
    <row r="638" spans="1:9" x14ac:dyDescent="0.25">
      <c r="A638" s="12" t="s">
        <v>405</v>
      </c>
      <c r="B638" s="12">
        <v>2</v>
      </c>
      <c r="C638" s="12" t="s">
        <v>407</v>
      </c>
      <c r="D638" s="12"/>
      <c r="E638" s="12"/>
      <c r="F638" s="32" t="s">
        <v>1114</v>
      </c>
      <c r="G638" s="43" t="e">
        <f t="shared" si="25"/>
        <v>#VALUE!</v>
      </c>
      <c r="H638" s="43" t="e">
        <f t="shared" si="24"/>
        <v>#VALUE!</v>
      </c>
      <c r="I638" s="43" t="e">
        <f>Table1210[[#This Row],[4/1/23 Price Change]]*1.0715</f>
        <v>#VALUE!</v>
      </c>
    </row>
    <row r="639" spans="1:9" x14ac:dyDescent="0.25">
      <c r="A639" s="12" t="s">
        <v>405</v>
      </c>
      <c r="B639" s="12">
        <v>3</v>
      </c>
      <c r="C639" s="12" t="s">
        <v>408</v>
      </c>
      <c r="D639" s="12"/>
      <c r="E639" s="12"/>
      <c r="F639" s="32" t="s">
        <v>1114</v>
      </c>
      <c r="G639" s="43" t="e">
        <f t="shared" si="25"/>
        <v>#VALUE!</v>
      </c>
      <c r="H639" s="43" t="e">
        <f t="shared" si="24"/>
        <v>#VALUE!</v>
      </c>
      <c r="I639" s="43" t="e">
        <f>Table1210[[#This Row],[4/1/23 Price Change]]*1.0715</f>
        <v>#VALUE!</v>
      </c>
    </row>
    <row r="640" spans="1:9" x14ac:dyDescent="0.25">
      <c r="A640" s="12" t="s">
        <v>405</v>
      </c>
      <c r="B640" s="12">
        <v>4</v>
      </c>
      <c r="C640" s="12" t="s">
        <v>409</v>
      </c>
      <c r="D640" s="12"/>
      <c r="E640" s="12"/>
      <c r="F640" s="32" t="s">
        <v>1114</v>
      </c>
      <c r="G640" s="43" t="e">
        <f t="shared" si="25"/>
        <v>#VALUE!</v>
      </c>
      <c r="H640" s="43" t="e">
        <f t="shared" si="24"/>
        <v>#VALUE!</v>
      </c>
      <c r="I640" s="43" t="e">
        <f>Table1210[[#This Row],[4/1/23 Price Change]]*1.0715</f>
        <v>#VALUE!</v>
      </c>
    </row>
    <row r="641" spans="1:9" x14ac:dyDescent="0.25">
      <c r="A641" s="12" t="s">
        <v>405</v>
      </c>
      <c r="B641" s="12">
        <v>5</v>
      </c>
      <c r="C641" s="12" t="s">
        <v>410</v>
      </c>
      <c r="D641" s="12"/>
      <c r="E641" s="12"/>
      <c r="F641" s="32" t="s">
        <v>1114</v>
      </c>
      <c r="G641" s="43" t="e">
        <f t="shared" si="25"/>
        <v>#VALUE!</v>
      </c>
      <c r="H641" s="43" t="e">
        <f t="shared" si="24"/>
        <v>#VALUE!</v>
      </c>
      <c r="I641" s="43" t="e">
        <f>Table1210[[#This Row],[4/1/23 Price Change]]*1.0715</f>
        <v>#VALUE!</v>
      </c>
    </row>
    <row r="642" spans="1:9" x14ac:dyDescent="0.25">
      <c r="A642" s="12" t="s">
        <v>405</v>
      </c>
      <c r="B642" s="12">
        <v>6</v>
      </c>
      <c r="C642" s="12" t="s">
        <v>411</v>
      </c>
      <c r="D642" s="12"/>
      <c r="E642" s="12"/>
      <c r="F642" s="32" t="s">
        <v>1114</v>
      </c>
      <c r="G642" s="43" t="e">
        <f t="shared" si="25"/>
        <v>#VALUE!</v>
      </c>
      <c r="H642" s="43" t="e">
        <f t="shared" si="24"/>
        <v>#VALUE!</v>
      </c>
      <c r="I642" s="43" t="e">
        <f>Table1210[[#This Row],[4/1/23 Price Change]]*1.0715</f>
        <v>#VALUE!</v>
      </c>
    </row>
    <row r="643" spans="1:9" x14ac:dyDescent="0.25">
      <c r="A643" s="12" t="s">
        <v>405</v>
      </c>
      <c r="B643" s="12">
        <v>7</v>
      </c>
      <c r="C643" s="12" t="s">
        <v>411</v>
      </c>
      <c r="D643" s="12"/>
      <c r="E643" s="12"/>
      <c r="F643" s="32" t="s">
        <v>1114</v>
      </c>
      <c r="G643" s="43" t="e">
        <f t="shared" si="25"/>
        <v>#VALUE!</v>
      </c>
      <c r="H643" s="43" t="e">
        <f t="shared" si="24"/>
        <v>#VALUE!</v>
      </c>
      <c r="I643" s="43" t="e">
        <f>Table1210[[#This Row],[4/1/23 Price Change]]*1.0715</f>
        <v>#VALUE!</v>
      </c>
    </row>
    <row r="644" spans="1:9" x14ac:dyDescent="0.25">
      <c r="A644" s="12" t="s">
        <v>405</v>
      </c>
      <c r="B644" s="12">
        <v>8</v>
      </c>
      <c r="C644" s="12" t="s">
        <v>412</v>
      </c>
      <c r="D644" s="12"/>
      <c r="E644" s="12"/>
      <c r="F644" s="32" t="s">
        <v>1114</v>
      </c>
      <c r="G644" s="43" t="e">
        <f t="shared" si="25"/>
        <v>#VALUE!</v>
      </c>
      <c r="H644" s="43" t="e">
        <f t="shared" si="24"/>
        <v>#VALUE!</v>
      </c>
      <c r="I644" s="43" t="e">
        <f>Table1210[[#This Row],[4/1/23 Price Change]]*1.0715</f>
        <v>#VALUE!</v>
      </c>
    </row>
    <row r="645" spans="1:9" x14ac:dyDescent="0.25">
      <c r="A645" s="12" t="s">
        <v>405</v>
      </c>
      <c r="B645" s="12">
        <v>9</v>
      </c>
      <c r="C645" s="12" t="s">
        <v>413</v>
      </c>
      <c r="D645" s="12"/>
      <c r="E645" s="12"/>
      <c r="F645" s="32" t="s">
        <v>1114</v>
      </c>
      <c r="G645" s="43" t="e">
        <f t="shared" si="25"/>
        <v>#VALUE!</v>
      </c>
      <c r="H645" s="43" t="e">
        <f t="shared" si="24"/>
        <v>#VALUE!</v>
      </c>
      <c r="I645" s="43" t="e">
        <f>Table1210[[#This Row],[4/1/23 Price Change]]*1.0715</f>
        <v>#VALUE!</v>
      </c>
    </row>
    <row r="646" spans="1:9" x14ac:dyDescent="0.25">
      <c r="A646" s="12" t="s">
        <v>405</v>
      </c>
      <c r="B646" s="12">
        <v>10</v>
      </c>
      <c r="C646" s="12" t="s">
        <v>408</v>
      </c>
      <c r="D646" s="12"/>
      <c r="E646" s="12"/>
      <c r="F646" s="32" t="s">
        <v>1114</v>
      </c>
      <c r="G646" s="43" t="e">
        <f t="shared" si="25"/>
        <v>#VALUE!</v>
      </c>
      <c r="H646" s="43" t="e">
        <f t="shared" si="24"/>
        <v>#VALUE!</v>
      </c>
      <c r="I646" s="43" t="e">
        <f>Table1210[[#This Row],[4/1/23 Price Change]]*1.0715</f>
        <v>#VALUE!</v>
      </c>
    </row>
    <row r="647" spans="1:9" x14ac:dyDescent="0.25">
      <c r="A647" s="12" t="s">
        <v>405</v>
      </c>
      <c r="B647" s="12">
        <v>11</v>
      </c>
      <c r="C647" s="12" t="s">
        <v>414</v>
      </c>
      <c r="D647" s="12"/>
      <c r="E647" s="12"/>
      <c r="F647" s="32" t="s">
        <v>1114</v>
      </c>
      <c r="G647" s="43" t="e">
        <f t="shared" si="25"/>
        <v>#VALUE!</v>
      </c>
      <c r="H647" s="43" t="e">
        <f t="shared" si="24"/>
        <v>#VALUE!</v>
      </c>
      <c r="I647" s="43" t="e">
        <f>Table1210[[#This Row],[4/1/23 Price Change]]*1.0715</f>
        <v>#VALUE!</v>
      </c>
    </row>
    <row r="648" spans="1:9" x14ac:dyDescent="0.25">
      <c r="A648" s="12" t="s">
        <v>405</v>
      </c>
      <c r="B648" s="12">
        <v>12</v>
      </c>
      <c r="C648" s="12" t="s">
        <v>415</v>
      </c>
      <c r="D648" s="12"/>
      <c r="E648" s="12"/>
      <c r="F648" s="32" t="s">
        <v>1114</v>
      </c>
      <c r="G648" s="43" t="e">
        <f t="shared" si="25"/>
        <v>#VALUE!</v>
      </c>
      <c r="H648" s="43" t="e">
        <f t="shared" si="24"/>
        <v>#VALUE!</v>
      </c>
      <c r="I648" s="43" t="e">
        <f>Table1210[[#This Row],[4/1/23 Price Change]]*1.0715</f>
        <v>#VALUE!</v>
      </c>
    </row>
    <row r="649" spans="1:9" x14ac:dyDescent="0.25">
      <c r="A649" s="12"/>
      <c r="B649" s="12"/>
      <c r="C649" s="12" t="s">
        <v>970</v>
      </c>
      <c r="D649" s="12"/>
      <c r="E649" s="12"/>
      <c r="F649" s="32"/>
      <c r="G649" s="43">
        <f t="shared" si="25"/>
        <v>0</v>
      </c>
      <c r="H649" s="43">
        <f t="shared" si="24"/>
        <v>0</v>
      </c>
      <c r="I649" s="43">
        <f>Table1210[[#This Row],[4/1/23 Price Change]]*1.0715</f>
        <v>0</v>
      </c>
    </row>
    <row r="650" spans="1:9" ht="18.75" x14ac:dyDescent="0.25">
      <c r="A650" s="15" t="s">
        <v>851</v>
      </c>
      <c r="B650" s="16"/>
      <c r="C650" s="16"/>
      <c r="D650" s="16"/>
      <c r="E650" s="16"/>
      <c r="F650" s="39"/>
      <c r="G650" s="43">
        <f t="shared" si="25"/>
        <v>0</v>
      </c>
      <c r="H650" s="43">
        <f t="shared" si="24"/>
        <v>0</v>
      </c>
      <c r="I650" s="43">
        <f>Table1210[[#This Row],[4/1/23 Price Change]]*1.0715</f>
        <v>0</v>
      </c>
    </row>
    <row r="651" spans="1:9" x14ac:dyDescent="0.25">
      <c r="A651" s="12" t="s">
        <v>416</v>
      </c>
      <c r="B651" s="12">
        <v>1</v>
      </c>
      <c r="C651" s="12" t="s">
        <v>417</v>
      </c>
      <c r="D651" s="12" t="s">
        <v>1004</v>
      </c>
      <c r="E651" s="12"/>
      <c r="F651" s="32" t="s">
        <v>972</v>
      </c>
      <c r="G651" s="43" t="e">
        <f t="shared" si="25"/>
        <v>#VALUE!</v>
      </c>
      <c r="H651" s="43" t="e">
        <f t="shared" si="24"/>
        <v>#VALUE!</v>
      </c>
      <c r="I651" s="43" t="e">
        <f>Table1210[[#This Row],[4/1/23 Price Change]]*1.0715</f>
        <v>#VALUE!</v>
      </c>
    </row>
    <row r="652" spans="1:9" x14ac:dyDescent="0.25">
      <c r="A652" s="12" t="s">
        <v>416</v>
      </c>
      <c r="B652" s="12">
        <v>2</v>
      </c>
      <c r="C652" s="12" t="s">
        <v>418</v>
      </c>
      <c r="D652" s="12" t="s">
        <v>973</v>
      </c>
      <c r="E652" s="12"/>
      <c r="F652" s="32">
        <v>13781</v>
      </c>
      <c r="G652" s="43">
        <f t="shared" si="25"/>
        <v>15404.401799999998</v>
      </c>
      <c r="H652" s="43">
        <f t="shared" si="24"/>
        <v>17715.062069999996</v>
      </c>
      <c r="I652" s="43">
        <f>Table1210[[#This Row],[4/1/23 Price Change]]*1.0715</f>
        <v>18981.689008004993</v>
      </c>
    </row>
    <row r="653" spans="1:9" x14ac:dyDescent="0.25">
      <c r="A653" s="12" t="s">
        <v>416</v>
      </c>
      <c r="B653" s="12">
        <v>3</v>
      </c>
      <c r="C653" s="12" t="s">
        <v>419</v>
      </c>
      <c r="D653" s="12" t="s">
        <v>973</v>
      </c>
      <c r="E653" s="12"/>
      <c r="F653" s="32">
        <v>13781</v>
      </c>
      <c r="G653" s="43">
        <f t="shared" si="25"/>
        <v>15404.401799999998</v>
      </c>
      <c r="H653" s="43">
        <f t="shared" si="24"/>
        <v>17715.062069999996</v>
      </c>
      <c r="I653" s="43">
        <f>Table1210[[#This Row],[4/1/23 Price Change]]*1.0715</f>
        <v>18981.689008004993</v>
      </c>
    </row>
    <row r="654" spans="1:9" x14ac:dyDescent="0.25">
      <c r="A654" s="12" t="s">
        <v>416</v>
      </c>
      <c r="B654" s="12">
        <v>4</v>
      </c>
      <c r="C654" s="12" t="s">
        <v>420</v>
      </c>
      <c r="D654" s="12" t="s">
        <v>973</v>
      </c>
      <c r="E654" s="12"/>
      <c r="F654" s="32">
        <v>13781</v>
      </c>
      <c r="G654" s="43">
        <f t="shared" si="25"/>
        <v>15404.401799999998</v>
      </c>
      <c r="H654" s="43">
        <f t="shared" si="24"/>
        <v>17715.062069999996</v>
      </c>
      <c r="I654" s="43">
        <f>Table1210[[#This Row],[4/1/23 Price Change]]*1.0715</f>
        <v>18981.689008004993</v>
      </c>
    </row>
    <row r="655" spans="1:9" x14ac:dyDescent="0.25">
      <c r="A655" s="12" t="s">
        <v>416</v>
      </c>
      <c r="B655" s="12">
        <v>5</v>
      </c>
      <c r="C655" s="12" t="s">
        <v>421</v>
      </c>
      <c r="D655" s="12" t="s">
        <v>973</v>
      </c>
      <c r="E655" s="12"/>
      <c r="F655" s="32">
        <v>13781</v>
      </c>
      <c r="G655" s="43">
        <f t="shared" si="25"/>
        <v>15404.401799999998</v>
      </c>
      <c r="H655" s="43">
        <f t="shared" si="24"/>
        <v>17715.062069999996</v>
      </c>
      <c r="I655" s="43">
        <f>Table1210[[#This Row],[4/1/23 Price Change]]*1.0715</f>
        <v>18981.689008004993</v>
      </c>
    </row>
    <row r="656" spans="1:9" x14ac:dyDescent="0.25">
      <c r="A656" s="12" t="s">
        <v>416</v>
      </c>
      <c r="B656" s="12">
        <v>6</v>
      </c>
      <c r="C656" s="12" t="s">
        <v>422</v>
      </c>
      <c r="D656" s="12" t="s">
        <v>973</v>
      </c>
      <c r="E656" s="12"/>
      <c r="F656" s="32">
        <v>2225</v>
      </c>
      <c r="G656" s="43">
        <f t="shared" si="25"/>
        <v>2487.1049999999996</v>
      </c>
      <c r="H656" s="43">
        <f t="shared" si="24"/>
        <v>2860.1707499999993</v>
      </c>
      <c r="I656" s="43">
        <f>Table1210[[#This Row],[4/1/23 Price Change]]*1.0715</f>
        <v>3064.672958624999</v>
      </c>
    </row>
    <row r="657" spans="1:9" x14ac:dyDescent="0.25">
      <c r="A657" s="12" t="s">
        <v>416</v>
      </c>
      <c r="B657" s="12">
        <v>7</v>
      </c>
      <c r="C657" s="12" t="s">
        <v>423</v>
      </c>
      <c r="D657" s="12" t="s">
        <v>973</v>
      </c>
      <c r="E657" s="12"/>
      <c r="F657" s="32">
        <v>1325</v>
      </c>
      <c r="G657" s="43">
        <f t="shared" si="25"/>
        <v>1481.0849999999998</v>
      </c>
      <c r="H657" s="43">
        <f t="shared" si="24"/>
        <v>1703.2477499999995</v>
      </c>
      <c r="I657" s="43">
        <f>Table1210[[#This Row],[4/1/23 Price Change]]*1.0715</f>
        <v>1825.0299641249994</v>
      </c>
    </row>
    <row r="658" spans="1:9" x14ac:dyDescent="0.25">
      <c r="A658" s="12" t="s">
        <v>416</v>
      </c>
      <c r="B658" s="12">
        <v>8</v>
      </c>
      <c r="C658" s="12" t="s">
        <v>424</v>
      </c>
      <c r="D658" s="12" t="s">
        <v>734</v>
      </c>
      <c r="E658" s="12"/>
      <c r="F658" s="32" t="s">
        <v>1020</v>
      </c>
      <c r="G658" s="43" t="e">
        <f t="shared" si="25"/>
        <v>#VALUE!</v>
      </c>
      <c r="H658" s="43" t="e">
        <f t="shared" si="24"/>
        <v>#VALUE!</v>
      </c>
      <c r="I658" s="43" t="e">
        <f>Table1210[[#This Row],[4/1/23 Price Change]]*1.0715</f>
        <v>#VALUE!</v>
      </c>
    </row>
    <row r="659" spans="1:9" x14ac:dyDescent="0.25">
      <c r="A659" s="12" t="s">
        <v>416</v>
      </c>
      <c r="B659" s="12">
        <v>9</v>
      </c>
      <c r="C659" s="12" t="s">
        <v>425</v>
      </c>
      <c r="D659" s="12" t="s">
        <v>734</v>
      </c>
      <c r="E659" s="12"/>
      <c r="F659" s="32" t="s">
        <v>1020</v>
      </c>
      <c r="G659" s="43" t="e">
        <f t="shared" si="25"/>
        <v>#VALUE!</v>
      </c>
      <c r="H659" s="43" t="e">
        <f t="shared" si="24"/>
        <v>#VALUE!</v>
      </c>
      <c r="I659" s="43" t="e">
        <f>Table1210[[#This Row],[4/1/23 Price Change]]*1.0715</f>
        <v>#VALUE!</v>
      </c>
    </row>
    <row r="660" spans="1:9" x14ac:dyDescent="0.25">
      <c r="A660" s="12" t="s">
        <v>416</v>
      </c>
      <c r="B660" s="12">
        <v>10</v>
      </c>
      <c r="C660" s="12" t="s">
        <v>426</v>
      </c>
      <c r="D660" s="12" t="s">
        <v>734</v>
      </c>
      <c r="E660" s="12"/>
      <c r="F660" s="32" t="s">
        <v>1020</v>
      </c>
      <c r="G660" s="43" t="e">
        <f t="shared" si="25"/>
        <v>#VALUE!</v>
      </c>
      <c r="H660" s="43" t="e">
        <f t="shared" si="24"/>
        <v>#VALUE!</v>
      </c>
      <c r="I660" s="43" t="e">
        <f>Table1210[[#This Row],[4/1/23 Price Change]]*1.0715</f>
        <v>#VALUE!</v>
      </c>
    </row>
    <row r="661" spans="1:9" x14ac:dyDescent="0.25">
      <c r="A661" s="12" t="s">
        <v>416</v>
      </c>
      <c r="B661" s="12">
        <v>11</v>
      </c>
      <c r="C661" s="12" t="s">
        <v>427</v>
      </c>
      <c r="D661" s="12" t="s">
        <v>973</v>
      </c>
      <c r="E661" s="12"/>
      <c r="F661" s="32" t="s">
        <v>1024</v>
      </c>
      <c r="G661" s="43" t="e">
        <f t="shared" si="25"/>
        <v>#VALUE!</v>
      </c>
      <c r="H661" s="43" t="e">
        <f t="shared" si="24"/>
        <v>#VALUE!</v>
      </c>
      <c r="I661" s="43" t="e">
        <f>Table1210[[#This Row],[4/1/23 Price Change]]*1.0715</f>
        <v>#VALUE!</v>
      </c>
    </row>
    <row r="662" spans="1:9" x14ac:dyDescent="0.25">
      <c r="A662" s="12" t="s">
        <v>416</v>
      </c>
      <c r="B662" s="12">
        <v>12</v>
      </c>
      <c r="C662" s="12" t="s">
        <v>1093</v>
      </c>
      <c r="D662" s="12" t="s">
        <v>973</v>
      </c>
      <c r="E662" s="12"/>
      <c r="F662" s="32">
        <v>32</v>
      </c>
      <c r="G662" s="43">
        <f t="shared" si="25"/>
        <v>35.769599999999997</v>
      </c>
      <c r="H662" s="43">
        <f t="shared" si="24"/>
        <v>41.135039999999996</v>
      </c>
      <c r="I662" s="43">
        <f>Table1210[[#This Row],[4/1/23 Price Change]]*1.0715</f>
        <v>44.076195359999993</v>
      </c>
    </row>
    <row r="663" spans="1:9" x14ac:dyDescent="0.25">
      <c r="A663" s="12" t="s">
        <v>416</v>
      </c>
      <c r="B663" s="12">
        <v>13</v>
      </c>
      <c r="C663" s="12" t="s">
        <v>429</v>
      </c>
      <c r="D663" s="12" t="s">
        <v>973</v>
      </c>
      <c r="E663" s="12"/>
      <c r="F663" s="32">
        <v>63</v>
      </c>
      <c r="G663" s="43">
        <f t="shared" si="25"/>
        <v>70.421399999999991</v>
      </c>
      <c r="H663" s="43">
        <f t="shared" si="24"/>
        <v>80.984609999999989</v>
      </c>
      <c r="I663" s="43">
        <f>Table1210[[#This Row],[4/1/23 Price Change]]*1.0715</f>
        <v>86.775009614999973</v>
      </c>
    </row>
    <row r="664" spans="1:9" x14ac:dyDescent="0.25">
      <c r="A664" s="12" t="s">
        <v>416</v>
      </c>
      <c r="B664" s="12">
        <v>14</v>
      </c>
      <c r="C664" s="12" t="s">
        <v>1026</v>
      </c>
      <c r="D664" s="12" t="s">
        <v>973</v>
      </c>
      <c r="E664" s="12"/>
      <c r="F664" s="32">
        <v>5644</v>
      </c>
      <c r="G664" s="43">
        <f t="shared" si="25"/>
        <v>6308.8631999999998</v>
      </c>
      <c r="H664" s="43">
        <f t="shared" si="24"/>
        <v>7255.1926799999992</v>
      </c>
      <c r="I664" s="43">
        <f>Table1210[[#This Row],[4/1/23 Price Change]]*1.0715</f>
        <v>7773.938956619998</v>
      </c>
    </row>
    <row r="665" spans="1:9" x14ac:dyDescent="0.25">
      <c r="A665" s="12" t="s">
        <v>416</v>
      </c>
      <c r="B665" s="12">
        <v>15</v>
      </c>
      <c r="C665" s="12" t="s">
        <v>1027</v>
      </c>
      <c r="D665" s="12" t="s">
        <v>973</v>
      </c>
      <c r="E665" s="12"/>
      <c r="F665" s="32">
        <v>748</v>
      </c>
      <c r="G665" s="43">
        <f t="shared" si="25"/>
        <v>836.11439999999993</v>
      </c>
      <c r="H665" s="43">
        <f t="shared" si="24"/>
        <v>961.5315599999999</v>
      </c>
      <c r="I665" s="43">
        <f>Table1210[[#This Row],[4/1/23 Price Change]]*1.0715</f>
        <v>1030.2810665399998</v>
      </c>
    </row>
    <row r="666" spans="1:9" x14ac:dyDescent="0.25">
      <c r="A666" s="12" t="s">
        <v>416</v>
      </c>
      <c r="B666" s="12">
        <v>16</v>
      </c>
      <c r="C666" s="12" t="s">
        <v>1028</v>
      </c>
      <c r="D666" s="12" t="s">
        <v>973</v>
      </c>
      <c r="E666" s="12"/>
      <c r="F666" s="32">
        <v>721</v>
      </c>
      <c r="G666" s="43">
        <f t="shared" si="25"/>
        <v>805.93379999999991</v>
      </c>
      <c r="H666" s="43">
        <f t="shared" si="24"/>
        <v>926.82386999999983</v>
      </c>
      <c r="I666" s="43">
        <f>Table1210[[#This Row],[4/1/23 Price Change]]*1.0715</f>
        <v>993.09177670499969</v>
      </c>
    </row>
    <row r="667" spans="1:9" x14ac:dyDescent="0.25">
      <c r="A667" s="12" t="s">
        <v>416</v>
      </c>
      <c r="B667" s="12">
        <v>17</v>
      </c>
      <c r="C667" s="12" t="s">
        <v>1029</v>
      </c>
      <c r="D667" s="12" t="s">
        <v>973</v>
      </c>
      <c r="E667" s="12"/>
      <c r="F667" s="32">
        <v>5216</v>
      </c>
      <c r="G667" s="43">
        <f t="shared" si="25"/>
        <v>5830.4447999999993</v>
      </c>
      <c r="H667" s="43">
        <f t="shared" si="24"/>
        <v>6705.0115199999991</v>
      </c>
      <c r="I667" s="43">
        <f>Table1210[[#This Row],[4/1/23 Price Change]]*1.0715</f>
        <v>7184.4198436799979</v>
      </c>
    </row>
    <row r="668" spans="1:9" x14ac:dyDescent="0.25">
      <c r="A668" s="12" t="s">
        <v>416</v>
      </c>
      <c r="B668" s="12">
        <v>18</v>
      </c>
      <c r="C668" s="12" t="s">
        <v>1030</v>
      </c>
      <c r="D668" s="12" t="s">
        <v>973</v>
      </c>
      <c r="E668" s="12"/>
      <c r="F668" s="32">
        <v>669</v>
      </c>
      <c r="G668" s="43">
        <f t="shared" si="25"/>
        <v>747.80819999999994</v>
      </c>
      <c r="H668" s="43">
        <f t="shared" si="24"/>
        <v>859.97942999999987</v>
      </c>
      <c r="I668" s="43">
        <f>Table1210[[#This Row],[4/1/23 Price Change]]*1.0715</f>
        <v>921.46795924499975</v>
      </c>
    </row>
    <row r="669" spans="1:9" ht="18.75" x14ac:dyDescent="0.25">
      <c r="A669" s="15" t="s">
        <v>430</v>
      </c>
      <c r="B669" s="16"/>
      <c r="C669" s="16"/>
      <c r="D669" s="16"/>
      <c r="E669" s="16"/>
      <c r="F669" s="39"/>
      <c r="G669" s="43">
        <f t="shared" si="25"/>
        <v>0</v>
      </c>
      <c r="H669" s="43">
        <f t="shared" si="24"/>
        <v>0</v>
      </c>
      <c r="I669" s="43">
        <f>Table1210[[#This Row],[4/1/23 Price Change]]*1.0715</f>
        <v>0</v>
      </c>
    </row>
    <row r="670" spans="1:9" x14ac:dyDescent="0.25">
      <c r="A670" s="12" t="s">
        <v>430</v>
      </c>
      <c r="B670" s="12">
        <v>1</v>
      </c>
      <c r="C670" s="12" t="s">
        <v>431</v>
      </c>
      <c r="D670" s="12" t="s">
        <v>1004</v>
      </c>
      <c r="E670" s="12"/>
      <c r="F670" s="32" t="s">
        <v>972</v>
      </c>
      <c r="G670" s="43" t="e">
        <f t="shared" si="25"/>
        <v>#VALUE!</v>
      </c>
      <c r="H670" s="43" t="e">
        <f t="shared" si="24"/>
        <v>#VALUE!</v>
      </c>
      <c r="I670" s="43" t="e">
        <f>Table1210[[#This Row],[4/1/23 Price Change]]*1.0715</f>
        <v>#VALUE!</v>
      </c>
    </row>
    <row r="671" spans="1:9" ht="30" x14ac:dyDescent="0.25">
      <c r="A671" s="12" t="s">
        <v>430</v>
      </c>
      <c r="B671" s="12">
        <v>2</v>
      </c>
      <c r="C671" s="12" t="s">
        <v>432</v>
      </c>
      <c r="D671" s="12" t="s">
        <v>973</v>
      </c>
      <c r="E671" s="12"/>
      <c r="F671" s="32">
        <v>3000</v>
      </c>
      <c r="G671" s="43">
        <f t="shared" si="25"/>
        <v>3353.3999999999996</v>
      </c>
      <c r="H671" s="43">
        <f t="shared" si="24"/>
        <v>3856.4099999999994</v>
      </c>
      <c r="I671" s="43">
        <f>Table1210[[#This Row],[4/1/23 Price Change]]*1.0715</f>
        <v>4132.1433149999993</v>
      </c>
    </row>
    <row r="672" spans="1:9" x14ac:dyDescent="0.25">
      <c r="A672" s="12" t="s">
        <v>430</v>
      </c>
      <c r="B672" s="12">
        <v>3</v>
      </c>
      <c r="C672" s="12" t="s">
        <v>433</v>
      </c>
      <c r="D672" s="12" t="s">
        <v>1021</v>
      </c>
      <c r="E672" s="12"/>
      <c r="F672" s="32">
        <v>-2000</v>
      </c>
      <c r="G672" s="43">
        <f t="shared" si="25"/>
        <v>-2235.6</v>
      </c>
      <c r="H672" s="43">
        <f t="shared" si="24"/>
        <v>-2570.9399999999996</v>
      </c>
      <c r="I672" s="43">
        <f>Table1210[[#This Row],[4/1/23 Price Change]]*1.0715</f>
        <v>-2754.7622099999994</v>
      </c>
    </row>
    <row r="673" spans="1:9" x14ac:dyDescent="0.25">
      <c r="A673" s="12" t="s">
        <v>430</v>
      </c>
      <c r="B673" s="12">
        <v>4</v>
      </c>
      <c r="C673" s="12" t="s">
        <v>434</v>
      </c>
      <c r="D673" s="12" t="s">
        <v>1021</v>
      </c>
      <c r="E673" s="12"/>
      <c r="F673" s="32">
        <v>-1300</v>
      </c>
      <c r="G673" s="43">
        <f t="shared" si="25"/>
        <v>-1453.1399999999999</v>
      </c>
      <c r="H673" s="43">
        <f t="shared" si="24"/>
        <v>-1671.1109999999996</v>
      </c>
      <c r="I673" s="43">
        <f>Table1210[[#This Row],[4/1/23 Price Change]]*1.0715</f>
        <v>-1790.5954364999996</v>
      </c>
    </row>
    <row r="674" spans="1:9" x14ac:dyDescent="0.25">
      <c r="A674" s="12" t="s">
        <v>430</v>
      </c>
      <c r="B674" s="12">
        <v>5</v>
      </c>
      <c r="C674" s="12" t="s">
        <v>435</v>
      </c>
      <c r="D674" s="12" t="s">
        <v>1021</v>
      </c>
      <c r="E674" s="12"/>
      <c r="F674" s="32">
        <v>-900</v>
      </c>
      <c r="G674" s="43">
        <f t="shared" si="25"/>
        <v>-1006.0199999999999</v>
      </c>
      <c r="H674" s="43">
        <f t="shared" si="24"/>
        <v>-1156.9229999999998</v>
      </c>
      <c r="I674" s="43">
        <f>Table1210[[#This Row],[4/1/23 Price Change]]*1.0715</f>
        <v>-1239.6429944999995</v>
      </c>
    </row>
    <row r="675" spans="1:9" x14ac:dyDescent="0.25">
      <c r="A675" s="12" t="s">
        <v>430</v>
      </c>
      <c r="B675" s="12">
        <v>6</v>
      </c>
      <c r="C675" s="12" t="s">
        <v>436</v>
      </c>
      <c r="D675" s="12" t="s">
        <v>1004</v>
      </c>
      <c r="E675" s="12"/>
      <c r="F675" s="32" t="s">
        <v>972</v>
      </c>
      <c r="G675" s="43" t="e">
        <f t="shared" si="25"/>
        <v>#VALUE!</v>
      </c>
      <c r="H675" s="43" t="e">
        <f t="shared" si="24"/>
        <v>#VALUE!</v>
      </c>
      <c r="I675" s="43" t="e">
        <f>Table1210[[#This Row],[4/1/23 Price Change]]*1.0715</f>
        <v>#VALUE!</v>
      </c>
    </row>
    <row r="676" spans="1:9" x14ac:dyDescent="0.25">
      <c r="A676" s="12" t="s">
        <v>430</v>
      </c>
      <c r="B676" s="12">
        <v>7</v>
      </c>
      <c r="C676" s="12" t="s">
        <v>437</v>
      </c>
      <c r="D676" s="12" t="s">
        <v>973</v>
      </c>
      <c r="E676" s="12"/>
      <c r="F676" s="32">
        <v>3000</v>
      </c>
      <c r="G676" s="43">
        <f t="shared" si="25"/>
        <v>3353.3999999999996</v>
      </c>
      <c r="H676" s="43">
        <f t="shared" si="24"/>
        <v>3856.4099999999994</v>
      </c>
      <c r="I676" s="43">
        <f>Table1210[[#This Row],[4/1/23 Price Change]]*1.0715</f>
        <v>4132.1433149999993</v>
      </c>
    </row>
    <row r="677" spans="1:9" x14ac:dyDescent="0.25">
      <c r="A677" s="12" t="s">
        <v>430</v>
      </c>
      <c r="B677" s="12">
        <v>8</v>
      </c>
      <c r="C677" s="12" t="s">
        <v>1094</v>
      </c>
      <c r="D677" s="12" t="s">
        <v>973</v>
      </c>
      <c r="E677" s="12"/>
      <c r="F677" s="32">
        <v>14495</v>
      </c>
      <c r="G677" s="43">
        <f t="shared" si="25"/>
        <v>16202.510999999999</v>
      </c>
      <c r="H677" s="43">
        <f t="shared" si="24"/>
        <v>18632.887649999997</v>
      </c>
      <c r="I677" s="43">
        <f>Table1210[[#This Row],[4/1/23 Price Change]]*1.0715</f>
        <v>19965.139116974995</v>
      </c>
    </row>
    <row r="678" spans="1:9" x14ac:dyDescent="0.25">
      <c r="A678" s="12" t="s">
        <v>430</v>
      </c>
      <c r="B678" s="12">
        <v>9</v>
      </c>
      <c r="C678" s="12" t="s">
        <v>439</v>
      </c>
      <c r="D678" s="12" t="s">
        <v>973</v>
      </c>
      <c r="E678" s="12"/>
      <c r="F678" s="32">
        <v>356</v>
      </c>
      <c r="G678" s="43">
        <f t="shared" si="25"/>
        <v>397.93679999999995</v>
      </c>
      <c r="H678" s="43">
        <f t="shared" si="24"/>
        <v>457.62731999999988</v>
      </c>
      <c r="I678" s="43">
        <f>Table1210[[#This Row],[4/1/23 Price Change]]*1.0715</f>
        <v>490.34767337999983</v>
      </c>
    </row>
    <row r="679" spans="1:9" x14ac:dyDescent="0.25">
      <c r="A679" s="12" t="s">
        <v>430</v>
      </c>
      <c r="B679" s="12">
        <v>10</v>
      </c>
      <c r="C679" s="12" t="s">
        <v>440</v>
      </c>
      <c r="D679" s="12" t="s">
        <v>973</v>
      </c>
      <c r="E679" s="12"/>
      <c r="F679" s="32">
        <v>322</v>
      </c>
      <c r="G679" s="43">
        <f t="shared" si="25"/>
        <v>359.93159999999995</v>
      </c>
      <c r="H679" s="43">
        <f t="shared" si="24"/>
        <v>413.92133999999993</v>
      </c>
      <c r="I679" s="43">
        <f>Table1210[[#This Row],[4/1/23 Price Change]]*1.0715</f>
        <v>443.51671580999988</v>
      </c>
    </row>
    <row r="680" spans="1:9" x14ac:dyDescent="0.25">
      <c r="A680" s="12" t="s">
        <v>430</v>
      </c>
      <c r="B680" s="12">
        <v>11</v>
      </c>
      <c r="C680" s="12" t="s">
        <v>441</v>
      </c>
      <c r="D680" s="12" t="s">
        <v>1004</v>
      </c>
      <c r="E680" s="12"/>
      <c r="F680" s="32" t="s">
        <v>972</v>
      </c>
      <c r="G680" s="43" t="e">
        <f t="shared" si="25"/>
        <v>#VALUE!</v>
      </c>
      <c r="H680" s="43" t="e">
        <f t="shared" si="24"/>
        <v>#VALUE!</v>
      </c>
      <c r="I680" s="43" t="e">
        <f>Table1210[[#This Row],[4/1/23 Price Change]]*1.0715</f>
        <v>#VALUE!</v>
      </c>
    </row>
    <row r="681" spans="1:9" x14ac:dyDescent="0.25">
      <c r="A681" s="12" t="s">
        <v>430</v>
      </c>
      <c r="B681" s="12">
        <v>12</v>
      </c>
      <c r="C681" s="12" t="s">
        <v>442</v>
      </c>
      <c r="D681" s="12" t="s">
        <v>1021</v>
      </c>
      <c r="E681" s="12"/>
      <c r="F681" s="32">
        <v>-387</v>
      </c>
      <c r="G681" s="43">
        <f t="shared" si="25"/>
        <v>-432.58859999999999</v>
      </c>
      <c r="H681" s="43">
        <f t="shared" si="24"/>
        <v>-497.47688999999997</v>
      </c>
      <c r="I681" s="43">
        <f>Table1210[[#This Row],[4/1/23 Price Change]]*1.0715</f>
        <v>-533.04648763499995</v>
      </c>
    </row>
    <row r="682" spans="1:9" x14ac:dyDescent="0.25">
      <c r="A682" s="12" t="s">
        <v>430</v>
      </c>
      <c r="B682" s="12">
        <v>13</v>
      </c>
      <c r="C682" s="12" t="s">
        <v>443</v>
      </c>
      <c r="D682" s="12" t="s">
        <v>973</v>
      </c>
      <c r="E682" s="12"/>
      <c r="F682" s="32">
        <v>324</v>
      </c>
      <c r="G682" s="43">
        <f t="shared" si="25"/>
        <v>362.16719999999998</v>
      </c>
      <c r="H682" s="43">
        <f t="shared" si="24"/>
        <v>416.49227999999994</v>
      </c>
      <c r="I682" s="43">
        <f>Table1210[[#This Row],[4/1/23 Price Change]]*1.0715</f>
        <v>446.2714780199999</v>
      </c>
    </row>
    <row r="683" spans="1:9" x14ac:dyDescent="0.25">
      <c r="A683" s="12" t="s">
        <v>430</v>
      </c>
      <c r="B683" s="12">
        <v>14</v>
      </c>
      <c r="C683" s="12" t="s">
        <v>444</v>
      </c>
      <c r="D683" s="12" t="s">
        <v>973</v>
      </c>
      <c r="E683" s="12"/>
      <c r="F683" s="32">
        <v>458</v>
      </c>
      <c r="G683" s="43">
        <f t="shared" si="25"/>
        <v>511.95239999999995</v>
      </c>
      <c r="H683" s="43">
        <f t="shared" si="24"/>
        <v>588.74525999999992</v>
      </c>
      <c r="I683" s="43">
        <f>Table1210[[#This Row],[4/1/23 Price Change]]*1.0715</f>
        <v>630.84054608999986</v>
      </c>
    </row>
    <row r="684" spans="1:9" x14ac:dyDescent="0.25">
      <c r="A684" s="12" t="s">
        <v>430</v>
      </c>
      <c r="B684" s="12">
        <v>15</v>
      </c>
      <c r="C684" s="12" t="s">
        <v>445</v>
      </c>
      <c r="D684" s="12" t="s">
        <v>734</v>
      </c>
      <c r="E684" s="12"/>
      <c r="F684" s="32" t="s">
        <v>1020</v>
      </c>
      <c r="G684" s="43" t="e">
        <f t="shared" si="25"/>
        <v>#VALUE!</v>
      </c>
      <c r="H684" s="43" t="e">
        <f t="shared" si="24"/>
        <v>#VALUE!</v>
      </c>
      <c r="I684" s="43" t="e">
        <f>Table1210[[#This Row],[4/1/23 Price Change]]*1.0715</f>
        <v>#VALUE!</v>
      </c>
    </row>
    <row r="685" spans="1:9" x14ac:dyDescent="0.25">
      <c r="A685" s="12" t="s">
        <v>430</v>
      </c>
      <c r="B685" s="12">
        <v>16</v>
      </c>
      <c r="C685" s="12" t="s">
        <v>446</v>
      </c>
      <c r="D685" s="12" t="s">
        <v>734</v>
      </c>
      <c r="E685" s="12"/>
      <c r="F685" s="32" t="s">
        <v>1020</v>
      </c>
      <c r="G685" s="43" t="e">
        <f t="shared" si="25"/>
        <v>#VALUE!</v>
      </c>
      <c r="H685" s="43" t="e">
        <f t="shared" si="24"/>
        <v>#VALUE!</v>
      </c>
      <c r="I685" s="43" t="e">
        <f>Table1210[[#This Row],[4/1/23 Price Change]]*1.0715</f>
        <v>#VALUE!</v>
      </c>
    </row>
    <row r="686" spans="1:9" x14ac:dyDescent="0.25">
      <c r="A686" s="12" t="s">
        <v>430</v>
      </c>
      <c r="B686" s="12">
        <v>17</v>
      </c>
      <c r="C686" s="12" t="s">
        <v>1097</v>
      </c>
      <c r="D686" s="12" t="s">
        <v>734</v>
      </c>
      <c r="E686" s="12"/>
      <c r="F686" s="32" t="s">
        <v>1020</v>
      </c>
      <c r="G686" s="43" t="e">
        <f t="shared" si="25"/>
        <v>#VALUE!</v>
      </c>
      <c r="H686" s="43" t="e">
        <f t="shared" si="24"/>
        <v>#VALUE!</v>
      </c>
      <c r="I686" s="43" t="e">
        <f>Table1210[[#This Row],[4/1/23 Price Change]]*1.0715</f>
        <v>#VALUE!</v>
      </c>
    </row>
    <row r="687" spans="1:9" x14ac:dyDescent="0.25">
      <c r="A687" s="12" t="s">
        <v>430</v>
      </c>
      <c r="B687" s="12">
        <v>18</v>
      </c>
      <c r="C687" s="12" t="s">
        <v>448</v>
      </c>
      <c r="D687" s="12" t="s">
        <v>734</v>
      </c>
      <c r="E687" s="12"/>
      <c r="F687" s="32" t="s">
        <v>1020</v>
      </c>
      <c r="G687" s="43" t="e">
        <f t="shared" si="25"/>
        <v>#VALUE!</v>
      </c>
      <c r="H687" s="43" t="e">
        <f t="shared" si="24"/>
        <v>#VALUE!</v>
      </c>
      <c r="I687" s="43" t="e">
        <f>Table1210[[#This Row],[4/1/23 Price Change]]*1.0715</f>
        <v>#VALUE!</v>
      </c>
    </row>
    <row r="688" spans="1:9" x14ac:dyDescent="0.25">
      <c r="A688" s="12" t="s">
        <v>430</v>
      </c>
      <c r="B688" s="12">
        <v>19</v>
      </c>
      <c r="C688" s="12" t="s">
        <v>449</v>
      </c>
      <c r="D688" s="12" t="s">
        <v>734</v>
      </c>
      <c r="E688" s="12"/>
      <c r="F688" s="32" t="s">
        <v>1020</v>
      </c>
      <c r="G688" s="43" t="e">
        <f t="shared" si="25"/>
        <v>#VALUE!</v>
      </c>
      <c r="H688" s="43" t="e">
        <f t="shared" si="24"/>
        <v>#VALUE!</v>
      </c>
      <c r="I688" s="43" t="e">
        <f>Table1210[[#This Row],[4/1/23 Price Change]]*1.0715</f>
        <v>#VALUE!</v>
      </c>
    </row>
    <row r="689" spans="1:9" x14ac:dyDescent="0.25">
      <c r="A689" s="12" t="s">
        <v>430</v>
      </c>
      <c r="B689" s="12">
        <v>20</v>
      </c>
      <c r="C689" s="12" t="s">
        <v>450</v>
      </c>
      <c r="D689" s="12" t="s">
        <v>973</v>
      </c>
      <c r="E689" s="12"/>
      <c r="F689" s="32">
        <v>282</v>
      </c>
      <c r="G689" s="43">
        <f t="shared" si="25"/>
        <v>315.21959999999996</v>
      </c>
      <c r="H689" s="43">
        <f t="shared" ref="H689:H752" si="26">G689*1.15</f>
        <v>362.5025399999999</v>
      </c>
      <c r="I689" s="43">
        <f>Table1210[[#This Row],[4/1/23 Price Change]]*1.0715</f>
        <v>388.42147160999986</v>
      </c>
    </row>
    <row r="690" spans="1:9" x14ac:dyDescent="0.25">
      <c r="A690" s="12" t="s">
        <v>430</v>
      </c>
      <c r="B690" s="12">
        <v>21</v>
      </c>
      <c r="C690" s="12" t="s">
        <v>451</v>
      </c>
      <c r="D690" s="12" t="s">
        <v>734</v>
      </c>
      <c r="E690" s="12"/>
      <c r="F690" s="32" t="s">
        <v>1020</v>
      </c>
      <c r="G690" s="43" t="e">
        <f t="shared" si="25"/>
        <v>#VALUE!</v>
      </c>
      <c r="H690" s="43" t="e">
        <f t="shared" si="26"/>
        <v>#VALUE!</v>
      </c>
      <c r="I690" s="43" t="e">
        <f>Table1210[[#This Row],[4/1/23 Price Change]]*1.0715</f>
        <v>#VALUE!</v>
      </c>
    </row>
    <row r="691" spans="1:9" x14ac:dyDescent="0.25">
      <c r="A691" s="12" t="s">
        <v>430</v>
      </c>
      <c r="B691" s="12">
        <v>22</v>
      </c>
      <c r="C691" s="12" t="s">
        <v>452</v>
      </c>
      <c r="D691" s="12" t="s">
        <v>734</v>
      </c>
      <c r="E691" s="12"/>
      <c r="F691" s="32" t="s">
        <v>1020</v>
      </c>
      <c r="G691" s="43" t="e">
        <f t="shared" si="25"/>
        <v>#VALUE!</v>
      </c>
      <c r="H691" s="43" t="e">
        <f t="shared" si="26"/>
        <v>#VALUE!</v>
      </c>
      <c r="I691" s="43" t="e">
        <f>Table1210[[#This Row],[4/1/23 Price Change]]*1.0715</f>
        <v>#VALUE!</v>
      </c>
    </row>
    <row r="692" spans="1:9" x14ac:dyDescent="0.25">
      <c r="A692" s="12" t="s">
        <v>430</v>
      </c>
      <c r="B692" s="12">
        <v>23</v>
      </c>
      <c r="C692" s="12" t="s">
        <v>1098</v>
      </c>
      <c r="D692" s="12" t="s">
        <v>973</v>
      </c>
      <c r="E692" s="12"/>
      <c r="F692" s="32">
        <v>2188</v>
      </c>
      <c r="G692" s="43">
        <f t="shared" si="25"/>
        <v>2445.7464</v>
      </c>
      <c r="H692" s="43">
        <f t="shared" si="26"/>
        <v>2812.6083599999997</v>
      </c>
      <c r="I692" s="43">
        <f>Table1210[[#This Row],[4/1/23 Price Change]]*1.0715</f>
        <v>3013.7098577399993</v>
      </c>
    </row>
    <row r="693" spans="1:9" x14ac:dyDescent="0.25">
      <c r="A693" s="12" t="s">
        <v>430</v>
      </c>
      <c r="B693" s="12">
        <v>24</v>
      </c>
      <c r="C693" s="12" t="s">
        <v>1095</v>
      </c>
      <c r="D693" s="12" t="s">
        <v>973</v>
      </c>
      <c r="E693" s="12"/>
      <c r="F693" s="32">
        <v>1160</v>
      </c>
      <c r="G693" s="43">
        <f t="shared" si="25"/>
        <v>1296.6479999999999</v>
      </c>
      <c r="H693" s="43">
        <f t="shared" si="26"/>
        <v>1491.1451999999997</v>
      </c>
      <c r="I693" s="43">
        <f>Table1210[[#This Row],[4/1/23 Price Change]]*1.0715</f>
        <v>1597.7620817999996</v>
      </c>
    </row>
    <row r="694" spans="1:9" x14ac:dyDescent="0.25">
      <c r="A694" s="12" t="s">
        <v>430</v>
      </c>
      <c r="B694" s="12">
        <v>25</v>
      </c>
      <c r="C694" s="12" t="s">
        <v>1096</v>
      </c>
      <c r="D694" s="12" t="s">
        <v>1004</v>
      </c>
      <c r="E694" s="12"/>
      <c r="F694" s="32" t="s">
        <v>972</v>
      </c>
      <c r="G694" s="43" t="e">
        <f t="shared" ref="G694:G757" si="27">F694*1.1178</f>
        <v>#VALUE!</v>
      </c>
      <c r="H694" s="43" t="e">
        <f t="shared" si="26"/>
        <v>#VALUE!</v>
      </c>
      <c r="I694" s="43" t="e">
        <f>Table1210[[#This Row],[4/1/23 Price Change]]*1.0715</f>
        <v>#VALUE!</v>
      </c>
    </row>
    <row r="695" spans="1:9" x14ac:dyDescent="0.25">
      <c r="A695" s="12" t="s">
        <v>430</v>
      </c>
      <c r="B695" s="12">
        <v>26</v>
      </c>
      <c r="C695" s="12" t="s">
        <v>1192</v>
      </c>
      <c r="D695" s="12" t="s">
        <v>973</v>
      </c>
      <c r="E695" s="12"/>
      <c r="F695" s="32">
        <v>15948</v>
      </c>
      <c r="G695" s="43">
        <f t="shared" si="27"/>
        <v>17826.6744</v>
      </c>
      <c r="H695" s="43">
        <f t="shared" si="26"/>
        <v>20500.67556</v>
      </c>
      <c r="I695" s="43">
        <f>Table1210[[#This Row],[4/1/23 Price Change]]*1.0715</f>
        <v>21966.473862539999</v>
      </c>
    </row>
    <row r="696" spans="1:9" ht="18.75" x14ac:dyDescent="0.25">
      <c r="A696" s="15" t="s">
        <v>453</v>
      </c>
      <c r="B696" s="16"/>
      <c r="C696" s="16"/>
      <c r="D696" s="16"/>
      <c r="E696" s="16"/>
      <c r="F696" s="39"/>
      <c r="G696" s="43">
        <f t="shared" si="27"/>
        <v>0</v>
      </c>
      <c r="H696" s="43">
        <f t="shared" si="26"/>
        <v>0</v>
      </c>
      <c r="I696" s="43">
        <f>Table1210[[#This Row],[4/1/23 Price Change]]*1.0715</f>
        <v>0</v>
      </c>
    </row>
    <row r="697" spans="1:9" x14ac:dyDescent="0.25">
      <c r="A697" s="12" t="s">
        <v>453</v>
      </c>
      <c r="B697" s="12">
        <v>1</v>
      </c>
      <c r="C697" s="12" t="s">
        <v>454</v>
      </c>
      <c r="D697" s="12" t="s">
        <v>973</v>
      </c>
      <c r="E697" s="12"/>
      <c r="F697" s="32">
        <v>1709</v>
      </c>
      <c r="G697" s="43">
        <f t="shared" si="27"/>
        <v>1910.3201999999999</v>
      </c>
      <c r="H697" s="43">
        <f t="shared" si="26"/>
        <v>2196.8682299999996</v>
      </c>
      <c r="I697" s="43">
        <f>Table1210[[#This Row],[4/1/23 Price Change]]*1.0715</f>
        <v>2353.9443084449995</v>
      </c>
    </row>
    <row r="698" spans="1:9" x14ac:dyDescent="0.25">
      <c r="A698" s="12" t="s">
        <v>453</v>
      </c>
      <c r="B698" s="12">
        <v>2</v>
      </c>
      <c r="C698" s="12" t="s">
        <v>455</v>
      </c>
      <c r="D698" s="12" t="s">
        <v>734</v>
      </c>
      <c r="E698" s="12"/>
      <c r="F698" s="32" t="s">
        <v>1020</v>
      </c>
      <c r="G698" s="43" t="e">
        <f t="shared" si="27"/>
        <v>#VALUE!</v>
      </c>
      <c r="H698" s="43" t="e">
        <f t="shared" si="26"/>
        <v>#VALUE!</v>
      </c>
      <c r="I698" s="43" t="e">
        <f>Table1210[[#This Row],[4/1/23 Price Change]]*1.0715</f>
        <v>#VALUE!</v>
      </c>
    </row>
    <row r="699" spans="1:9" x14ac:dyDescent="0.25">
      <c r="A699" s="12" t="s">
        <v>453</v>
      </c>
      <c r="B699" s="12">
        <v>3</v>
      </c>
      <c r="C699" s="12" t="s">
        <v>456</v>
      </c>
      <c r="D699" s="12" t="s">
        <v>973</v>
      </c>
      <c r="E699" s="12"/>
      <c r="F699" s="32">
        <v>494</v>
      </c>
      <c r="G699" s="43">
        <f t="shared" si="27"/>
        <v>552.19319999999993</v>
      </c>
      <c r="H699" s="43">
        <f t="shared" si="26"/>
        <v>635.02217999999982</v>
      </c>
      <c r="I699" s="43">
        <f>Table1210[[#This Row],[4/1/23 Price Change]]*1.0715</f>
        <v>680.42626586999972</v>
      </c>
    </row>
    <row r="700" spans="1:9" x14ac:dyDescent="0.25">
      <c r="A700" s="12" t="s">
        <v>453</v>
      </c>
      <c r="B700" s="12">
        <v>4</v>
      </c>
      <c r="C700" s="12" t="s">
        <v>457</v>
      </c>
      <c r="D700" s="12" t="s">
        <v>973</v>
      </c>
      <c r="E700" s="12"/>
      <c r="F700" s="32">
        <v>10138</v>
      </c>
      <c r="G700" s="43">
        <f t="shared" si="27"/>
        <v>11332.256399999998</v>
      </c>
      <c r="H700" s="43">
        <f t="shared" si="26"/>
        <v>13032.094859999997</v>
      </c>
      <c r="I700" s="43">
        <f>Table1210[[#This Row],[4/1/23 Price Change]]*1.0715</f>
        <v>13963.889642489996</v>
      </c>
    </row>
    <row r="701" spans="1:9" x14ac:dyDescent="0.25">
      <c r="A701" s="12" t="s">
        <v>453</v>
      </c>
      <c r="B701" s="12">
        <v>5</v>
      </c>
      <c r="C701" s="12" t="s">
        <v>458</v>
      </c>
      <c r="D701" s="12" t="s">
        <v>734</v>
      </c>
      <c r="E701" s="12"/>
      <c r="F701" s="32" t="s">
        <v>1020</v>
      </c>
      <c r="G701" s="43" t="e">
        <f t="shared" si="27"/>
        <v>#VALUE!</v>
      </c>
      <c r="H701" s="43" t="e">
        <f t="shared" si="26"/>
        <v>#VALUE!</v>
      </c>
      <c r="I701" s="43" t="e">
        <f>Table1210[[#This Row],[4/1/23 Price Change]]*1.0715</f>
        <v>#VALUE!</v>
      </c>
    </row>
    <row r="702" spans="1:9" x14ac:dyDescent="0.25">
      <c r="A702" s="12"/>
      <c r="B702" s="12"/>
      <c r="C702" s="12" t="s">
        <v>970</v>
      </c>
      <c r="D702" s="12"/>
      <c r="E702" s="12"/>
      <c r="F702" s="32"/>
      <c r="G702" s="43">
        <f t="shared" si="27"/>
        <v>0</v>
      </c>
      <c r="H702" s="43">
        <f t="shared" si="26"/>
        <v>0</v>
      </c>
      <c r="I702" s="43">
        <f>Table1210[[#This Row],[4/1/23 Price Change]]*1.0715</f>
        <v>0</v>
      </c>
    </row>
    <row r="703" spans="1:9" ht="18.75" x14ac:dyDescent="0.25">
      <c r="A703" s="15" t="s">
        <v>459</v>
      </c>
      <c r="B703" s="16"/>
      <c r="C703" s="16"/>
      <c r="D703" s="16"/>
      <c r="E703" s="16"/>
      <c r="F703" s="39"/>
      <c r="G703" s="43">
        <f t="shared" si="27"/>
        <v>0</v>
      </c>
      <c r="H703" s="43">
        <f t="shared" si="26"/>
        <v>0</v>
      </c>
      <c r="I703" s="43">
        <f>Table1210[[#This Row],[4/1/23 Price Change]]*1.0715</f>
        <v>0</v>
      </c>
    </row>
    <row r="704" spans="1:9" x14ac:dyDescent="0.25">
      <c r="A704" s="12" t="s">
        <v>459</v>
      </c>
      <c r="B704" s="12">
        <v>1</v>
      </c>
      <c r="C704" s="12" t="s">
        <v>460</v>
      </c>
      <c r="D704" s="12" t="s">
        <v>1004</v>
      </c>
      <c r="E704" s="12"/>
      <c r="F704" s="32" t="s">
        <v>972</v>
      </c>
      <c r="G704" s="43" t="e">
        <f t="shared" si="27"/>
        <v>#VALUE!</v>
      </c>
      <c r="H704" s="43" t="e">
        <f t="shared" si="26"/>
        <v>#VALUE!</v>
      </c>
      <c r="I704" s="43" t="e">
        <f>Table1210[[#This Row],[4/1/23 Price Change]]*1.0715</f>
        <v>#VALUE!</v>
      </c>
    </row>
    <row r="705" spans="1:9" x14ac:dyDescent="0.25">
      <c r="A705" s="12" t="s">
        <v>459</v>
      </c>
      <c r="B705" s="12">
        <v>2</v>
      </c>
      <c r="C705" s="12" t="s">
        <v>461</v>
      </c>
      <c r="D705" s="12" t="s">
        <v>1004</v>
      </c>
      <c r="E705" s="12"/>
      <c r="F705" s="32" t="s">
        <v>972</v>
      </c>
      <c r="G705" s="43" t="e">
        <f t="shared" si="27"/>
        <v>#VALUE!</v>
      </c>
      <c r="H705" s="43" t="e">
        <f t="shared" si="26"/>
        <v>#VALUE!</v>
      </c>
      <c r="I705" s="43" t="e">
        <f>Table1210[[#This Row],[4/1/23 Price Change]]*1.0715</f>
        <v>#VALUE!</v>
      </c>
    </row>
    <row r="706" spans="1:9" x14ac:dyDescent="0.25">
      <c r="A706" s="12" t="s">
        <v>459</v>
      </c>
      <c r="B706" s="12">
        <v>3</v>
      </c>
      <c r="C706" s="12" t="s">
        <v>462</v>
      </c>
      <c r="D706" s="12" t="s">
        <v>1004</v>
      </c>
      <c r="E706" s="12"/>
      <c r="F706" s="32" t="s">
        <v>972</v>
      </c>
      <c r="G706" s="43" t="e">
        <f t="shared" si="27"/>
        <v>#VALUE!</v>
      </c>
      <c r="H706" s="43" t="e">
        <f t="shared" si="26"/>
        <v>#VALUE!</v>
      </c>
      <c r="I706" s="43" t="e">
        <f>Table1210[[#This Row],[4/1/23 Price Change]]*1.0715</f>
        <v>#VALUE!</v>
      </c>
    </row>
    <row r="707" spans="1:9" x14ac:dyDescent="0.25">
      <c r="A707" s="12" t="s">
        <v>459</v>
      </c>
      <c r="B707" s="12">
        <v>4</v>
      </c>
      <c r="C707" s="12" t="s">
        <v>463</v>
      </c>
      <c r="D707" s="12" t="s">
        <v>1004</v>
      </c>
      <c r="E707" s="12"/>
      <c r="F707" s="32" t="s">
        <v>972</v>
      </c>
      <c r="G707" s="43" t="e">
        <f t="shared" si="27"/>
        <v>#VALUE!</v>
      </c>
      <c r="H707" s="43" t="e">
        <f t="shared" si="26"/>
        <v>#VALUE!</v>
      </c>
      <c r="I707" s="43" t="e">
        <f>Table1210[[#This Row],[4/1/23 Price Change]]*1.0715</f>
        <v>#VALUE!</v>
      </c>
    </row>
    <row r="708" spans="1:9" x14ac:dyDescent="0.25">
      <c r="A708" s="12" t="s">
        <v>459</v>
      </c>
      <c r="B708" s="12">
        <v>5</v>
      </c>
      <c r="C708" s="12" t="s">
        <v>464</v>
      </c>
      <c r="D708" s="12" t="s">
        <v>1004</v>
      </c>
      <c r="E708" s="12"/>
      <c r="F708" s="32" t="s">
        <v>972</v>
      </c>
      <c r="G708" s="43" t="e">
        <f t="shared" si="27"/>
        <v>#VALUE!</v>
      </c>
      <c r="H708" s="43" t="e">
        <f t="shared" si="26"/>
        <v>#VALUE!</v>
      </c>
      <c r="I708" s="43" t="e">
        <f>Table1210[[#This Row],[4/1/23 Price Change]]*1.0715</f>
        <v>#VALUE!</v>
      </c>
    </row>
    <row r="709" spans="1:9" x14ac:dyDescent="0.25">
      <c r="A709" s="12" t="s">
        <v>459</v>
      </c>
      <c r="B709" s="12">
        <v>6</v>
      </c>
      <c r="C709" s="12" t="s">
        <v>465</v>
      </c>
      <c r="D709" s="12" t="s">
        <v>973</v>
      </c>
      <c r="E709" s="12"/>
      <c r="F709" s="32">
        <v>10</v>
      </c>
      <c r="G709" s="43">
        <f t="shared" si="27"/>
        <v>11.177999999999999</v>
      </c>
      <c r="H709" s="43">
        <f t="shared" si="26"/>
        <v>12.854699999999998</v>
      </c>
      <c r="I709" s="43">
        <f>Table1210[[#This Row],[4/1/23 Price Change]]*1.0715</f>
        <v>13.773811049999996</v>
      </c>
    </row>
    <row r="710" spans="1:9" x14ac:dyDescent="0.25">
      <c r="A710" s="12" t="s">
        <v>459</v>
      </c>
      <c r="B710" s="12">
        <v>8</v>
      </c>
      <c r="C710" s="12" t="s">
        <v>466</v>
      </c>
      <c r="D710" s="12" t="s">
        <v>973</v>
      </c>
      <c r="E710" s="12"/>
      <c r="F710" s="32">
        <v>70</v>
      </c>
      <c r="G710" s="43">
        <f t="shared" si="27"/>
        <v>78.245999999999995</v>
      </c>
      <c r="H710" s="43">
        <f t="shared" si="26"/>
        <v>89.982899999999987</v>
      </c>
      <c r="I710" s="43">
        <f>Table1210[[#This Row],[4/1/23 Price Change]]*1.0715</f>
        <v>96.416677349999972</v>
      </c>
    </row>
    <row r="711" spans="1:9" x14ac:dyDescent="0.25">
      <c r="A711" s="12" t="s">
        <v>459</v>
      </c>
      <c r="B711" s="12">
        <v>9</v>
      </c>
      <c r="C711" s="12" t="s">
        <v>467</v>
      </c>
      <c r="D711" s="12" t="s">
        <v>973</v>
      </c>
      <c r="E711" s="12"/>
      <c r="F711" s="32">
        <v>70</v>
      </c>
      <c r="G711" s="43">
        <f t="shared" si="27"/>
        <v>78.245999999999995</v>
      </c>
      <c r="H711" s="43">
        <f t="shared" si="26"/>
        <v>89.982899999999987</v>
      </c>
      <c r="I711" s="43">
        <f>Table1210[[#This Row],[4/1/23 Price Change]]*1.0715</f>
        <v>96.416677349999972</v>
      </c>
    </row>
    <row r="712" spans="1:9" x14ac:dyDescent="0.25">
      <c r="A712" s="12" t="s">
        <v>459</v>
      </c>
      <c r="B712" s="12">
        <v>10</v>
      </c>
      <c r="C712" s="12" t="s">
        <v>468</v>
      </c>
      <c r="D712" s="12" t="s">
        <v>973</v>
      </c>
      <c r="E712" s="12"/>
      <c r="F712" s="32">
        <v>15</v>
      </c>
      <c r="G712" s="43">
        <f t="shared" si="27"/>
        <v>16.766999999999999</v>
      </c>
      <c r="H712" s="43">
        <f t="shared" si="26"/>
        <v>19.282049999999998</v>
      </c>
      <c r="I712" s="43">
        <f>Table1210[[#This Row],[4/1/23 Price Change]]*1.0715</f>
        <v>20.660716574999995</v>
      </c>
    </row>
    <row r="713" spans="1:9" x14ac:dyDescent="0.25">
      <c r="A713" s="12" t="s">
        <v>459</v>
      </c>
      <c r="B713" s="12">
        <v>11</v>
      </c>
      <c r="C713" s="12" t="s">
        <v>469</v>
      </c>
      <c r="D713" s="12" t="s">
        <v>973</v>
      </c>
      <c r="E713" s="12"/>
      <c r="F713" s="32">
        <v>515</v>
      </c>
      <c r="G713" s="43">
        <f t="shared" si="27"/>
        <v>575.66699999999992</v>
      </c>
      <c r="H713" s="43">
        <f t="shared" si="26"/>
        <v>662.01704999999981</v>
      </c>
      <c r="I713" s="43">
        <f>Table1210[[#This Row],[4/1/23 Price Change]]*1.0715</f>
        <v>709.35126907499978</v>
      </c>
    </row>
    <row r="714" spans="1:9" x14ac:dyDescent="0.25">
      <c r="A714" s="12" t="s">
        <v>459</v>
      </c>
      <c r="B714" s="12">
        <v>12</v>
      </c>
      <c r="C714" s="12" t="s">
        <v>470</v>
      </c>
      <c r="D714" s="12" t="s">
        <v>973</v>
      </c>
      <c r="E714" s="12"/>
      <c r="F714" s="32">
        <v>400</v>
      </c>
      <c r="G714" s="43">
        <f t="shared" si="27"/>
        <v>447.11999999999995</v>
      </c>
      <c r="H714" s="43">
        <f t="shared" si="26"/>
        <v>514.18799999999987</v>
      </c>
      <c r="I714" s="43">
        <f>Table1210[[#This Row],[4/1/23 Price Change]]*1.0715</f>
        <v>550.95244199999979</v>
      </c>
    </row>
    <row r="715" spans="1:9" x14ac:dyDescent="0.25">
      <c r="A715" s="12" t="s">
        <v>459</v>
      </c>
      <c r="B715" s="12">
        <v>13</v>
      </c>
      <c r="C715" s="12" t="s">
        <v>471</v>
      </c>
      <c r="D715" s="12" t="s">
        <v>973</v>
      </c>
      <c r="E715" s="12"/>
      <c r="F715" s="32">
        <v>400</v>
      </c>
      <c r="G715" s="43">
        <f t="shared" si="27"/>
        <v>447.11999999999995</v>
      </c>
      <c r="H715" s="43">
        <f t="shared" si="26"/>
        <v>514.18799999999987</v>
      </c>
      <c r="I715" s="43">
        <f>Table1210[[#This Row],[4/1/23 Price Change]]*1.0715</f>
        <v>550.95244199999979</v>
      </c>
    </row>
    <row r="716" spans="1:9" x14ac:dyDescent="0.25">
      <c r="A716" s="12" t="s">
        <v>459</v>
      </c>
      <c r="B716" s="12">
        <v>14</v>
      </c>
      <c r="C716" s="12" t="s">
        <v>472</v>
      </c>
      <c r="D716" s="12" t="s">
        <v>973</v>
      </c>
      <c r="E716" s="12"/>
      <c r="F716" s="32">
        <v>400</v>
      </c>
      <c r="G716" s="43">
        <f t="shared" si="27"/>
        <v>447.11999999999995</v>
      </c>
      <c r="H716" s="43">
        <f t="shared" si="26"/>
        <v>514.18799999999987</v>
      </c>
      <c r="I716" s="43">
        <f>Table1210[[#This Row],[4/1/23 Price Change]]*1.0715</f>
        <v>550.95244199999979</v>
      </c>
    </row>
    <row r="717" spans="1:9" x14ac:dyDescent="0.25">
      <c r="A717" s="12" t="s">
        <v>459</v>
      </c>
      <c r="B717" s="12">
        <v>15</v>
      </c>
      <c r="C717" s="12" t="s">
        <v>473</v>
      </c>
      <c r="D717" s="12" t="s">
        <v>973</v>
      </c>
      <c r="E717" s="12"/>
      <c r="F717" s="32">
        <v>50</v>
      </c>
      <c r="G717" s="43">
        <f t="shared" si="27"/>
        <v>55.889999999999993</v>
      </c>
      <c r="H717" s="43">
        <f t="shared" si="26"/>
        <v>64.273499999999984</v>
      </c>
      <c r="I717" s="43">
        <f>Table1210[[#This Row],[4/1/23 Price Change]]*1.0715</f>
        <v>68.869055249999974</v>
      </c>
    </row>
    <row r="718" spans="1:9" x14ac:dyDescent="0.25">
      <c r="A718" s="12" t="s">
        <v>459</v>
      </c>
      <c r="B718" s="12">
        <v>16</v>
      </c>
      <c r="C718" s="12" t="s">
        <v>474</v>
      </c>
      <c r="D718" s="12" t="s">
        <v>973</v>
      </c>
      <c r="E718" s="12"/>
      <c r="F718" s="32">
        <v>30</v>
      </c>
      <c r="G718" s="43">
        <f t="shared" si="27"/>
        <v>33.533999999999999</v>
      </c>
      <c r="H718" s="43">
        <f t="shared" si="26"/>
        <v>38.564099999999996</v>
      </c>
      <c r="I718" s="43">
        <f>Table1210[[#This Row],[4/1/23 Price Change]]*1.0715</f>
        <v>41.32143314999999</v>
      </c>
    </row>
    <row r="719" spans="1:9" x14ac:dyDescent="0.25">
      <c r="A719" s="12" t="s">
        <v>459</v>
      </c>
      <c r="B719" s="12">
        <v>17</v>
      </c>
      <c r="C719" s="12" t="s">
        <v>475</v>
      </c>
      <c r="D719" s="12" t="s">
        <v>973</v>
      </c>
      <c r="E719" s="12"/>
      <c r="F719" s="32">
        <v>30</v>
      </c>
      <c r="G719" s="43">
        <f t="shared" si="27"/>
        <v>33.533999999999999</v>
      </c>
      <c r="H719" s="43">
        <f t="shared" si="26"/>
        <v>38.564099999999996</v>
      </c>
      <c r="I719" s="43">
        <f>Table1210[[#This Row],[4/1/23 Price Change]]*1.0715</f>
        <v>41.32143314999999</v>
      </c>
    </row>
    <row r="720" spans="1:9" x14ac:dyDescent="0.25">
      <c r="A720" s="12" t="s">
        <v>459</v>
      </c>
      <c r="B720" s="12">
        <v>18</v>
      </c>
      <c r="C720" s="12" t="s">
        <v>476</v>
      </c>
      <c r="D720" s="12" t="s">
        <v>973</v>
      </c>
      <c r="E720" s="12"/>
      <c r="F720" s="32">
        <v>30</v>
      </c>
      <c r="G720" s="43">
        <f t="shared" si="27"/>
        <v>33.533999999999999</v>
      </c>
      <c r="H720" s="43">
        <f t="shared" si="26"/>
        <v>38.564099999999996</v>
      </c>
      <c r="I720" s="43">
        <f>Table1210[[#This Row],[4/1/23 Price Change]]*1.0715</f>
        <v>41.32143314999999</v>
      </c>
    </row>
    <row r="721" spans="1:9" x14ac:dyDescent="0.25">
      <c r="A721" s="12"/>
      <c r="B721" s="12"/>
      <c r="C721" s="12" t="s">
        <v>970</v>
      </c>
      <c r="D721" s="12"/>
      <c r="E721" s="12"/>
      <c r="F721" s="32"/>
      <c r="G721" s="43">
        <f t="shared" si="27"/>
        <v>0</v>
      </c>
      <c r="H721" s="43">
        <f t="shared" si="26"/>
        <v>0</v>
      </c>
      <c r="I721" s="43">
        <f>Table1210[[#This Row],[4/1/23 Price Change]]*1.0715</f>
        <v>0</v>
      </c>
    </row>
    <row r="722" spans="1:9" ht="18.75" x14ac:dyDescent="0.25">
      <c r="A722" s="15" t="s">
        <v>477</v>
      </c>
      <c r="B722" s="16"/>
      <c r="C722" s="16"/>
      <c r="D722" s="16"/>
      <c r="E722" s="16"/>
      <c r="F722" s="39"/>
      <c r="G722" s="43">
        <f t="shared" si="27"/>
        <v>0</v>
      </c>
      <c r="H722" s="43">
        <f t="shared" si="26"/>
        <v>0</v>
      </c>
      <c r="I722" s="43">
        <f>Table1210[[#This Row],[4/1/23 Price Change]]*1.0715</f>
        <v>0</v>
      </c>
    </row>
    <row r="723" spans="1:9" x14ac:dyDescent="0.25">
      <c r="A723" s="12" t="s">
        <v>477</v>
      </c>
      <c r="B723" s="12">
        <v>2</v>
      </c>
      <c r="C723" s="12" t="s">
        <v>478</v>
      </c>
      <c r="D723" s="12" t="s">
        <v>1004</v>
      </c>
      <c r="E723" s="12" t="s">
        <v>1099</v>
      </c>
      <c r="F723" s="32" t="s">
        <v>972</v>
      </c>
      <c r="G723" s="43" t="e">
        <f t="shared" si="27"/>
        <v>#VALUE!</v>
      </c>
      <c r="H723" s="43" t="e">
        <f t="shared" si="26"/>
        <v>#VALUE!</v>
      </c>
      <c r="I723" s="43" t="e">
        <f>Table1210[[#This Row],[4/1/23 Price Change]]*1.0715</f>
        <v>#VALUE!</v>
      </c>
    </row>
    <row r="724" spans="1:9" x14ac:dyDescent="0.25">
      <c r="A724" s="12" t="s">
        <v>477</v>
      </c>
      <c r="B724" s="12">
        <v>3</v>
      </c>
      <c r="C724" s="12" t="s">
        <v>479</v>
      </c>
      <c r="D724" s="12" t="s">
        <v>734</v>
      </c>
      <c r="E724" s="12"/>
      <c r="F724" s="32" t="s">
        <v>1020</v>
      </c>
      <c r="G724" s="43" t="e">
        <f t="shared" si="27"/>
        <v>#VALUE!</v>
      </c>
      <c r="H724" s="43" t="e">
        <f t="shared" si="26"/>
        <v>#VALUE!</v>
      </c>
      <c r="I724" s="43" t="e">
        <f>Table1210[[#This Row],[4/1/23 Price Change]]*1.0715</f>
        <v>#VALUE!</v>
      </c>
    </row>
    <row r="725" spans="1:9" x14ac:dyDescent="0.25">
      <c r="A725" s="12" t="s">
        <v>477</v>
      </c>
      <c r="B725" s="12">
        <v>4</v>
      </c>
      <c r="C725" s="12" t="s">
        <v>480</v>
      </c>
      <c r="D725" s="12" t="s">
        <v>734</v>
      </c>
      <c r="E725" s="12"/>
      <c r="F725" s="32" t="s">
        <v>1020</v>
      </c>
      <c r="G725" s="43" t="e">
        <f t="shared" si="27"/>
        <v>#VALUE!</v>
      </c>
      <c r="H725" s="43" t="e">
        <f t="shared" si="26"/>
        <v>#VALUE!</v>
      </c>
      <c r="I725" s="43" t="e">
        <f>Table1210[[#This Row],[4/1/23 Price Change]]*1.0715</f>
        <v>#VALUE!</v>
      </c>
    </row>
    <row r="726" spans="1:9" ht="45" x14ac:dyDescent="0.25">
      <c r="A726" s="12" t="s">
        <v>477</v>
      </c>
      <c r="B726" s="12">
        <v>5</v>
      </c>
      <c r="C726" s="12" t="s">
        <v>481</v>
      </c>
      <c r="D726" s="12" t="s">
        <v>734</v>
      </c>
      <c r="E726" s="12"/>
      <c r="F726" s="32" t="s">
        <v>1020</v>
      </c>
      <c r="G726" s="43" t="e">
        <f t="shared" si="27"/>
        <v>#VALUE!</v>
      </c>
      <c r="H726" s="43" t="e">
        <f t="shared" si="26"/>
        <v>#VALUE!</v>
      </c>
      <c r="I726" s="43" t="e">
        <f>Table1210[[#This Row],[4/1/23 Price Change]]*1.0715</f>
        <v>#VALUE!</v>
      </c>
    </row>
    <row r="727" spans="1:9" x14ac:dyDescent="0.25">
      <c r="A727" s="12" t="s">
        <v>477</v>
      </c>
      <c r="B727" s="12">
        <v>6</v>
      </c>
      <c r="C727" s="12" t="s">
        <v>482</v>
      </c>
      <c r="D727" s="12" t="s">
        <v>734</v>
      </c>
      <c r="E727" s="12"/>
      <c r="F727" s="32" t="s">
        <v>1020</v>
      </c>
      <c r="G727" s="43" t="e">
        <f t="shared" si="27"/>
        <v>#VALUE!</v>
      </c>
      <c r="H727" s="43" t="e">
        <f t="shared" si="26"/>
        <v>#VALUE!</v>
      </c>
      <c r="I727" s="43" t="e">
        <f>Table1210[[#This Row],[4/1/23 Price Change]]*1.0715</f>
        <v>#VALUE!</v>
      </c>
    </row>
    <row r="728" spans="1:9" x14ac:dyDescent="0.25">
      <c r="A728" s="12" t="s">
        <v>477</v>
      </c>
      <c r="B728" s="12">
        <v>7</v>
      </c>
      <c r="C728" s="12" t="s">
        <v>483</v>
      </c>
      <c r="D728" s="12" t="s">
        <v>734</v>
      </c>
      <c r="E728" s="12"/>
      <c r="F728" s="32" t="s">
        <v>1020</v>
      </c>
      <c r="G728" s="43" t="e">
        <f t="shared" si="27"/>
        <v>#VALUE!</v>
      </c>
      <c r="H728" s="43" t="e">
        <f t="shared" si="26"/>
        <v>#VALUE!</v>
      </c>
      <c r="I728" s="43" t="e">
        <f>Table1210[[#This Row],[4/1/23 Price Change]]*1.0715</f>
        <v>#VALUE!</v>
      </c>
    </row>
    <row r="729" spans="1:9" x14ac:dyDescent="0.25">
      <c r="A729" s="12" t="s">
        <v>477</v>
      </c>
      <c r="B729" s="12">
        <v>8</v>
      </c>
      <c r="C729" s="12" t="s">
        <v>484</v>
      </c>
      <c r="D729" s="12" t="s">
        <v>973</v>
      </c>
      <c r="E729" s="12"/>
      <c r="F729" s="32">
        <v>333</v>
      </c>
      <c r="G729" s="43">
        <f t="shared" si="27"/>
        <v>372.22739999999999</v>
      </c>
      <c r="H729" s="43">
        <f t="shared" si="26"/>
        <v>428.06150999999994</v>
      </c>
      <c r="I729" s="43">
        <f>Table1210[[#This Row],[4/1/23 Price Change]]*1.0715</f>
        <v>458.66790796499987</v>
      </c>
    </row>
    <row r="730" spans="1:9" x14ac:dyDescent="0.25">
      <c r="A730" s="12" t="s">
        <v>477</v>
      </c>
      <c r="B730" s="12">
        <v>9</v>
      </c>
      <c r="C730" s="12" t="s">
        <v>485</v>
      </c>
      <c r="D730" s="12" t="s">
        <v>973</v>
      </c>
      <c r="E730" s="12"/>
      <c r="F730" s="32">
        <v>233</v>
      </c>
      <c r="G730" s="43">
        <f t="shared" si="27"/>
        <v>260.44739999999996</v>
      </c>
      <c r="H730" s="43">
        <f t="shared" si="26"/>
        <v>299.51450999999992</v>
      </c>
      <c r="I730" s="43">
        <f>Table1210[[#This Row],[4/1/23 Price Change]]*1.0715</f>
        <v>320.92979746499987</v>
      </c>
    </row>
    <row r="731" spans="1:9" x14ac:dyDescent="0.25">
      <c r="A731" s="12" t="s">
        <v>477</v>
      </c>
      <c r="B731" s="12">
        <v>10</v>
      </c>
      <c r="C731" s="12" t="s">
        <v>486</v>
      </c>
      <c r="D731" s="12" t="s">
        <v>734</v>
      </c>
      <c r="E731" s="12"/>
      <c r="F731" s="32" t="s">
        <v>1020</v>
      </c>
      <c r="G731" s="43" t="e">
        <f t="shared" si="27"/>
        <v>#VALUE!</v>
      </c>
      <c r="H731" s="43" t="e">
        <f t="shared" si="26"/>
        <v>#VALUE!</v>
      </c>
      <c r="I731" s="43" t="e">
        <f>Table1210[[#This Row],[4/1/23 Price Change]]*1.0715</f>
        <v>#VALUE!</v>
      </c>
    </row>
    <row r="732" spans="1:9" x14ac:dyDescent="0.25">
      <c r="A732" s="12" t="s">
        <v>477</v>
      </c>
      <c r="B732" s="12">
        <v>11</v>
      </c>
      <c r="C732" s="12" t="s">
        <v>487</v>
      </c>
      <c r="D732" s="12" t="s">
        <v>973</v>
      </c>
      <c r="E732" s="12"/>
      <c r="F732" s="32">
        <v>1248</v>
      </c>
      <c r="G732" s="43">
        <f t="shared" si="27"/>
        <v>1395.0143999999998</v>
      </c>
      <c r="H732" s="43">
        <f t="shared" si="26"/>
        <v>1604.2665599999996</v>
      </c>
      <c r="I732" s="43">
        <f>Table1210[[#This Row],[4/1/23 Price Change]]*1.0715</f>
        <v>1718.9716190399993</v>
      </c>
    </row>
    <row r="733" spans="1:9" ht="30" x14ac:dyDescent="0.25">
      <c r="A733" s="12" t="s">
        <v>477</v>
      </c>
      <c r="B733" s="12">
        <v>14</v>
      </c>
      <c r="C733" s="12" t="s">
        <v>488</v>
      </c>
      <c r="D733" s="12" t="s">
        <v>734</v>
      </c>
      <c r="E733" s="12"/>
      <c r="F733" s="32" t="s">
        <v>1020</v>
      </c>
      <c r="G733" s="43" t="e">
        <f t="shared" si="27"/>
        <v>#VALUE!</v>
      </c>
      <c r="H733" s="43" t="e">
        <f t="shared" si="26"/>
        <v>#VALUE!</v>
      </c>
      <c r="I733" s="43" t="e">
        <f>Table1210[[#This Row],[4/1/23 Price Change]]*1.0715</f>
        <v>#VALUE!</v>
      </c>
    </row>
    <row r="734" spans="1:9" x14ac:dyDescent="0.25">
      <c r="A734" s="12" t="s">
        <v>477</v>
      </c>
      <c r="B734" s="12">
        <v>15</v>
      </c>
      <c r="C734" s="12" t="s">
        <v>489</v>
      </c>
      <c r="D734" s="12" t="s">
        <v>1021</v>
      </c>
      <c r="E734" s="12"/>
      <c r="F734" s="32">
        <v>-2099</v>
      </c>
      <c r="G734" s="43">
        <f t="shared" si="27"/>
        <v>-2346.2621999999997</v>
      </c>
      <c r="H734" s="43">
        <f t="shared" si="26"/>
        <v>-2698.2015299999994</v>
      </c>
      <c r="I734" s="43">
        <f>Table1210[[#This Row],[4/1/23 Price Change]]*1.0715</f>
        <v>-2891.1229393949989</v>
      </c>
    </row>
    <row r="735" spans="1:9" x14ac:dyDescent="0.25">
      <c r="A735" s="12" t="s">
        <v>477</v>
      </c>
      <c r="B735" s="12">
        <v>16</v>
      </c>
      <c r="C735" s="12" t="s">
        <v>490</v>
      </c>
      <c r="D735" s="12" t="s">
        <v>1004</v>
      </c>
      <c r="E735" s="12"/>
      <c r="F735" s="32" t="s">
        <v>972</v>
      </c>
      <c r="G735" s="43" t="e">
        <f t="shared" si="27"/>
        <v>#VALUE!</v>
      </c>
      <c r="H735" s="43" t="e">
        <f t="shared" si="26"/>
        <v>#VALUE!</v>
      </c>
      <c r="I735" s="43" t="e">
        <f>Table1210[[#This Row],[4/1/23 Price Change]]*1.0715</f>
        <v>#VALUE!</v>
      </c>
    </row>
    <row r="736" spans="1:9" x14ac:dyDescent="0.25">
      <c r="A736" s="12" t="s">
        <v>477</v>
      </c>
      <c r="B736" s="12">
        <v>17</v>
      </c>
      <c r="C736" s="12" t="s">
        <v>491</v>
      </c>
      <c r="D736" s="12" t="s">
        <v>973</v>
      </c>
      <c r="E736" s="12"/>
      <c r="F736" s="32">
        <v>69</v>
      </c>
      <c r="G736" s="43">
        <f t="shared" si="27"/>
        <v>77.128199999999993</v>
      </c>
      <c r="H736" s="43">
        <f t="shared" si="26"/>
        <v>88.697429999999983</v>
      </c>
      <c r="I736" s="43">
        <f>Table1210[[#This Row],[4/1/23 Price Change]]*1.0715</f>
        <v>95.039296244999974</v>
      </c>
    </row>
    <row r="737" spans="1:9" x14ac:dyDescent="0.25">
      <c r="A737" s="12" t="s">
        <v>477</v>
      </c>
      <c r="B737" s="12">
        <v>18</v>
      </c>
      <c r="C737" s="12" t="s">
        <v>492</v>
      </c>
      <c r="D737" s="12" t="s">
        <v>734</v>
      </c>
      <c r="E737" s="12"/>
      <c r="F737" s="32" t="s">
        <v>1020</v>
      </c>
      <c r="G737" s="43" t="e">
        <f t="shared" si="27"/>
        <v>#VALUE!</v>
      </c>
      <c r="H737" s="43" t="e">
        <f t="shared" si="26"/>
        <v>#VALUE!</v>
      </c>
      <c r="I737" s="43" t="e">
        <f>Table1210[[#This Row],[4/1/23 Price Change]]*1.0715</f>
        <v>#VALUE!</v>
      </c>
    </row>
    <row r="738" spans="1:9" x14ac:dyDescent="0.25">
      <c r="A738" s="12" t="s">
        <v>477</v>
      </c>
      <c r="B738" s="12">
        <v>19</v>
      </c>
      <c r="C738" s="12" t="s">
        <v>493</v>
      </c>
      <c r="D738" s="12" t="s">
        <v>973</v>
      </c>
      <c r="E738" s="12"/>
      <c r="F738" s="32">
        <v>35</v>
      </c>
      <c r="G738" s="43">
        <f t="shared" si="27"/>
        <v>39.122999999999998</v>
      </c>
      <c r="H738" s="43">
        <f t="shared" si="26"/>
        <v>44.991449999999993</v>
      </c>
      <c r="I738" s="43">
        <f>Table1210[[#This Row],[4/1/23 Price Change]]*1.0715</f>
        <v>48.208338674999986</v>
      </c>
    </row>
    <row r="739" spans="1:9" x14ac:dyDescent="0.25">
      <c r="A739" s="12" t="s">
        <v>477</v>
      </c>
      <c r="B739" s="12">
        <v>20</v>
      </c>
      <c r="C739" s="12" t="s">
        <v>494</v>
      </c>
      <c r="D739" s="12" t="s">
        <v>973</v>
      </c>
      <c r="E739" s="12"/>
      <c r="F739" s="32">
        <v>35</v>
      </c>
      <c r="G739" s="43">
        <f t="shared" si="27"/>
        <v>39.122999999999998</v>
      </c>
      <c r="H739" s="43">
        <f t="shared" si="26"/>
        <v>44.991449999999993</v>
      </c>
      <c r="I739" s="43">
        <f>Table1210[[#This Row],[4/1/23 Price Change]]*1.0715</f>
        <v>48.208338674999986</v>
      </c>
    </row>
    <row r="740" spans="1:9" x14ac:dyDescent="0.25">
      <c r="A740" s="12" t="s">
        <v>477</v>
      </c>
      <c r="B740" s="12">
        <v>21</v>
      </c>
      <c r="C740" s="12" t="s">
        <v>495</v>
      </c>
      <c r="D740" s="12" t="s">
        <v>734</v>
      </c>
      <c r="E740" s="12"/>
      <c r="F740" s="32" t="s">
        <v>1020</v>
      </c>
      <c r="G740" s="43" t="e">
        <f t="shared" si="27"/>
        <v>#VALUE!</v>
      </c>
      <c r="H740" s="43" t="e">
        <f t="shared" si="26"/>
        <v>#VALUE!</v>
      </c>
      <c r="I740" s="43" t="e">
        <f>Table1210[[#This Row],[4/1/23 Price Change]]*1.0715</f>
        <v>#VALUE!</v>
      </c>
    </row>
    <row r="741" spans="1:9" x14ac:dyDescent="0.25">
      <c r="A741" s="12" t="s">
        <v>477</v>
      </c>
      <c r="B741" s="12">
        <v>22</v>
      </c>
      <c r="C741" s="12" t="s">
        <v>496</v>
      </c>
      <c r="D741" s="12" t="s">
        <v>734</v>
      </c>
      <c r="E741" s="12"/>
      <c r="F741" s="32" t="s">
        <v>1020</v>
      </c>
      <c r="G741" s="43" t="e">
        <f t="shared" si="27"/>
        <v>#VALUE!</v>
      </c>
      <c r="H741" s="43" t="e">
        <f t="shared" si="26"/>
        <v>#VALUE!</v>
      </c>
      <c r="I741" s="43" t="e">
        <f>Table1210[[#This Row],[4/1/23 Price Change]]*1.0715</f>
        <v>#VALUE!</v>
      </c>
    </row>
    <row r="742" spans="1:9" x14ac:dyDescent="0.25">
      <c r="A742" s="12" t="s">
        <v>477</v>
      </c>
      <c r="B742" s="12">
        <v>23</v>
      </c>
      <c r="C742" s="12" t="s">
        <v>497</v>
      </c>
      <c r="D742" s="12" t="s">
        <v>973</v>
      </c>
      <c r="E742" s="12"/>
      <c r="F742" s="32">
        <v>35</v>
      </c>
      <c r="G742" s="43">
        <f t="shared" si="27"/>
        <v>39.122999999999998</v>
      </c>
      <c r="H742" s="43">
        <f t="shared" si="26"/>
        <v>44.991449999999993</v>
      </c>
      <c r="I742" s="43">
        <f>Table1210[[#This Row],[4/1/23 Price Change]]*1.0715</f>
        <v>48.208338674999986</v>
      </c>
    </row>
    <row r="743" spans="1:9" x14ac:dyDescent="0.25">
      <c r="A743" s="12" t="s">
        <v>477</v>
      </c>
      <c r="B743" s="12">
        <v>24</v>
      </c>
      <c r="C743" s="12" t="s">
        <v>498</v>
      </c>
      <c r="D743" s="12" t="s">
        <v>1004</v>
      </c>
      <c r="E743" s="12"/>
      <c r="F743" s="32" t="s">
        <v>972</v>
      </c>
      <c r="G743" s="43" t="e">
        <f t="shared" si="27"/>
        <v>#VALUE!</v>
      </c>
      <c r="H743" s="43" t="e">
        <f t="shared" si="26"/>
        <v>#VALUE!</v>
      </c>
      <c r="I743" s="43" t="e">
        <f>Table1210[[#This Row],[4/1/23 Price Change]]*1.0715</f>
        <v>#VALUE!</v>
      </c>
    </row>
    <row r="744" spans="1:9" x14ac:dyDescent="0.25">
      <c r="A744" s="12" t="s">
        <v>477</v>
      </c>
      <c r="B744" s="12">
        <v>25</v>
      </c>
      <c r="C744" s="12" t="s">
        <v>1100</v>
      </c>
      <c r="D744" s="12" t="s">
        <v>1004</v>
      </c>
      <c r="E744" s="12" t="s">
        <v>1101</v>
      </c>
      <c r="F744" s="32" t="s">
        <v>972</v>
      </c>
      <c r="G744" s="43" t="e">
        <f t="shared" si="27"/>
        <v>#VALUE!</v>
      </c>
      <c r="H744" s="43" t="e">
        <f t="shared" si="26"/>
        <v>#VALUE!</v>
      </c>
      <c r="I744" s="43" t="e">
        <f>Table1210[[#This Row],[4/1/23 Price Change]]*1.0715</f>
        <v>#VALUE!</v>
      </c>
    </row>
    <row r="745" spans="1:9" x14ac:dyDescent="0.25">
      <c r="A745" s="12" t="s">
        <v>477</v>
      </c>
      <c r="B745" s="12">
        <v>26</v>
      </c>
      <c r="C745" s="12" t="s">
        <v>1102</v>
      </c>
      <c r="D745" s="12" t="s">
        <v>973</v>
      </c>
      <c r="E745" s="12" t="s">
        <v>1101</v>
      </c>
      <c r="F745" s="32">
        <v>678</v>
      </c>
      <c r="G745" s="43">
        <f t="shared" si="27"/>
        <v>757.86839999999995</v>
      </c>
      <c r="H745" s="43">
        <f t="shared" si="26"/>
        <v>871.54865999999993</v>
      </c>
      <c r="I745" s="43">
        <f>Table1210[[#This Row],[4/1/23 Price Change]]*1.0715</f>
        <v>933.86438918999988</v>
      </c>
    </row>
    <row r="746" spans="1:9" ht="18.75" x14ac:dyDescent="0.25">
      <c r="A746" s="15" t="s">
        <v>499</v>
      </c>
      <c r="B746" s="16"/>
      <c r="C746" s="16"/>
      <c r="D746" s="16"/>
      <c r="E746" s="16"/>
      <c r="F746" s="39"/>
      <c r="G746" s="43">
        <f t="shared" si="27"/>
        <v>0</v>
      </c>
      <c r="H746" s="43">
        <f t="shared" si="26"/>
        <v>0</v>
      </c>
      <c r="I746" s="43">
        <f>Table1210[[#This Row],[4/1/23 Price Change]]*1.0715</f>
        <v>0</v>
      </c>
    </row>
    <row r="747" spans="1:9" x14ac:dyDescent="0.25">
      <c r="A747" s="12" t="s">
        <v>499</v>
      </c>
      <c r="B747" s="12">
        <v>1</v>
      </c>
      <c r="C747" s="12" t="s">
        <v>500</v>
      </c>
      <c r="D747" s="12" t="s">
        <v>734</v>
      </c>
      <c r="E747" s="12"/>
      <c r="F747" s="32" t="s">
        <v>1020</v>
      </c>
      <c r="G747" s="43" t="e">
        <f t="shared" si="27"/>
        <v>#VALUE!</v>
      </c>
      <c r="H747" s="43" t="e">
        <f t="shared" si="26"/>
        <v>#VALUE!</v>
      </c>
      <c r="I747" s="43" t="e">
        <f>Table1210[[#This Row],[4/1/23 Price Change]]*1.0715</f>
        <v>#VALUE!</v>
      </c>
    </row>
    <row r="748" spans="1:9" x14ac:dyDescent="0.25">
      <c r="A748" s="12" t="s">
        <v>499</v>
      </c>
      <c r="B748" s="12">
        <v>2</v>
      </c>
      <c r="C748" s="12" t="s">
        <v>501</v>
      </c>
      <c r="D748" s="12" t="s">
        <v>734</v>
      </c>
      <c r="E748" s="12"/>
      <c r="F748" s="32" t="s">
        <v>1020</v>
      </c>
      <c r="G748" s="43" t="e">
        <f t="shared" si="27"/>
        <v>#VALUE!</v>
      </c>
      <c r="H748" s="43" t="e">
        <f t="shared" si="26"/>
        <v>#VALUE!</v>
      </c>
      <c r="I748" s="43" t="e">
        <f>Table1210[[#This Row],[4/1/23 Price Change]]*1.0715</f>
        <v>#VALUE!</v>
      </c>
    </row>
    <row r="749" spans="1:9" x14ac:dyDescent="0.25">
      <c r="A749" s="12" t="s">
        <v>499</v>
      </c>
      <c r="B749" s="12">
        <v>3</v>
      </c>
      <c r="C749" s="12" t="s">
        <v>502</v>
      </c>
      <c r="D749" s="12"/>
      <c r="E749" s="12"/>
      <c r="F749" s="32">
        <v>2494</v>
      </c>
      <c r="G749" s="43">
        <f t="shared" si="27"/>
        <v>2787.7931999999996</v>
      </c>
      <c r="H749" s="43">
        <f t="shared" si="26"/>
        <v>3205.9621799999995</v>
      </c>
      <c r="I749" s="43">
        <f>Table1210[[#This Row],[4/1/23 Price Change]]*1.0715</f>
        <v>3435.1884758699994</v>
      </c>
    </row>
    <row r="750" spans="1:9" x14ac:dyDescent="0.25">
      <c r="A750" s="12" t="s">
        <v>499</v>
      </c>
      <c r="B750" s="12">
        <v>4</v>
      </c>
      <c r="C750" s="12" t="s">
        <v>503</v>
      </c>
      <c r="D750" s="12" t="s">
        <v>1004</v>
      </c>
      <c r="E750" s="12"/>
      <c r="F750" s="32" t="s">
        <v>972</v>
      </c>
      <c r="G750" s="43" t="e">
        <f t="shared" si="27"/>
        <v>#VALUE!</v>
      </c>
      <c r="H750" s="43" t="e">
        <f t="shared" si="26"/>
        <v>#VALUE!</v>
      </c>
      <c r="I750" s="43" t="e">
        <f>Table1210[[#This Row],[4/1/23 Price Change]]*1.0715</f>
        <v>#VALUE!</v>
      </c>
    </row>
    <row r="751" spans="1:9" x14ac:dyDescent="0.25">
      <c r="A751" s="12" t="s">
        <v>499</v>
      </c>
      <c r="B751" s="12">
        <v>5</v>
      </c>
      <c r="C751" s="12" t="s">
        <v>504</v>
      </c>
      <c r="D751" s="12" t="s">
        <v>1004</v>
      </c>
      <c r="E751" s="12"/>
      <c r="F751" s="32" t="s">
        <v>972</v>
      </c>
      <c r="G751" s="43" t="e">
        <f t="shared" si="27"/>
        <v>#VALUE!</v>
      </c>
      <c r="H751" s="43" t="e">
        <f t="shared" si="26"/>
        <v>#VALUE!</v>
      </c>
      <c r="I751" s="43" t="e">
        <f>Table1210[[#This Row],[4/1/23 Price Change]]*1.0715</f>
        <v>#VALUE!</v>
      </c>
    </row>
    <row r="752" spans="1:9" x14ac:dyDescent="0.25">
      <c r="A752" s="12" t="s">
        <v>499</v>
      </c>
      <c r="B752" s="12">
        <v>6</v>
      </c>
      <c r="C752" s="12" t="s">
        <v>505</v>
      </c>
      <c r="D752" s="12" t="s">
        <v>973</v>
      </c>
      <c r="E752" s="12"/>
      <c r="F752" s="32">
        <v>1200</v>
      </c>
      <c r="G752" s="43">
        <f t="shared" si="27"/>
        <v>1341.36</v>
      </c>
      <c r="H752" s="43">
        <f t="shared" si="26"/>
        <v>1542.5639999999999</v>
      </c>
      <c r="I752" s="43">
        <f>Table1210[[#This Row],[4/1/23 Price Change]]*1.0715</f>
        <v>1652.8573259999996</v>
      </c>
    </row>
    <row r="753" spans="1:9" x14ac:dyDescent="0.25">
      <c r="A753" s="12"/>
      <c r="B753" s="12"/>
      <c r="C753" s="12" t="s">
        <v>970</v>
      </c>
      <c r="D753" s="12"/>
      <c r="E753" s="12"/>
      <c r="F753" s="32"/>
      <c r="G753" s="43">
        <f t="shared" si="27"/>
        <v>0</v>
      </c>
      <c r="H753" s="43">
        <f t="shared" ref="H753:H816" si="28">G753*1.15</f>
        <v>0</v>
      </c>
      <c r="I753" s="43">
        <f>Table1210[[#This Row],[4/1/23 Price Change]]*1.0715</f>
        <v>0</v>
      </c>
    </row>
    <row r="754" spans="1:9" ht="18.75" x14ac:dyDescent="0.25">
      <c r="A754" s="15" t="s">
        <v>506</v>
      </c>
      <c r="B754" s="16"/>
      <c r="C754" s="16"/>
      <c r="D754" s="16"/>
      <c r="E754" s="16"/>
      <c r="F754" s="39"/>
      <c r="G754" s="43">
        <f t="shared" si="27"/>
        <v>0</v>
      </c>
      <c r="H754" s="43">
        <f t="shared" si="28"/>
        <v>0</v>
      </c>
      <c r="I754" s="43">
        <f>Table1210[[#This Row],[4/1/23 Price Change]]*1.0715</f>
        <v>0</v>
      </c>
    </row>
    <row r="755" spans="1:9" x14ac:dyDescent="0.25">
      <c r="A755" s="12" t="s">
        <v>506</v>
      </c>
      <c r="B755" s="12">
        <v>1</v>
      </c>
      <c r="C755" s="12" t="s">
        <v>507</v>
      </c>
      <c r="D755" s="12" t="s">
        <v>973</v>
      </c>
      <c r="E755" s="12"/>
      <c r="F755" s="32">
        <v>2667</v>
      </c>
      <c r="G755" s="43">
        <f t="shared" si="27"/>
        <v>2981.1725999999999</v>
      </c>
      <c r="H755" s="43">
        <f t="shared" si="28"/>
        <v>3428.3484899999994</v>
      </c>
      <c r="I755" s="43">
        <f>Table1210[[#This Row],[4/1/23 Price Change]]*1.0715</f>
        <v>3673.4754070349991</v>
      </c>
    </row>
    <row r="756" spans="1:9" x14ac:dyDescent="0.25">
      <c r="A756" s="12" t="s">
        <v>506</v>
      </c>
      <c r="B756" s="12">
        <v>2</v>
      </c>
      <c r="C756" s="12" t="s">
        <v>508</v>
      </c>
      <c r="D756" s="12" t="s">
        <v>973</v>
      </c>
      <c r="E756" s="12"/>
      <c r="F756" s="32">
        <v>3883</v>
      </c>
      <c r="G756" s="43">
        <f t="shared" si="27"/>
        <v>4340.4173999999994</v>
      </c>
      <c r="H756" s="43">
        <f t="shared" si="28"/>
        <v>4991.4800099999993</v>
      </c>
      <c r="I756" s="43">
        <f>Table1210[[#This Row],[4/1/23 Price Change]]*1.0715</f>
        <v>5348.3708307149991</v>
      </c>
    </row>
    <row r="757" spans="1:9" x14ac:dyDescent="0.25">
      <c r="A757" s="12" t="s">
        <v>506</v>
      </c>
      <c r="B757" s="12">
        <v>3</v>
      </c>
      <c r="C757" s="12" t="s">
        <v>509</v>
      </c>
      <c r="D757" s="12"/>
      <c r="E757" s="12"/>
      <c r="F757" s="32" t="s">
        <v>1115</v>
      </c>
      <c r="G757" s="43" t="e">
        <f t="shared" si="27"/>
        <v>#VALUE!</v>
      </c>
      <c r="H757" s="43" t="e">
        <f t="shared" si="28"/>
        <v>#VALUE!</v>
      </c>
      <c r="I757" s="43" t="e">
        <f>Table1210[[#This Row],[4/1/23 Price Change]]*1.0715</f>
        <v>#VALUE!</v>
      </c>
    </row>
    <row r="758" spans="1:9" x14ac:dyDescent="0.25">
      <c r="A758" s="12" t="s">
        <v>506</v>
      </c>
      <c r="B758" s="12">
        <v>4</v>
      </c>
      <c r="C758" s="12" t="s">
        <v>510</v>
      </c>
      <c r="D758" s="12"/>
      <c r="E758" s="12"/>
      <c r="F758" s="32" t="s">
        <v>1115</v>
      </c>
      <c r="G758" s="43" t="e">
        <f t="shared" ref="G758:G821" si="29">F758*1.1178</f>
        <v>#VALUE!</v>
      </c>
      <c r="H758" s="43" t="e">
        <f t="shared" si="28"/>
        <v>#VALUE!</v>
      </c>
      <c r="I758" s="43" t="e">
        <f>Table1210[[#This Row],[4/1/23 Price Change]]*1.0715</f>
        <v>#VALUE!</v>
      </c>
    </row>
    <row r="759" spans="1:9" x14ac:dyDescent="0.25">
      <c r="A759" s="12" t="s">
        <v>506</v>
      </c>
      <c r="B759" s="12">
        <v>5</v>
      </c>
      <c r="C759" s="12" t="s">
        <v>511</v>
      </c>
      <c r="D759" s="12"/>
      <c r="E759" s="12"/>
      <c r="F759" s="32" t="s">
        <v>1115</v>
      </c>
      <c r="G759" s="43" t="e">
        <f t="shared" si="29"/>
        <v>#VALUE!</v>
      </c>
      <c r="H759" s="43" t="e">
        <f t="shared" si="28"/>
        <v>#VALUE!</v>
      </c>
      <c r="I759" s="43" t="e">
        <f>Table1210[[#This Row],[4/1/23 Price Change]]*1.0715</f>
        <v>#VALUE!</v>
      </c>
    </row>
    <row r="760" spans="1:9" x14ac:dyDescent="0.25">
      <c r="A760" s="12" t="s">
        <v>506</v>
      </c>
      <c r="B760" s="12">
        <v>6</v>
      </c>
      <c r="C760" s="12" t="s">
        <v>512</v>
      </c>
      <c r="D760" s="12"/>
      <c r="E760" s="12"/>
      <c r="F760" s="32" t="s">
        <v>1115</v>
      </c>
      <c r="G760" s="43" t="e">
        <f t="shared" si="29"/>
        <v>#VALUE!</v>
      </c>
      <c r="H760" s="43" t="e">
        <f t="shared" si="28"/>
        <v>#VALUE!</v>
      </c>
      <c r="I760" s="43" t="e">
        <f>Table1210[[#This Row],[4/1/23 Price Change]]*1.0715</f>
        <v>#VALUE!</v>
      </c>
    </row>
    <row r="761" spans="1:9" x14ac:dyDescent="0.25">
      <c r="A761" s="12" t="s">
        <v>506</v>
      </c>
      <c r="B761" s="12">
        <v>7</v>
      </c>
      <c r="C761" s="12" t="s">
        <v>513</v>
      </c>
      <c r="D761" s="12" t="s">
        <v>734</v>
      </c>
      <c r="E761" s="12"/>
      <c r="F761" s="32" t="s">
        <v>1020</v>
      </c>
      <c r="G761" s="43" t="e">
        <f t="shared" si="29"/>
        <v>#VALUE!</v>
      </c>
      <c r="H761" s="43" t="e">
        <f t="shared" si="28"/>
        <v>#VALUE!</v>
      </c>
      <c r="I761" s="43" t="e">
        <f>Table1210[[#This Row],[4/1/23 Price Change]]*1.0715</f>
        <v>#VALUE!</v>
      </c>
    </row>
    <row r="762" spans="1:9" x14ac:dyDescent="0.25">
      <c r="A762" s="12" t="s">
        <v>506</v>
      </c>
      <c r="B762" s="12">
        <v>8</v>
      </c>
      <c r="C762" s="12" t="s">
        <v>514</v>
      </c>
      <c r="D762" s="12" t="s">
        <v>734</v>
      </c>
      <c r="E762" s="12"/>
      <c r="F762" s="32" t="s">
        <v>1020</v>
      </c>
      <c r="G762" s="43" t="e">
        <f t="shared" si="29"/>
        <v>#VALUE!</v>
      </c>
      <c r="H762" s="43" t="e">
        <f t="shared" si="28"/>
        <v>#VALUE!</v>
      </c>
      <c r="I762" s="43" t="e">
        <f>Table1210[[#This Row],[4/1/23 Price Change]]*1.0715</f>
        <v>#VALUE!</v>
      </c>
    </row>
    <row r="763" spans="1:9" x14ac:dyDescent="0.25">
      <c r="A763" s="12"/>
      <c r="B763" s="12"/>
      <c r="C763" s="12" t="s">
        <v>970</v>
      </c>
      <c r="D763" s="12"/>
      <c r="E763" s="12"/>
      <c r="F763" s="32"/>
      <c r="G763" s="43">
        <f t="shared" si="29"/>
        <v>0</v>
      </c>
      <c r="H763" s="43">
        <f t="shared" si="28"/>
        <v>0</v>
      </c>
      <c r="I763" s="43">
        <f>Table1210[[#This Row],[4/1/23 Price Change]]*1.0715</f>
        <v>0</v>
      </c>
    </row>
    <row r="764" spans="1:9" ht="18.75" x14ac:dyDescent="0.25">
      <c r="A764" s="15" t="s">
        <v>852</v>
      </c>
      <c r="B764" s="16"/>
      <c r="C764" s="16"/>
      <c r="D764" s="16"/>
      <c r="E764" s="16"/>
      <c r="F764" s="39"/>
      <c r="G764" s="43">
        <f t="shared" si="29"/>
        <v>0</v>
      </c>
      <c r="H764" s="43">
        <f t="shared" si="28"/>
        <v>0</v>
      </c>
      <c r="I764" s="43">
        <f>Table1210[[#This Row],[4/1/23 Price Change]]*1.0715</f>
        <v>0</v>
      </c>
    </row>
    <row r="765" spans="1:9" x14ac:dyDescent="0.25">
      <c r="A765" s="12" t="s">
        <v>515</v>
      </c>
      <c r="B765" s="12">
        <v>1</v>
      </c>
      <c r="C765" s="12" t="s">
        <v>279</v>
      </c>
      <c r="D765" s="12" t="s">
        <v>1004</v>
      </c>
      <c r="E765" s="12"/>
      <c r="F765" s="32">
        <v>0</v>
      </c>
      <c r="G765" s="43">
        <f t="shared" si="29"/>
        <v>0</v>
      </c>
      <c r="H765" s="43">
        <f t="shared" si="28"/>
        <v>0</v>
      </c>
      <c r="I765" s="43">
        <f>Table1210[[#This Row],[4/1/23 Price Change]]*1.0715</f>
        <v>0</v>
      </c>
    </row>
    <row r="766" spans="1:9" x14ac:dyDescent="0.25">
      <c r="A766" s="12" t="s">
        <v>515</v>
      </c>
      <c r="B766" s="12">
        <v>2</v>
      </c>
      <c r="C766" s="12" t="s">
        <v>516</v>
      </c>
      <c r="D766" s="12" t="s">
        <v>1004</v>
      </c>
      <c r="E766" s="12"/>
      <c r="F766" s="32">
        <v>0</v>
      </c>
      <c r="G766" s="43">
        <f t="shared" si="29"/>
        <v>0</v>
      </c>
      <c r="H766" s="43">
        <f t="shared" si="28"/>
        <v>0</v>
      </c>
      <c r="I766" s="43">
        <f>Table1210[[#This Row],[4/1/23 Price Change]]*1.0715</f>
        <v>0</v>
      </c>
    </row>
    <row r="767" spans="1:9" x14ac:dyDescent="0.25">
      <c r="A767" s="12" t="s">
        <v>515</v>
      </c>
      <c r="B767" s="12">
        <v>3</v>
      </c>
      <c r="C767" s="12" t="s">
        <v>517</v>
      </c>
      <c r="D767" s="12" t="s">
        <v>1004</v>
      </c>
      <c r="E767" s="12"/>
      <c r="F767" s="32">
        <v>0</v>
      </c>
      <c r="G767" s="43">
        <f t="shared" si="29"/>
        <v>0</v>
      </c>
      <c r="H767" s="43">
        <f t="shared" si="28"/>
        <v>0</v>
      </c>
      <c r="I767" s="43">
        <f>Table1210[[#This Row],[4/1/23 Price Change]]*1.0715</f>
        <v>0</v>
      </c>
    </row>
    <row r="768" spans="1:9" x14ac:dyDescent="0.25">
      <c r="A768" s="12" t="s">
        <v>515</v>
      </c>
      <c r="B768" s="12">
        <v>4</v>
      </c>
      <c r="C768" s="12" t="s">
        <v>1134</v>
      </c>
      <c r="D768" s="12" t="s">
        <v>973</v>
      </c>
      <c r="E768" s="12"/>
      <c r="F768" s="32">
        <v>5000</v>
      </c>
      <c r="G768" s="43">
        <f t="shared" si="29"/>
        <v>5588.9999999999991</v>
      </c>
      <c r="H768" s="43">
        <f t="shared" si="28"/>
        <v>6427.3499999999985</v>
      </c>
      <c r="I768" s="43">
        <f>Table1210[[#This Row],[4/1/23 Price Change]]*1.0715</f>
        <v>6886.9055249999974</v>
      </c>
    </row>
    <row r="769" spans="1:9" x14ac:dyDescent="0.25">
      <c r="A769" s="12" t="s">
        <v>515</v>
      </c>
      <c r="B769" s="12">
        <v>5</v>
      </c>
      <c r="C769" s="12" t="s">
        <v>519</v>
      </c>
      <c r="D769" s="12" t="s">
        <v>1004</v>
      </c>
      <c r="E769" s="12"/>
      <c r="F769" s="32">
        <v>0</v>
      </c>
      <c r="G769" s="43">
        <f t="shared" si="29"/>
        <v>0</v>
      </c>
      <c r="H769" s="43">
        <f t="shared" si="28"/>
        <v>0</v>
      </c>
      <c r="I769" s="43">
        <f>Table1210[[#This Row],[4/1/23 Price Change]]*1.0715</f>
        <v>0</v>
      </c>
    </row>
    <row r="770" spans="1:9" x14ac:dyDescent="0.25">
      <c r="A770" s="12" t="s">
        <v>515</v>
      </c>
      <c r="B770" s="12">
        <v>6</v>
      </c>
      <c r="C770" s="12" t="s">
        <v>520</v>
      </c>
      <c r="D770" s="12" t="s">
        <v>973</v>
      </c>
      <c r="E770" s="12"/>
      <c r="F770" s="32">
        <v>5000</v>
      </c>
      <c r="G770" s="43">
        <f t="shared" si="29"/>
        <v>5588.9999999999991</v>
      </c>
      <c r="H770" s="43">
        <f t="shared" si="28"/>
        <v>6427.3499999999985</v>
      </c>
      <c r="I770" s="43">
        <f>Table1210[[#This Row],[4/1/23 Price Change]]*1.0715</f>
        <v>6886.9055249999974</v>
      </c>
    </row>
    <row r="771" spans="1:9" x14ac:dyDescent="0.25">
      <c r="A771" s="12" t="s">
        <v>515</v>
      </c>
      <c r="B771" s="12">
        <v>7</v>
      </c>
      <c r="C771" s="12" t="s">
        <v>521</v>
      </c>
      <c r="D771" s="12" t="s">
        <v>734</v>
      </c>
      <c r="E771" s="12"/>
      <c r="F771" s="32" t="s">
        <v>1020</v>
      </c>
      <c r="G771" s="43" t="e">
        <f t="shared" si="29"/>
        <v>#VALUE!</v>
      </c>
      <c r="H771" s="43" t="e">
        <f t="shared" si="28"/>
        <v>#VALUE!</v>
      </c>
      <c r="I771" s="43" t="e">
        <f>Table1210[[#This Row],[4/1/23 Price Change]]*1.0715</f>
        <v>#VALUE!</v>
      </c>
    </row>
    <row r="772" spans="1:9" ht="30" x14ac:dyDescent="0.25">
      <c r="A772" s="12" t="s">
        <v>515</v>
      </c>
      <c r="B772" s="12">
        <v>8</v>
      </c>
      <c r="C772" s="12" t="s">
        <v>1135</v>
      </c>
      <c r="D772" s="12" t="s">
        <v>973</v>
      </c>
      <c r="E772" s="12"/>
      <c r="F772" s="32">
        <v>5000</v>
      </c>
      <c r="G772" s="43">
        <f t="shared" si="29"/>
        <v>5588.9999999999991</v>
      </c>
      <c r="H772" s="43">
        <f t="shared" si="28"/>
        <v>6427.3499999999985</v>
      </c>
      <c r="I772" s="43">
        <f>Table1210[[#This Row],[4/1/23 Price Change]]*1.0715</f>
        <v>6886.9055249999974</v>
      </c>
    </row>
    <row r="773" spans="1:9" x14ac:dyDescent="0.25">
      <c r="A773" s="12" t="s">
        <v>515</v>
      </c>
      <c r="B773" s="12">
        <v>9</v>
      </c>
      <c r="C773" s="12" t="s">
        <v>523</v>
      </c>
      <c r="D773" s="12" t="s">
        <v>973</v>
      </c>
      <c r="E773" s="12"/>
      <c r="F773" s="32">
        <v>20000</v>
      </c>
      <c r="G773" s="43">
        <f t="shared" si="29"/>
        <v>22355.999999999996</v>
      </c>
      <c r="H773" s="43">
        <f t="shared" si="28"/>
        <v>25709.399999999994</v>
      </c>
      <c r="I773" s="43">
        <f>Table1210[[#This Row],[4/1/23 Price Change]]*1.0715</f>
        <v>27547.62209999999</v>
      </c>
    </row>
    <row r="774" spans="1:9" x14ac:dyDescent="0.25">
      <c r="A774" s="12" t="s">
        <v>515</v>
      </c>
      <c r="B774" s="12">
        <v>10</v>
      </c>
      <c r="C774" s="12" t="s">
        <v>1136</v>
      </c>
      <c r="D774" s="12" t="s">
        <v>973</v>
      </c>
      <c r="E774" s="12"/>
      <c r="F774" s="32">
        <v>5000</v>
      </c>
      <c r="G774" s="43">
        <f t="shared" si="29"/>
        <v>5588.9999999999991</v>
      </c>
      <c r="H774" s="43">
        <f t="shared" si="28"/>
        <v>6427.3499999999985</v>
      </c>
      <c r="I774" s="43">
        <f>Table1210[[#This Row],[4/1/23 Price Change]]*1.0715</f>
        <v>6886.9055249999974</v>
      </c>
    </row>
    <row r="775" spans="1:9" ht="30" x14ac:dyDescent="0.25">
      <c r="A775" s="12" t="s">
        <v>515</v>
      </c>
      <c r="B775" s="12">
        <v>11</v>
      </c>
      <c r="C775" s="12" t="s">
        <v>1145</v>
      </c>
      <c r="D775" s="12" t="s">
        <v>973</v>
      </c>
      <c r="E775" s="12"/>
      <c r="F775" s="32">
        <v>900</v>
      </c>
      <c r="G775" s="43">
        <f t="shared" si="29"/>
        <v>1006.0199999999999</v>
      </c>
      <c r="H775" s="43">
        <f t="shared" si="28"/>
        <v>1156.9229999999998</v>
      </c>
      <c r="I775" s="43">
        <f>Table1210[[#This Row],[4/1/23 Price Change]]*1.0715</f>
        <v>1239.6429944999995</v>
      </c>
    </row>
    <row r="776" spans="1:9" ht="30" x14ac:dyDescent="0.25">
      <c r="A776" s="12" t="s">
        <v>515</v>
      </c>
      <c r="B776" s="12">
        <v>12</v>
      </c>
      <c r="C776" s="12" t="s">
        <v>1146</v>
      </c>
      <c r="D776" s="12" t="s">
        <v>973</v>
      </c>
      <c r="E776" s="12"/>
      <c r="F776" s="32">
        <v>450</v>
      </c>
      <c r="G776" s="43">
        <f t="shared" si="29"/>
        <v>503.00999999999993</v>
      </c>
      <c r="H776" s="43">
        <f t="shared" si="28"/>
        <v>578.46149999999989</v>
      </c>
      <c r="I776" s="43">
        <f>Table1210[[#This Row],[4/1/23 Price Change]]*1.0715</f>
        <v>619.82149724999977</v>
      </c>
    </row>
    <row r="777" spans="1:9" ht="30" x14ac:dyDescent="0.25">
      <c r="A777" s="12" t="s">
        <v>515</v>
      </c>
      <c r="B777" s="12">
        <v>13</v>
      </c>
      <c r="C777" s="12" t="s">
        <v>527</v>
      </c>
      <c r="D777" s="12" t="s">
        <v>734</v>
      </c>
      <c r="E777" s="12"/>
      <c r="F777" s="32" t="s">
        <v>1020</v>
      </c>
      <c r="G777" s="43" t="e">
        <f t="shared" si="29"/>
        <v>#VALUE!</v>
      </c>
      <c r="H777" s="43" t="e">
        <f t="shared" si="28"/>
        <v>#VALUE!</v>
      </c>
      <c r="I777" s="43" t="e">
        <f>Table1210[[#This Row],[4/1/23 Price Change]]*1.0715</f>
        <v>#VALUE!</v>
      </c>
    </row>
    <row r="778" spans="1:9" ht="30" x14ac:dyDescent="0.25">
      <c r="A778" s="12" t="s">
        <v>515</v>
      </c>
      <c r="B778" s="12">
        <v>14</v>
      </c>
      <c r="C778" s="12" t="s">
        <v>528</v>
      </c>
      <c r="D778" s="12" t="s">
        <v>973</v>
      </c>
      <c r="E778" s="12"/>
      <c r="F778" s="32">
        <v>5000</v>
      </c>
      <c r="G778" s="43">
        <f t="shared" si="29"/>
        <v>5588.9999999999991</v>
      </c>
      <c r="H778" s="43">
        <f t="shared" si="28"/>
        <v>6427.3499999999985</v>
      </c>
      <c r="I778" s="43">
        <f>Table1210[[#This Row],[4/1/23 Price Change]]*1.0715</f>
        <v>6886.9055249999974</v>
      </c>
    </row>
    <row r="779" spans="1:9" ht="30" x14ac:dyDescent="0.25">
      <c r="A779" s="12" t="s">
        <v>515</v>
      </c>
      <c r="B779" s="12">
        <v>15</v>
      </c>
      <c r="C779" s="12" t="s">
        <v>1137</v>
      </c>
      <c r="D779" s="12" t="s">
        <v>973</v>
      </c>
      <c r="E779" s="12"/>
      <c r="F779" s="32">
        <v>5000</v>
      </c>
      <c r="G779" s="43">
        <f t="shared" si="29"/>
        <v>5588.9999999999991</v>
      </c>
      <c r="H779" s="43">
        <f t="shared" si="28"/>
        <v>6427.3499999999985</v>
      </c>
      <c r="I779" s="43">
        <f>Table1210[[#This Row],[4/1/23 Price Change]]*1.0715</f>
        <v>6886.9055249999974</v>
      </c>
    </row>
    <row r="780" spans="1:9" x14ac:dyDescent="0.25">
      <c r="A780" s="12" t="s">
        <v>515</v>
      </c>
      <c r="B780" s="12">
        <v>16</v>
      </c>
      <c r="C780" s="12" t="s">
        <v>530</v>
      </c>
      <c r="D780" s="12"/>
      <c r="E780" s="12"/>
      <c r="F780" s="32"/>
      <c r="G780" s="43">
        <f t="shared" si="29"/>
        <v>0</v>
      </c>
      <c r="H780" s="43">
        <f t="shared" si="28"/>
        <v>0</v>
      </c>
      <c r="I780" s="43">
        <f>Table1210[[#This Row],[4/1/23 Price Change]]*1.0715</f>
        <v>0</v>
      </c>
    </row>
    <row r="781" spans="1:9" x14ac:dyDescent="0.25">
      <c r="A781" s="12" t="s">
        <v>515</v>
      </c>
      <c r="B781" s="12">
        <v>17</v>
      </c>
      <c r="C781" s="12" t="s">
        <v>531</v>
      </c>
      <c r="D781" s="12" t="s">
        <v>973</v>
      </c>
      <c r="E781" s="12"/>
      <c r="F781" s="32">
        <v>5000</v>
      </c>
      <c r="G781" s="43">
        <f t="shared" si="29"/>
        <v>5588.9999999999991</v>
      </c>
      <c r="H781" s="43">
        <f t="shared" si="28"/>
        <v>6427.3499999999985</v>
      </c>
      <c r="I781" s="43">
        <f>Table1210[[#This Row],[4/1/23 Price Change]]*1.0715</f>
        <v>6886.9055249999974</v>
      </c>
    </row>
    <row r="782" spans="1:9" ht="30" x14ac:dyDescent="0.25">
      <c r="A782" s="12" t="s">
        <v>515</v>
      </c>
      <c r="B782" s="12">
        <v>18</v>
      </c>
      <c r="C782" s="12" t="s">
        <v>1138</v>
      </c>
      <c r="D782" s="12" t="s">
        <v>973</v>
      </c>
      <c r="E782" s="12"/>
      <c r="F782" s="32">
        <v>5000</v>
      </c>
      <c r="G782" s="43">
        <f t="shared" si="29"/>
        <v>5588.9999999999991</v>
      </c>
      <c r="H782" s="43">
        <f t="shared" si="28"/>
        <v>6427.3499999999985</v>
      </c>
      <c r="I782" s="43">
        <f>Table1210[[#This Row],[4/1/23 Price Change]]*1.0715</f>
        <v>6886.9055249999974</v>
      </c>
    </row>
    <row r="783" spans="1:9" x14ac:dyDescent="0.25">
      <c r="A783" s="12" t="s">
        <v>515</v>
      </c>
      <c r="B783" s="12">
        <v>19</v>
      </c>
      <c r="C783" s="12" t="s">
        <v>533</v>
      </c>
      <c r="D783" s="12" t="s">
        <v>973</v>
      </c>
      <c r="E783" s="12"/>
      <c r="F783" s="32">
        <v>5000</v>
      </c>
      <c r="G783" s="43">
        <f t="shared" si="29"/>
        <v>5588.9999999999991</v>
      </c>
      <c r="H783" s="43">
        <f t="shared" si="28"/>
        <v>6427.3499999999985</v>
      </c>
      <c r="I783" s="43">
        <f>Table1210[[#This Row],[4/1/23 Price Change]]*1.0715</f>
        <v>6886.9055249999974</v>
      </c>
    </row>
    <row r="784" spans="1:9" x14ac:dyDescent="0.25">
      <c r="A784" s="12" t="s">
        <v>515</v>
      </c>
      <c r="B784" s="12">
        <v>20</v>
      </c>
      <c r="C784" s="12" t="s">
        <v>534</v>
      </c>
      <c r="D784" s="12" t="s">
        <v>734</v>
      </c>
      <c r="E784" s="12"/>
      <c r="F784" s="32" t="s">
        <v>1020</v>
      </c>
      <c r="G784" s="43" t="e">
        <f t="shared" si="29"/>
        <v>#VALUE!</v>
      </c>
      <c r="H784" s="43" t="e">
        <f t="shared" si="28"/>
        <v>#VALUE!</v>
      </c>
      <c r="I784" s="43" t="e">
        <f>Table1210[[#This Row],[4/1/23 Price Change]]*1.0715</f>
        <v>#VALUE!</v>
      </c>
    </row>
    <row r="785" spans="1:9" ht="30" x14ac:dyDescent="0.25">
      <c r="A785" s="12" t="s">
        <v>515</v>
      </c>
      <c r="B785" s="12">
        <v>21</v>
      </c>
      <c r="C785" s="12" t="s">
        <v>1139</v>
      </c>
      <c r="D785" s="12" t="s">
        <v>973</v>
      </c>
      <c r="E785" s="12"/>
      <c r="F785" s="32">
        <v>5000</v>
      </c>
      <c r="G785" s="43">
        <f t="shared" si="29"/>
        <v>5588.9999999999991</v>
      </c>
      <c r="H785" s="43">
        <f t="shared" si="28"/>
        <v>6427.3499999999985</v>
      </c>
      <c r="I785" s="43">
        <f>Table1210[[#This Row],[4/1/23 Price Change]]*1.0715</f>
        <v>6886.9055249999974</v>
      </c>
    </row>
    <row r="786" spans="1:9" ht="30" x14ac:dyDescent="0.25">
      <c r="A786" s="12" t="s">
        <v>515</v>
      </c>
      <c r="B786" s="12">
        <v>22</v>
      </c>
      <c r="C786" s="12" t="s">
        <v>1140</v>
      </c>
      <c r="D786" s="12" t="s">
        <v>973</v>
      </c>
      <c r="E786" s="12"/>
      <c r="F786" s="32">
        <v>1750</v>
      </c>
      <c r="G786" s="43">
        <f t="shared" si="29"/>
        <v>1956.1499999999999</v>
      </c>
      <c r="H786" s="43">
        <f t="shared" si="28"/>
        <v>2249.5724999999998</v>
      </c>
      <c r="I786" s="43">
        <f>Table1210[[#This Row],[4/1/23 Price Change]]*1.0715</f>
        <v>2410.4169337499993</v>
      </c>
    </row>
    <row r="787" spans="1:9" ht="30" x14ac:dyDescent="0.25">
      <c r="A787" s="12" t="s">
        <v>515</v>
      </c>
      <c r="B787" s="12">
        <v>23</v>
      </c>
      <c r="C787" s="12" t="s">
        <v>1141</v>
      </c>
      <c r="D787" s="12" t="s">
        <v>973</v>
      </c>
      <c r="E787" s="12"/>
      <c r="F787" s="32">
        <v>1750</v>
      </c>
      <c r="G787" s="43">
        <f t="shared" si="29"/>
        <v>1956.1499999999999</v>
      </c>
      <c r="H787" s="43">
        <f t="shared" si="28"/>
        <v>2249.5724999999998</v>
      </c>
      <c r="I787" s="43">
        <f>Table1210[[#This Row],[4/1/23 Price Change]]*1.0715</f>
        <v>2410.4169337499993</v>
      </c>
    </row>
    <row r="788" spans="1:9" ht="30" x14ac:dyDescent="0.25">
      <c r="A788" s="12" t="s">
        <v>515</v>
      </c>
      <c r="B788" s="12">
        <v>24</v>
      </c>
      <c r="C788" s="12" t="s">
        <v>1142</v>
      </c>
      <c r="D788" s="12" t="s">
        <v>973</v>
      </c>
      <c r="E788" s="12"/>
      <c r="F788" s="32">
        <v>1750</v>
      </c>
      <c r="G788" s="43">
        <f t="shared" si="29"/>
        <v>1956.1499999999999</v>
      </c>
      <c r="H788" s="43">
        <f t="shared" si="28"/>
        <v>2249.5724999999998</v>
      </c>
      <c r="I788" s="43">
        <f>Table1210[[#This Row],[4/1/23 Price Change]]*1.0715</f>
        <v>2410.4169337499993</v>
      </c>
    </row>
    <row r="789" spans="1:9" x14ac:dyDescent="0.25">
      <c r="A789" s="12" t="s">
        <v>515</v>
      </c>
      <c r="B789" s="12">
        <v>25</v>
      </c>
      <c r="C789" s="12" t="s">
        <v>539</v>
      </c>
      <c r="D789" s="12" t="s">
        <v>973</v>
      </c>
      <c r="E789" s="12"/>
      <c r="F789" s="32">
        <v>450</v>
      </c>
      <c r="G789" s="43">
        <f t="shared" si="29"/>
        <v>503.00999999999993</v>
      </c>
      <c r="H789" s="43">
        <f t="shared" si="28"/>
        <v>578.46149999999989</v>
      </c>
      <c r="I789" s="43">
        <f>Table1210[[#This Row],[4/1/23 Price Change]]*1.0715</f>
        <v>619.82149724999977</v>
      </c>
    </row>
    <row r="790" spans="1:9" x14ac:dyDescent="0.25">
      <c r="A790" s="12" t="s">
        <v>515</v>
      </c>
      <c r="B790" s="12">
        <v>26</v>
      </c>
      <c r="C790" s="12" t="s">
        <v>540</v>
      </c>
      <c r="D790" s="12" t="s">
        <v>973</v>
      </c>
      <c r="E790" s="12"/>
      <c r="F790" s="32">
        <v>1350</v>
      </c>
      <c r="G790" s="43">
        <f t="shared" si="29"/>
        <v>1509.03</v>
      </c>
      <c r="H790" s="43">
        <f t="shared" si="28"/>
        <v>1735.3844999999999</v>
      </c>
      <c r="I790" s="43">
        <f>Table1210[[#This Row],[4/1/23 Price Change]]*1.0715</f>
        <v>1859.4644917499998</v>
      </c>
    </row>
    <row r="791" spans="1:9" ht="30" x14ac:dyDescent="0.25">
      <c r="A791" s="12" t="s">
        <v>515</v>
      </c>
      <c r="B791" s="12">
        <v>27</v>
      </c>
      <c r="C791" s="12" t="s">
        <v>541</v>
      </c>
      <c r="D791" s="12" t="s">
        <v>973</v>
      </c>
      <c r="E791" s="12"/>
      <c r="F791" s="32" t="s">
        <v>1024</v>
      </c>
      <c r="G791" s="43" t="e">
        <f t="shared" si="29"/>
        <v>#VALUE!</v>
      </c>
      <c r="H791" s="43" t="e">
        <f t="shared" si="28"/>
        <v>#VALUE!</v>
      </c>
      <c r="I791" s="43" t="e">
        <f>Table1210[[#This Row],[4/1/23 Price Change]]*1.0715</f>
        <v>#VALUE!</v>
      </c>
    </row>
    <row r="792" spans="1:9" x14ac:dyDescent="0.25">
      <c r="A792" s="12" t="s">
        <v>515</v>
      </c>
      <c r="B792" s="12">
        <v>28</v>
      </c>
      <c r="C792" s="12" t="s">
        <v>542</v>
      </c>
      <c r="D792" s="12" t="s">
        <v>973</v>
      </c>
      <c r="E792" s="12"/>
      <c r="F792" s="32">
        <v>450</v>
      </c>
      <c r="G792" s="43">
        <f t="shared" si="29"/>
        <v>503.00999999999993</v>
      </c>
      <c r="H792" s="43">
        <f t="shared" si="28"/>
        <v>578.46149999999989</v>
      </c>
      <c r="I792" s="43">
        <f>Table1210[[#This Row],[4/1/23 Price Change]]*1.0715</f>
        <v>619.82149724999977</v>
      </c>
    </row>
    <row r="793" spans="1:9" x14ac:dyDescent="0.25">
      <c r="A793" s="12" t="s">
        <v>515</v>
      </c>
      <c r="B793" s="12">
        <v>29</v>
      </c>
      <c r="C793" s="12" t="s">
        <v>543</v>
      </c>
      <c r="D793" s="12" t="s">
        <v>973</v>
      </c>
      <c r="E793" s="12"/>
      <c r="F793" s="32">
        <v>1350</v>
      </c>
      <c r="G793" s="43">
        <f t="shared" si="29"/>
        <v>1509.03</v>
      </c>
      <c r="H793" s="43">
        <f t="shared" si="28"/>
        <v>1735.3844999999999</v>
      </c>
      <c r="I793" s="43">
        <f>Table1210[[#This Row],[4/1/23 Price Change]]*1.0715</f>
        <v>1859.4644917499998</v>
      </c>
    </row>
    <row r="794" spans="1:9" ht="30" x14ac:dyDescent="0.25">
      <c r="A794" s="12" t="s">
        <v>515</v>
      </c>
      <c r="B794" s="12">
        <v>30</v>
      </c>
      <c r="C794" s="12" t="s">
        <v>544</v>
      </c>
      <c r="D794" s="12" t="s">
        <v>973</v>
      </c>
      <c r="E794" s="12"/>
      <c r="F794" s="32" t="s">
        <v>1024</v>
      </c>
      <c r="G794" s="43" t="e">
        <f t="shared" si="29"/>
        <v>#VALUE!</v>
      </c>
      <c r="H794" s="43" t="e">
        <f t="shared" si="28"/>
        <v>#VALUE!</v>
      </c>
      <c r="I794" s="43" t="e">
        <f>Table1210[[#This Row],[4/1/23 Price Change]]*1.0715</f>
        <v>#VALUE!</v>
      </c>
    </row>
    <row r="795" spans="1:9" x14ac:dyDescent="0.25">
      <c r="A795" s="12" t="s">
        <v>515</v>
      </c>
      <c r="B795" s="12">
        <v>31</v>
      </c>
      <c r="C795" s="12" t="s">
        <v>545</v>
      </c>
      <c r="D795" s="12" t="s">
        <v>734</v>
      </c>
      <c r="E795" s="12"/>
      <c r="F795" s="32" t="s">
        <v>1020</v>
      </c>
      <c r="G795" s="43" t="e">
        <f t="shared" si="29"/>
        <v>#VALUE!</v>
      </c>
      <c r="H795" s="43" t="e">
        <f t="shared" si="28"/>
        <v>#VALUE!</v>
      </c>
      <c r="I795" s="43" t="e">
        <f>Table1210[[#This Row],[4/1/23 Price Change]]*1.0715</f>
        <v>#VALUE!</v>
      </c>
    </row>
    <row r="796" spans="1:9" x14ac:dyDescent="0.25">
      <c r="A796" s="12" t="s">
        <v>515</v>
      </c>
      <c r="B796" s="12">
        <v>32</v>
      </c>
      <c r="C796" s="12" t="s">
        <v>546</v>
      </c>
      <c r="D796" s="12" t="s">
        <v>1004</v>
      </c>
      <c r="E796" s="12"/>
      <c r="F796" s="32">
        <v>0</v>
      </c>
      <c r="G796" s="43">
        <f t="shared" si="29"/>
        <v>0</v>
      </c>
      <c r="H796" s="43">
        <f t="shared" si="28"/>
        <v>0</v>
      </c>
      <c r="I796" s="43">
        <f>Table1210[[#This Row],[4/1/23 Price Change]]*1.0715</f>
        <v>0</v>
      </c>
    </row>
    <row r="797" spans="1:9" ht="30" x14ac:dyDescent="0.25">
      <c r="A797" s="12" t="s">
        <v>515</v>
      </c>
      <c r="B797" s="12">
        <v>33</v>
      </c>
      <c r="C797" s="12" t="s">
        <v>547</v>
      </c>
      <c r="D797" s="12" t="s">
        <v>734</v>
      </c>
      <c r="E797" s="12"/>
      <c r="F797" s="32" t="s">
        <v>1020</v>
      </c>
      <c r="G797" s="43" t="e">
        <f t="shared" si="29"/>
        <v>#VALUE!</v>
      </c>
      <c r="H797" s="43" t="e">
        <f t="shared" si="28"/>
        <v>#VALUE!</v>
      </c>
      <c r="I797" s="43" t="e">
        <f>Table1210[[#This Row],[4/1/23 Price Change]]*1.0715</f>
        <v>#VALUE!</v>
      </c>
    </row>
    <row r="798" spans="1:9" x14ac:dyDescent="0.25">
      <c r="A798" s="12" t="s">
        <v>515</v>
      </c>
      <c r="B798" s="12">
        <v>34</v>
      </c>
      <c r="C798" s="12" t="s">
        <v>1143</v>
      </c>
      <c r="D798" s="12" t="s">
        <v>1004</v>
      </c>
      <c r="E798" s="12"/>
      <c r="F798" s="32">
        <v>0</v>
      </c>
      <c r="G798" s="43">
        <f t="shared" si="29"/>
        <v>0</v>
      </c>
      <c r="H798" s="43">
        <f t="shared" si="28"/>
        <v>0</v>
      </c>
      <c r="I798" s="43">
        <f>Table1210[[#This Row],[4/1/23 Price Change]]*1.0715</f>
        <v>0</v>
      </c>
    </row>
    <row r="799" spans="1:9" ht="30" x14ac:dyDescent="0.25">
      <c r="A799" s="12" t="s">
        <v>515</v>
      </c>
      <c r="B799" s="12">
        <v>35</v>
      </c>
      <c r="C799" s="12" t="s">
        <v>1144</v>
      </c>
      <c r="D799" s="12" t="s">
        <v>1004</v>
      </c>
      <c r="E799" s="12"/>
      <c r="F799" s="32">
        <v>0</v>
      </c>
      <c r="G799" s="43">
        <f t="shared" si="29"/>
        <v>0</v>
      </c>
      <c r="H799" s="43">
        <f t="shared" si="28"/>
        <v>0</v>
      </c>
      <c r="I799" s="43">
        <f>Table1210[[#This Row],[4/1/23 Price Change]]*1.0715</f>
        <v>0</v>
      </c>
    </row>
    <row r="800" spans="1:9" ht="30" x14ac:dyDescent="0.25">
      <c r="A800" s="12" t="s">
        <v>515</v>
      </c>
      <c r="B800" s="12">
        <v>36</v>
      </c>
      <c r="C800" s="12" t="s">
        <v>550</v>
      </c>
      <c r="D800" s="12" t="s">
        <v>734</v>
      </c>
      <c r="E800" s="12"/>
      <c r="F800" s="32" t="s">
        <v>1020</v>
      </c>
      <c r="G800" s="43" t="e">
        <f t="shared" si="29"/>
        <v>#VALUE!</v>
      </c>
      <c r="H800" s="43" t="e">
        <f t="shared" si="28"/>
        <v>#VALUE!</v>
      </c>
      <c r="I800" s="43" t="e">
        <f>Table1210[[#This Row],[4/1/23 Price Change]]*1.0715</f>
        <v>#VALUE!</v>
      </c>
    </row>
    <row r="801" spans="1:9" x14ac:dyDescent="0.25">
      <c r="A801" s="12" t="s">
        <v>515</v>
      </c>
      <c r="B801" s="12">
        <v>38</v>
      </c>
      <c r="C801" s="12" t="s">
        <v>551</v>
      </c>
      <c r="D801" s="12" t="s">
        <v>973</v>
      </c>
      <c r="E801" s="12"/>
      <c r="F801" s="32">
        <v>5000</v>
      </c>
      <c r="G801" s="43">
        <f t="shared" si="29"/>
        <v>5588.9999999999991</v>
      </c>
      <c r="H801" s="43">
        <f t="shared" si="28"/>
        <v>6427.3499999999985</v>
      </c>
      <c r="I801" s="43">
        <f>Table1210[[#This Row],[4/1/23 Price Change]]*1.0715</f>
        <v>6886.9055249999974</v>
      </c>
    </row>
    <row r="802" spans="1:9" x14ac:dyDescent="0.25">
      <c r="A802" s="12" t="s">
        <v>515</v>
      </c>
      <c r="B802" s="12">
        <v>39</v>
      </c>
      <c r="C802" s="12" t="s">
        <v>552</v>
      </c>
      <c r="D802" s="12" t="s">
        <v>1004</v>
      </c>
      <c r="E802" s="12"/>
      <c r="F802" s="32">
        <v>0</v>
      </c>
      <c r="G802" s="43">
        <f t="shared" si="29"/>
        <v>0</v>
      </c>
      <c r="H802" s="43">
        <f t="shared" si="28"/>
        <v>0</v>
      </c>
      <c r="I802" s="43">
        <f>Table1210[[#This Row],[4/1/23 Price Change]]*1.0715</f>
        <v>0</v>
      </c>
    </row>
    <row r="803" spans="1:9" x14ac:dyDescent="0.25">
      <c r="A803" s="12" t="s">
        <v>515</v>
      </c>
      <c r="B803" s="12">
        <v>40</v>
      </c>
      <c r="C803" s="12" t="s">
        <v>553</v>
      </c>
      <c r="D803" s="12" t="s">
        <v>1004</v>
      </c>
      <c r="E803" s="12"/>
      <c r="F803" s="32">
        <v>0</v>
      </c>
      <c r="G803" s="43">
        <f t="shared" si="29"/>
        <v>0</v>
      </c>
      <c r="H803" s="43">
        <f t="shared" si="28"/>
        <v>0</v>
      </c>
      <c r="I803" s="43">
        <f>Table1210[[#This Row],[4/1/23 Price Change]]*1.0715</f>
        <v>0</v>
      </c>
    </row>
    <row r="804" spans="1:9" ht="30" x14ac:dyDescent="0.25">
      <c r="A804" s="12" t="s">
        <v>515</v>
      </c>
      <c r="B804" s="12">
        <v>41</v>
      </c>
      <c r="C804" s="12" t="s">
        <v>554</v>
      </c>
      <c r="D804" s="12" t="s">
        <v>734</v>
      </c>
      <c r="E804" s="12"/>
      <c r="F804" s="32" t="s">
        <v>1020</v>
      </c>
      <c r="G804" s="43" t="e">
        <f t="shared" si="29"/>
        <v>#VALUE!</v>
      </c>
      <c r="H804" s="43" t="e">
        <f t="shared" si="28"/>
        <v>#VALUE!</v>
      </c>
      <c r="I804" s="43" t="e">
        <f>Table1210[[#This Row],[4/1/23 Price Change]]*1.0715</f>
        <v>#VALUE!</v>
      </c>
    </row>
    <row r="805" spans="1:9" x14ac:dyDescent="0.25">
      <c r="A805" s="12" t="s">
        <v>515</v>
      </c>
      <c r="B805" s="12">
        <v>42</v>
      </c>
      <c r="C805" s="12" t="s">
        <v>962</v>
      </c>
      <c r="D805" s="12" t="s">
        <v>973</v>
      </c>
      <c r="E805" s="12"/>
      <c r="F805" s="32">
        <v>450</v>
      </c>
      <c r="G805" s="43">
        <f t="shared" si="29"/>
        <v>503.00999999999993</v>
      </c>
      <c r="H805" s="43">
        <f t="shared" si="28"/>
        <v>578.46149999999989</v>
      </c>
      <c r="I805" s="43">
        <f>Table1210[[#This Row],[4/1/23 Price Change]]*1.0715</f>
        <v>619.82149724999977</v>
      </c>
    </row>
    <row r="806" spans="1:9" x14ac:dyDescent="0.25">
      <c r="A806" s="12" t="s">
        <v>515</v>
      </c>
      <c r="B806" s="12">
        <v>43</v>
      </c>
      <c r="C806" s="12" t="s">
        <v>961</v>
      </c>
      <c r="D806" s="12" t="s">
        <v>973</v>
      </c>
      <c r="E806" s="12"/>
      <c r="F806" s="32">
        <v>1350</v>
      </c>
      <c r="G806" s="43">
        <f t="shared" si="29"/>
        <v>1509.03</v>
      </c>
      <c r="H806" s="43">
        <f t="shared" si="28"/>
        <v>1735.3844999999999</v>
      </c>
      <c r="I806" s="43">
        <f>Table1210[[#This Row],[4/1/23 Price Change]]*1.0715</f>
        <v>1859.4644917499998</v>
      </c>
    </row>
    <row r="807" spans="1:9" ht="30" x14ac:dyDescent="0.25">
      <c r="A807" s="12" t="s">
        <v>515</v>
      </c>
      <c r="B807" s="12">
        <v>44</v>
      </c>
      <c r="C807" s="12" t="s">
        <v>960</v>
      </c>
      <c r="D807" s="12" t="s">
        <v>734</v>
      </c>
      <c r="E807" s="12"/>
      <c r="F807" s="32" t="s">
        <v>1020</v>
      </c>
      <c r="G807" s="43" t="e">
        <f t="shared" si="29"/>
        <v>#VALUE!</v>
      </c>
      <c r="H807" s="43" t="e">
        <f t="shared" si="28"/>
        <v>#VALUE!</v>
      </c>
      <c r="I807" s="43" t="e">
        <f>Table1210[[#This Row],[4/1/23 Price Change]]*1.0715</f>
        <v>#VALUE!</v>
      </c>
    </row>
    <row r="808" spans="1:9" x14ac:dyDescent="0.25">
      <c r="A808" s="12" t="s">
        <v>515</v>
      </c>
      <c r="B808" s="12">
        <v>45</v>
      </c>
      <c r="C808" s="12" t="s">
        <v>959</v>
      </c>
      <c r="D808" s="12" t="s">
        <v>973</v>
      </c>
      <c r="E808" s="12"/>
      <c r="F808" s="32">
        <v>450</v>
      </c>
      <c r="G808" s="43">
        <f t="shared" si="29"/>
        <v>503.00999999999993</v>
      </c>
      <c r="H808" s="43">
        <f t="shared" si="28"/>
        <v>578.46149999999989</v>
      </c>
      <c r="I808" s="43">
        <f>Table1210[[#This Row],[4/1/23 Price Change]]*1.0715</f>
        <v>619.82149724999977</v>
      </c>
    </row>
    <row r="809" spans="1:9" x14ac:dyDescent="0.25">
      <c r="A809" s="12" t="s">
        <v>515</v>
      </c>
      <c r="B809" s="12">
        <v>46</v>
      </c>
      <c r="C809" s="12" t="s">
        <v>958</v>
      </c>
      <c r="D809" s="12" t="s">
        <v>973</v>
      </c>
      <c r="E809" s="12"/>
      <c r="F809" s="32">
        <v>1350</v>
      </c>
      <c r="G809" s="43">
        <f t="shared" si="29"/>
        <v>1509.03</v>
      </c>
      <c r="H809" s="43">
        <f t="shared" si="28"/>
        <v>1735.3844999999999</v>
      </c>
      <c r="I809" s="43">
        <f>Table1210[[#This Row],[4/1/23 Price Change]]*1.0715</f>
        <v>1859.4644917499998</v>
      </c>
    </row>
    <row r="810" spans="1:9" ht="30" x14ac:dyDescent="0.25">
      <c r="A810" s="12" t="s">
        <v>515</v>
      </c>
      <c r="B810" s="12">
        <v>47</v>
      </c>
      <c r="C810" s="12" t="s">
        <v>957</v>
      </c>
      <c r="D810" s="12" t="s">
        <v>734</v>
      </c>
      <c r="E810" s="12"/>
      <c r="F810" s="32" t="s">
        <v>1020</v>
      </c>
      <c r="G810" s="43" t="e">
        <f t="shared" si="29"/>
        <v>#VALUE!</v>
      </c>
      <c r="H810" s="43" t="e">
        <f t="shared" si="28"/>
        <v>#VALUE!</v>
      </c>
      <c r="I810" s="43" t="e">
        <f>Table1210[[#This Row],[4/1/23 Price Change]]*1.0715</f>
        <v>#VALUE!</v>
      </c>
    </row>
    <row r="811" spans="1:9" ht="30" x14ac:dyDescent="0.25">
      <c r="A811" s="12" t="s">
        <v>515</v>
      </c>
      <c r="B811" s="12">
        <v>48</v>
      </c>
      <c r="C811" s="12" t="s">
        <v>956</v>
      </c>
      <c r="D811" s="12" t="s">
        <v>734</v>
      </c>
      <c r="E811" s="12"/>
      <c r="F811" s="32" t="s">
        <v>1020</v>
      </c>
      <c r="G811" s="43" t="e">
        <f t="shared" si="29"/>
        <v>#VALUE!</v>
      </c>
      <c r="H811" s="43" t="e">
        <f t="shared" si="28"/>
        <v>#VALUE!</v>
      </c>
      <c r="I811" s="43" t="e">
        <f>Table1210[[#This Row],[4/1/23 Price Change]]*1.0715</f>
        <v>#VALUE!</v>
      </c>
    </row>
    <row r="812" spans="1:9" ht="30" x14ac:dyDescent="0.25">
      <c r="A812" s="12" t="s">
        <v>515</v>
      </c>
      <c r="B812" s="12">
        <v>49</v>
      </c>
      <c r="C812" s="12" t="s">
        <v>955</v>
      </c>
      <c r="D812" s="12" t="s">
        <v>734</v>
      </c>
      <c r="E812" s="12"/>
      <c r="F812" s="32" t="s">
        <v>1020</v>
      </c>
      <c r="G812" s="43" t="e">
        <f t="shared" si="29"/>
        <v>#VALUE!</v>
      </c>
      <c r="H812" s="43" t="e">
        <f t="shared" si="28"/>
        <v>#VALUE!</v>
      </c>
      <c r="I812" s="43" t="e">
        <f>Table1210[[#This Row],[4/1/23 Price Change]]*1.0715</f>
        <v>#VALUE!</v>
      </c>
    </row>
    <row r="813" spans="1:9" ht="30" x14ac:dyDescent="0.25">
      <c r="A813" s="12" t="s">
        <v>515</v>
      </c>
      <c r="B813" s="12">
        <v>50</v>
      </c>
      <c r="C813" s="12" t="s">
        <v>555</v>
      </c>
      <c r="D813" s="12" t="s">
        <v>734</v>
      </c>
      <c r="E813" s="12"/>
      <c r="F813" s="32" t="s">
        <v>1020</v>
      </c>
      <c r="G813" s="43" t="e">
        <f t="shared" si="29"/>
        <v>#VALUE!</v>
      </c>
      <c r="H813" s="43" t="e">
        <f t="shared" si="28"/>
        <v>#VALUE!</v>
      </c>
      <c r="I813" s="43" t="e">
        <f>Table1210[[#This Row],[4/1/23 Price Change]]*1.0715</f>
        <v>#VALUE!</v>
      </c>
    </row>
    <row r="814" spans="1:9" x14ac:dyDescent="0.25">
      <c r="A814" s="12" t="s">
        <v>515</v>
      </c>
      <c r="B814" s="12">
        <v>51</v>
      </c>
      <c r="C814" s="12" t="s">
        <v>556</v>
      </c>
      <c r="D814" s="12" t="s">
        <v>734</v>
      </c>
      <c r="E814" s="12"/>
      <c r="F814" s="32" t="s">
        <v>1020</v>
      </c>
      <c r="G814" s="43" t="e">
        <f t="shared" si="29"/>
        <v>#VALUE!</v>
      </c>
      <c r="H814" s="43" t="e">
        <f t="shared" si="28"/>
        <v>#VALUE!</v>
      </c>
      <c r="I814" s="43" t="e">
        <f>Table1210[[#This Row],[4/1/23 Price Change]]*1.0715</f>
        <v>#VALUE!</v>
      </c>
    </row>
    <row r="815" spans="1:9" x14ac:dyDescent="0.25">
      <c r="A815" s="12" t="s">
        <v>515</v>
      </c>
      <c r="B815" s="12">
        <v>52</v>
      </c>
      <c r="C815" s="12" t="s">
        <v>557</v>
      </c>
      <c r="D815" s="12" t="s">
        <v>734</v>
      </c>
      <c r="E815" s="12"/>
      <c r="F815" s="32" t="s">
        <v>1020</v>
      </c>
      <c r="G815" s="43" t="e">
        <f t="shared" si="29"/>
        <v>#VALUE!</v>
      </c>
      <c r="H815" s="43" t="e">
        <f t="shared" si="28"/>
        <v>#VALUE!</v>
      </c>
      <c r="I815" s="43" t="e">
        <f>Table1210[[#This Row],[4/1/23 Price Change]]*1.0715</f>
        <v>#VALUE!</v>
      </c>
    </row>
    <row r="816" spans="1:9" ht="30" x14ac:dyDescent="0.25">
      <c r="A816" s="12" t="s">
        <v>515</v>
      </c>
      <c r="B816" s="12">
        <v>53</v>
      </c>
      <c r="C816" s="12" t="s">
        <v>558</v>
      </c>
      <c r="D816" s="12" t="s">
        <v>734</v>
      </c>
      <c r="E816" s="12"/>
      <c r="F816" s="32" t="s">
        <v>1020</v>
      </c>
      <c r="G816" s="43" t="e">
        <f t="shared" si="29"/>
        <v>#VALUE!</v>
      </c>
      <c r="H816" s="43" t="e">
        <f t="shared" si="28"/>
        <v>#VALUE!</v>
      </c>
      <c r="I816" s="43" t="e">
        <f>Table1210[[#This Row],[4/1/23 Price Change]]*1.0715</f>
        <v>#VALUE!</v>
      </c>
    </row>
    <row r="817" spans="1:9" x14ac:dyDescent="0.25">
      <c r="A817" s="12" t="s">
        <v>515</v>
      </c>
      <c r="B817" s="12">
        <v>54</v>
      </c>
      <c r="C817" s="12" t="s">
        <v>949</v>
      </c>
      <c r="D817" s="12" t="s">
        <v>734</v>
      </c>
      <c r="E817" s="12"/>
      <c r="F817" s="32" t="s">
        <v>1020</v>
      </c>
      <c r="G817" s="43" t="e">
        <f t="shared" si="29"/>
        <v>#VALUE!</v>
      </c>
      <c r="H817" s="43" t="e">
        <f t="shared" ref="H817:H880" si="30">G817*1.15</f>
        <v>#VALUE!</v>
      </c>
      <c r="I817" s="43" t="e">
        <f>Table1210[[#This Row],[4/1/23 Price Change]]*1.0715</f>
        <v>#VALUE!</v>
      </c>
    </row>
    <row r="818" spans="1:9" x14ac:dyDescent="0.25">
      <c r="A818" s="12" t="s">
        <v>515</v>
      </c>
      <c r="B818" s="12">
        <v>55</v>
      </c>
      <c r="C818" s="12" t="s">
        <v>950</v>
      </c>
      <c r="D818" s="12" t="s">
        <v>734</v>
      </c>
      <c r="E818" s="12"/>
      <c r="F818" s="32" t="s">
        <v>1020</v>
      </c>
      <c r="G818" s="43" t="e">
        <f t="shared" si="29"/>
        <v>#VALUE!</v>
      </c>
      <c r="H818" s="43" t="e">
        <f t="shared" si="30"/>
        <v>#VALUE!</v>
      </c>
      <c r="I818" s="43" t="e">
        <f>Table1210[[#This Row],[4/1/23 Price Change]]*1.0715</f>
        <v>#VALUE!</v>
      </c>
    </row>
    <row r="819" spans="1:9" ht="30" x14ac:dyDescent="0.25">
      <c r="A819" s="12" t="s">
        <v>515</v>
      </c>
      <c r="B819" s="12">
        <v>56</v>
      </c>
      <c r="C819" s="12" t="s">
        <v>951</v>
      </c>
      <c r="D819" s="12" t="s">
        <v>734</v>
      </c>
      <c r="E819" s="12"/>
      <c r="F819" s="32" t="s">
        <v>1020</v>
      </c>
      <c r="G819" s="43" t="e">
        <f t="shared" si="29"/>
        <v>#VALUE!</v>
      </c>
      <c r="H819" s="43" t="e">
        <f t="shared" si="30"/>
        <v>#VALUE!</v>
      </c>
      <c r="I819" s="43" t="e">
        <f>Table1210[[#This Row],[4/1/23 Price Change]]*1.0715</f>
        <v>#VALUE!</v>
      </c>
    </row>
    <row r="820" spans="1:9" ht="30" x14ac:dyDescent="0.25">
      <c r="A820" s="12" t="s">
        <v>515</v>
      </c>
      <c r="B820" s="12">
        <v>57</v>
      </c>
      <c r="C820" s="12" t="s">
        <v>952</v>
      </c>
      <c r="D820" s="12" t="s">
        <v>734</v>
      </c>
      <c r="E820" s="12"/>
      <c r="F820" s="32" t="s">
        <v>1020</v>
      </c>
      <c r="G820" s="43" t="e">
        <f t="shared" si="29"/>
        <v>#VALUE!</v>
      </c>
      <c r="H820" s="43" t="e">
        <f t="shared" si="30"/>
        <v>#VALUE!</v>
      </c>
      <c r="I820" s="43" t="e">
        <f>Table1210[[#This Row],[4/1/23 Price Change]]*1.0715</f>
        <v>#VALUE!</v>
      </c>
    </row>
    <row r="821" spans="1:9" ht="30" x14ac:dyDescent="0.25">
      <c r="A821" s="12" t="s">
        <v>515</v>
      </c>
      <c r="B821" s="12">
        <v>58</v>
      </c>
      <c r="C821" s="12" t="s">
        <v>953</v>
      </c>
      <c r="D821" s="12" t="s">
        <v>734</v>
      </c>
      <c r="E821" s="12"/>
      <c r="F821" s="32" t="s">
        <v>1020</v>
      </c>
      <c r="G821" s="43" t="e">
        <f t="shared" si="29"/>
        <v>#VALUE!</v>
      </c>
      <c r="H821" s="43" t="e">
        <f t="shared" si="30"/>
        <v>#VALUE!</v>
      </c>
      <c r="I821" s="43" t="e">
        <f>Table1210[[#This Row],[4/1/23 Price Change]]*1.0715</f>
        <v>#VALUE!</v>
      </c>
    </row>
    <row r="822" spans="1:9" ht="30" x14ac:dyDescent="0.25">
      <c r="A822" s="12" t="s">
        <v>515</v>
      </c>
      <c r="B822" s="12">
        <v>59</v>
      </c>
      <c r="C822" s="12" t="s">
        <v>954</v>
      </c>
      <c r="D822" s="12" t="s">
        <v>734</v>
      </c>
      <c r="E822" s="12"/>
      <c r="F822" s="32" t="s">
        <v>1020</v>
      </c>
      <c r="G822" s="43" t="e">
        <f t="shared" ref="G822:G885" si="31">F822*1.1178</f>
        <v>#VALUE!</v>
      </c>
      <c r="H822" s="43" t="e">
        <f t="shared" si="30"/>
        <v>#VALUE!</v>
      </c>
      <c r="I822" s="43" t="e">
        <f>Table1210[[#This Row],[4/1/23 Price Change]]*1.0715</f>
        <v>#VALUE!</v>
      </c>
    </row>
    <row r="823" spans="1:9" x14ac:dyDescent="0.25">
      <c r="A823" s="12" t="s">
        <v>515</v>
      </c>
      <c r="B823" s="12">
        <v>60</v>
      </c>
      <c r="C823" s="12" t="s">
        <v>559</v>
      </c>
      <c r="D823" s="12"/>
      <c r="E823" s="12"/>
      <c r="F823" s="32"/>
      <c r="G823" s="43">
        <f t="shared" si="31"/>
        <v>0</v>
      </c>
      <c r="H823" s="43">
        <f t="shared" si="30"/>
        <v>0</v>
      </c>
      <c r="I823" s="43">
        <f>Table1210[[#This Row],[4/1/23 Price Change]]*1.0715</f>
        <v>0</v>
      </c>
    </row>
    <row r="824" spans="1:9" x14ac:dyDescent="0.25">
      <c r="A824" s="12"/>
      <c r="B824" s="12"/>
      <c r="C824" s="12" t="s">
        <v>970</v>
      </c>
      <c r="D824" s="12"/>
      <c r="E824" s="12"/>
      <c r="F824" s="32"/>
      <c r="G824" s="43">
        <f t="shared" si="31"/>
        <v>0</v>
      </c>
      <c r="H824" s="43">
        <f t="shared" si="30"/>
        <v>0</v>
      </c>
      <c r="I824" s="43">
        <f>Table1210[[#This Row],[4/1/23 Price Change]]*1.0715</f>
        <v>0</v>
      </c>
    </row>
    <row r="825" spans="1:9" ht="37.5" x14ac:dyDescent="0.25">
      <c r="A825" s="15" t="s">
        <v>560</v>
      </c>
      <c r="B825" s="16"/>
      <c r="C825" s="16"/>
      <c r="D825" s="16"/>
      <c r="E825" s="16"/>
      <c r="F825" s="39"/>
      <c r="G825" s="43">
        <f t="shared" si="31"/>
        <v>0</v>
      </c>
      <c r="H825" s="43">
        <f t="shared" si="30"/>
        <v>0</v>
      </c>
      <c r="I825" s="43">
        <f>Table1210[[#This Row],[4/1/23 Price Change]]*1.0715</f>
        <v>0</v>
      </c>
    </row>
    <row r="826" spans="1:9" x14ac:dyDescent="0.25">
      <c r="A826" s="12" t="s">
        <v>560</v>
      </c>
      <c r="B826" s="12">
        <v>1</v>
      </c>
      <c r="C826" s="12" t="s">
        <v>1118</v>
      </c>
      <c r="D826" s="12" t="s">
        <v>734</v>
      </c>
      <c r="E826" s="12"/>
      <c r="F826" s="32" t="s">
        <v>1020</v>
      </c>
      <c r="G826" s="43" t="e">
        <f t="shared" si="31"/>
        <v>#VALUE!</v>
      </c>
      <c r="H826" s="43" t="e">
        <f t="shared" si="30"/>
        <v>#VALUE!</v>
      </c>
      <c r="I826" s="43" t="e">
        <f>Table1210[[#This Row],[4/1/23 Price Change]]*1.0715</f>
        <v>#VALUE!</v>
      </c>
    </row>
    <row r="827" spans="1:9" x14ac:dyDescent="0.25">
      <c r="A827" s="12" t="s">
        <v>560</v>
      </c>
      <c r="B827" s="12">
        <v>2</v>
      </c>
      <c r="C827" s="12" t="s">
        <v>562</v>
      </c>
      <c r="D827" s="12" t="s">
        <v>734</v>
      </c>
      <c r="E827" s="12"/>
      <c r="F827" s="32" t="s">
        <v>1020</v>
      </c>
      <c r="G827" s="43" t="e">
        <f t="shared" si="31"/>
        <v>#VALUE!</v>
      </c>
      <c r="H827" s="43" t="e">
        <f t="shared" si="30"/>
        <v>#VALUE!</v>
      </c>
      <c r="I827" s="43" t="e">
        <f>Table1210[[#This Row],[4/1/23 Price Change]]*1.0715</f>
        <v>#VALUE!</v>
      </c>
    </row>
    <row r="828" spans="1:9" x14ac:dyDescent="0.25">
      <c r="A828" s="12" t="s">
        <v>560</v>
      </c>
      <c r="B828" s="12">
        <v>3</v>
      </c>
      <c r="C828" s="12" t="s">
        <v>563</v>
      </c>
      <c r="D828" s="12" t="s">
        <v>734</v>
      </c>
      <c r="E828" s="12"/>
      <c r="F828" s="32" t="s">
        <v>1020</v>
      </c>
      <c r="G828" s="43" t="e">
        <f t="shared" si="31"/>
        <v>#VALUE!</v>
      </c>
      <c r="H828" s="43" t="e">
        <f t="shared" si="30"/>
        <v>#VALUE!</v>
      </c>
      <c r="I828" s="43" t="e">
        <f>Table1210[[#This Row],[4/1/23 Price Change]]*1.0715</f>
        <v>#VALUE!</v>
      </c>
    </row>
    <row r="829" spans="1:9" x14ac:dyDescent="0.25">
      <c r="A829" s="12" t="s">
        <v>560</v>
      </c>
      <c r="B829" s="12">
        <v>4</v>
      </c>
      <c r="C829" s="12" t="s">
        <v>564</v>
      </c>
      <c r="D829" s="12" t="s">
        <v>734</v>
      </c>
      <c r="E829" s="12"/>
      <c r="F829" s="32" t="s">
        <v>1020</v>
      </c>
      <c r="G829" s="43" t="e">
        <f t="shared" si="31"/>
        <v>#VALUE!</v>
      </c>
      <c r="H829" s="43" t="e">
        <f t="shared" si="30"/>
        <v>#VALUE!</v>
      </c>
      <c r="I829" s="43" t="e">
        <f>Table1210[[#This Row],[4/1/23 Price Change]]*1.0715</f>
        <v>#VALUE!</v>
      </c>
    </row>
    <row r="830" spans="1:9" x14ac:dyDescent="0.25">
      <c r="A830" s="12" t="s">
        <v>560</v>
      </c>
      <c r="B830" s="12">
        <v>5</v>
      </c>
      <c r="C830" s="12" t="s">
        <v>565</v>
      </c>
      <c r="D830" s="12" t="s">
        <v>734</v>
      </c>
      <c r="E830" s="12"/>
      <c r="F830" s="32" t="s">
        <v>1020</v>
      </c>
      <c r="G830" s="43" t="e">
        <f t="shared" si="31"/>
        <v>#VALUE!</v>
      </c>
      <c r="H830" s="43" t="e">
        <f t="shared" si="30"/>
        <v>#VALUE!</v>
      </c>
      <c r="I830" s="43" t="e">
        <f>Table1210[[#This Row],[4/1/23 Price Change]]*1.0715</f>
        <v>#VALUE!</v>
      </c>
    </row>
    <row r="831" spans="1:9" x14ac:dyDescent="0.25">
      <c r="A831" s="12" t="s">
        <v>560</v>
      </c>
      <c r="B831" s="12">
        <v>6</v>
      </c>
      <c r="C831" s="12" t="s">
        <v>566</v>
      </c>
      <c r="D831" s="12" t="s">
        <v>734</v>
      </c>
      <c r="E831" s="12"/>
      <c r="F831" s="32" t="s">
        <v>1020</v>
      </c>
      <c r="G831" s="43" t="e">
        <f t="shared" si="31"/>
        <v>#VALUE!</v>
      </c>
      <c r="H831" s="43" t="e">
        <f t="shared" si="30"/>
        <v>#VALUE!</v>
      </c>
      <c r="I831" s="43" t="e">
        <f>Table1210[[#This Row],[4/1/23 Price Change]]*1.0715</f>
        <v>#VALUE!</v>
      </c>
    </row>
    <row r="832" spans="1:9" x14ac:dyDescent="0.25">
      <c r="A832" s="12" t="s">
        <v>560</v>
      </c>
      <c r="B832" s="12">
        <v>7</v>
      </c>
      <c r="C832" s="12" t="s">
        <v>567</v>
      </c>
      <c r="D832" s="12" t="s">
        <v>973</v>
      </c>
      <c r="E832" s="12"/>
      <c r="F832" s="32">
        <v>43213</v>
      </c>
      <c r="G832" s="43">
        <f t="shared" si="31"/>
        <v>48303.491399999999</v>
      </c>
      <c r="H832" s="43">
        <f t="shared" si="30"/>
        <v>55549.015109999993</v>
      </c>
      <c r="I832" s="43">
        <f>Table1210[[#This Row],[4/1/23 Price Change]]*1.0715</f>
        <v>59520.769690364985</v>
      </c>
    </row>
    <row r="833" spans="1:9" x14ac:dyDescent="0.25">
      <c r="A833" s="12" t="s">
        <v>560</v>
      </c>
      <c r="B833" s="12">
        <v>8</v>
      </c>
      <c r="C833" s="12" t="s">
        <v>568</v>
      </c>
      <c r="D833" s="12" t="s">
        <v>973</v>
      </c>
      <c r="E833" s="12"/>
      <c r="F833" s="32">
        <v>17750</v>
      </c>
      <c r="G833" s="43">
        <f t="shared" si="31"/>
        <v>19840.949999999997</v>
      </c>
      <c r="H833" s="43">
        <f t="shared" si="30"/>
        <v>22817.092499999995</v>
      </c>
      <c r="I833" s="43">
        <f>Table1210[[#This Row],[4/1/23 Price Change]]*1.0715</f>
        <v>24448.514613749994</v>
      </c>
    </row>
    <row r="834" spans="1:9" x14ac:dyDescent="0.25">
      <c r="A834" s="12" t="s">
        <v>560</v>
      </c>
      <c r="B834" s="12">
        <v>9</v>
      </c>
      <c r="C834" s="12" t="s">
        <v>569</v>
      </c>
      <c r="D834" s="12" t="s">
        <v>973</v>
      </c>
      <c r="E834" s="12"/>
      <c r="F834" s="32">
        <v>35938</v>
      </c>
      <c r="G834" s="43">
        <f t="shared" si="31"/>
        <v>40171.496399999996</v>
      </c>
      <c r="H834" s="43">
        <f t="shared" si="30"/>
        <v>46197.220859999994</v>
      </c>
      <c r="I834" s="43">
        <f>Table1210[[#This Row],[4/1/23 Price Change]]*1.0715</f>
        <v>49500.322151489992</v>
      </c>
    </row>
    <row r="835" spans="1:9" x14ac:dyDescent="0.25">
      <c r="A835" s="12" t="s">
        <v>560</v>
      </c>
      <c r="B835" s="12">
        <v>10</v>
      </c>
      <c r="C835" s="12" t="s">
        <v>570</v>
      </c>
      <c r="D835" s="12" t="s">
        <v>734</v>
      </c>
      <c r="E835" s="12"/>
      <c r="F835" s="32" t="s">
        <v>1020</v>
      </c>
      <c r="G835" s="43" t="e">
        <f t="shared" si="31"/>
        <v>#VALUE!</v>
      </c>
      <c r="H835" s="43" t="e">
        <f t="shared" si="30"/>
        <v>#VALUE!</v>
      </c>
      <c r="I835" s="43" t="e">
        <f>Table1210[[#This Row],[4/1/23 Price Change]]*1.0715</f>
        <v>#VALUE!</v>
      </c>
    </row>
    <row r="836" spans="1:9" x14ac:dyDescent="0.25">
      <c r="A836" s="12" t="s">
        <v>560</v>
      </c>
      <c r="B836" s="12">
        <v>11</v>
      </c>
      <c r="C836" s="12" t="s">
        <v>571</v>
      </c>
      <c r="D836" s="12" t="s">
        <v>734</v>
      </c>
      <c r="E836" s="12"/>
      <c r="F836" s="32" t="s">
        <v>1020</v>
      </c>
      <c r="G836" s="43" t="e">
        <f t="shared" si="31"/>
        <v>#VALUE!</v>
      </c>
      <c r="H836" s="43" t="e">
        <f t="shared" si="30"/>
        <v>#VALUE!</v>
      </c>
      <c r="I836" s="43" t="e">
        <f>Table1210[[#This Row],[4/1/23 Price Change]]*1.0715</f>
        <v>#VALUE!</v>
      </c>
    </row>
    <row r="837" spans="1:9" x14ac:dyDescent="0.25">
      <c r="A837" s="12" t="s">
        <v>560</v>
      </c>
      <c r="B837" s="12">
        <v>12</v>
      </c>
      <c r="C837" s="12" t="s">
        <v>1196</v>
      </c>
      <c r="D837" s="12" t="s">
        <v>973</v>
      </c>
      <c r="E837" s="12"/>
      <c r="F837" s="32">
        <v>198114</v>
      </c>
      <c r="G837" s="43">
        <f t="shared" si="31"/>
        <v>221451.82919999998</v>
      </c>
      <c r="H837" s="43">
        <f t="shared" si="30"/>
        <v>254669.60357999997</v>
      </c>
      <c r="I837" s="43">
        <f>Table1210[[#This Row],[4/1/23 Price Change]]*1.0715</f>
        <v>272878.48023596994</v>
      </c>
    </row>
    <row r="838" spans="1:9" x14ac:dyDescent="0.25">
      <c r="A838" s="12" t="s">
        <v>560</v>
      </c>
      <c r="B838" s="12">
        <v>13</v>
      </c>
      <c r="C838" s="12" t="s">
        <v>1197</v>
      </c>
      <c r="D838" s="12" t="s">
        <v>973</v>
      </c>
      <c r="E838" s="12"/>
      <c r="F838" s="32">
        <v>194647</v>
      </c>
      <c r="G838" s="43">
        <f t="shared" si="31"/>
        <v>217576.41659999997</v>
      </c>
      <c r="H838" s="43">
        <f t="shared" si="30"/>
        <v>250212.87908999994</v>
      </c>
      <c r="I838" s="43">
        <f>Table1210[[#This Row],[4/1/23 Price Change]]*1.0715</f>
        <v>268103.09994493489</v>
      </c>
    </row>
    <row r="839" spans="1:9" x14ac:dyDescent="0.25">
      <c r="A839" s="12" t="s">
        <v>560</v>
      </c>
      <c r="B839" s="12">
        <v>14</v>
      </c>
      <c r="C839" s="12" t="s">
        <v>1116</v>
      </c>
      <c r="D839" s="12" t="s">
        <v>973</v>
      </c>
      <c r="E839" s="12"/>
      <c r="F839" s="32">
        <v>67433</v>
      </c>
      <c r="G839" s="43">
        <f t="shared" si="31"/>
        <v>75376.607399999994</v>
      </c>
      <c r="H839" s="43">
        <f t="shared" si="30"/>
        <v>86683.098509999982</v>
      </c>
      <c r="I839" s="43">
        <f>Table1210[[#This Row],[4/1/23 Price Change]]*1.0715</f>
        <v>92880.940053464976</v>
      </c>
    </row>
    <row r="840" spans="1:9" x14ac:dyDescent="0.25">
      <c r="A840" s="12" t="s">
        <v>560</v>
      </c>
      <c r="B840" s="12">
        <v>15</v>
      </c>
      <c r="C840" s="12" t="s">
        <v>1117</v>
      </c>
      <c r="D840" s="12" t="s">
        <v>973</v>
      </c>
      <c r="E840" s="12"/>
      <c r="F840" s="32">
        <v>50369</v>
      </c>
      <c r="G840" s="43">
        <f t="shared" si="31"/>
        <v>56302.468199999996</v>
      </c>
      <c r="H840" s="43">
        <f t="shared" si="30"/>
        <v>64747.838429999989</v>
      </c>
      <c r="I840" s="43">
        <f>Table1210[[#This Row],[4/1/23 Price Change]]*1.0715</f>
        <v>69377.308877744988</v>
      </c>
    </row>
    <row r="841" spans="1:9" x14ac:dyDescent="0.25">
      <c r="A841" s="12" t="s">
        <v>560</v>
      </c>
      <c r="B841" s="12">
        <v>16</v>
      </c>
      <c r="C841" s="12" t="s">
        <v>1198</v>
      </c>
      <c r="D841" s="12" t="s">
        <v>973</v>
      </c>
      <c r="E841" s="12"/>
      <c r="F841" s="32">
        <v>198665</v>
      </c>
      <c r="G841" s="43">
        <f t="shared" si="31"/>
        <v>222067.73699999999</v>
      </c>
      <c r="H841" s="43">
        <f t="shared" si="30"/>
        <v>255377.89754999997</v>
      </c>
      <c r="I841" s="43">
        <f>Table1210[[#This Row],[4/1/23 Price Change]]*1.0715</f>
        <v>273637.41722482495</v>
      </c>
    </row>
    <row r="842" spans="1:9" x14ac:dyDescent="0.25">
      <c r="A842" s="12" t="s">
        <v>560</v>
      </c>
      <c r="B842" s="12">
        <v>17</v>
      </c>
      <c r="C842" s="12" t="s">
        <v>1193</v>
      </c>
      <c r="D842" s="12" t="s">
        <v>973</v>
      </c>
      <c r="E842" s="12"/>
      <c r="F842" s="32">
        <v>76536</v>
      </c>
      <c r="G842" s="43">
        <f t="shared" si="31"/>
        <v>85551.940799999997</v>
      </c>
      <c r="H842" s="43">
        <f t="shared" si="30"/>
        <v>98384.731919999991</v>
      </c>
      <c r="I842" s="43">
        <f>Table1210[[#This Row],[4/1/23 Price Change]]*1.0715</f>
        <v>105419.24025227998</v>
      </c>
    </row>
    <row r="843" spans="1:9" x14ac:dyDescent="0.25">
      <c r="A843" s="12" t="s">
        <v>560</v>
      </c>
      <c r="B843" s="12">
        <v>18</v>
      </c>
      <c r="C843" s="12" t="s">
        <v>1199</v>
      </c>
      <c r="D843" s="12" t="s">
        <v>973</v>
      </c>
      <c r="E843" s="12"/>
      <c r="F843" s="32">
        <v>74950</v>
      </c>
      <c r="G843" s="43">
        <f t="shared" si="31"/>
        <v>83779.109999999986</v>
      </c>
      <c r="H843" s="43">
        <f t="shared" si="30"/>
        <v>96345.976499999975</v>
      </c>
      <c r="I843" s="43">
        <f>Table1210[[#This Row],[4/1/23 Price Change]]*1.0715</f>
        <v>103234.71381974996</v>
      </c>
    </row>
    <row r="844" spans="1:9" x14ac:dyDescent="0.25">
      <c r="A844" s="12" t="s">
        <v>560</v>
      </c>
      <c r="B844" s="12">
        <v>19</v>
      </c>
      <c r="C844" s="12" t="s">
        <v>1200</v>
      </c>
      <c r="D844" s="12" t="s">
        <v>973</v>
      </c>
      <c r="E844" s="12"/>
      <c r="F844" s="32">
        <v>74885</v>
      </c>
      <c r="G844" s="43">
        <f t="shared" si="31"/>
        <v>83706.452999999994</v>
      </c>
      <c r="H844" s="43">
        <f t="shared" si="30"/>
        <v>96262.420949999985</v>
      </c>
      <c r="I844" s="43">
        <f>Table1210[[#This Row],[4/1/23 Price Change]]*1.0715</f>
        <v>103145.18404792498</v>
      </c>
    </row>
    <row r="845" spans="1:9" x14ac:dyDescent="0.25">
      <c r="A845" s="12" t="s">
        <v>560</v>
      </c>
      <c r="B845" s="12">
        <v>20</v>
      </c>
      <c r="C845" s="12" t="s">
        <v>1119</v>
      </c>
      <c r="D845" s="12" t="s">
        <v>973</v>
      </c>
      <c r="E845" s="12"/>
      <c r="F845" s="32">
        <v>7495</v>
      </c>
      <c r="G845" s="43">
        <f t="shared" si="31"/>
        <v>8377.9110000000001</v>
      </c>
      <c r="H845" s="43">
        <f t="shared" si="30"/>
        <v>9634.5976499999997</v>
      </c>
      <c r="I845" s="43">
        <f>Table1210[[#This Row],[4/1/23 Price Change]]*1.0715</f>
        <v>10323.471381975</v>
      </c>
    </row>
    <row r="846" spans="1:9" ht="18.75" x14ac:dyDescent="0.25">
      <c r="A846" s="15" t="s">
        <v>816</v>
      </c>
      <c r="B846" s="16"/>
      <c r="C846" s="16"/>
      <c r="D846" s="16"/>
      <c r="E846" s="16"/>
      <c r="F846" s="39"/>
      <c r="G846" s="43">
        <f t="shared" si="31"/>
        <v>0</v>
      </c>
      <c r="H846" s="43">
        <f t="shared" si="30"/>
        <v>0</v>
      </c>
      <c r="I846" s="43">
        <f>Table1210[[#This Row],[4/1/23 Price Change]]*1.0715</f>
        <v>0</v>
      </c>
    </row>
    <row r="847" spans="1:9" x14ac:dyDescent="0.25">
      <c r="A847" s="12" t="s">
        <v>572</v>
      </c>
      <c r="B847" s="12">
        <v>1</v>
      </c>
      <c r="C847" s="12" t="s">
        <v>573</v>
      </c>
      <c r="D847" s="12" t="s">
        <v>1004</v>
      </c>
      <c r="E847" s="12"/>
      <c r="F847" s="32" t="s">
        <v>972</v>
      </c>
      <c r="G847" s="43" t="e">
        <f t="shared" si="31"/>
        <v>#VALUE!</v>
      </c>
      <c r="H847" s="43" t="e">
        <f t="shared" si="30"/>
        <v>#VALUE!</v>
      </c>
      <c r="I847" s="43" t="e">
        <f>Table1210[[#This Row],[4/1/23 Price Change]]*1.0715</f>
        <v>#VALUE!</v>
      </c>
    </row>
    <row r="848" spans="1:9" x14ac:dyDescent="0.25">
      <c r="A848" s="12" t="s">
        <v>572</v>
      </c>
      <c r="B848" s="12">
        <v>2</v>
      </c>
      <c r="C848" s="12" t="s">
        <v>574</v>
      </c>
      <c r="D848" s="12" t="s">
        <v>734</v>
      </c>
      <c r="E848" s="12"/>
      <c r="F848" s="32" t="s">
        <v>1020</v>
      </c>
      <c r="G848" s="43" t="e">
        <f t="shared" si="31"/>
        <v>#VALUE!</v>
      </c>
      <c r="H848" s="43" t="e">
        <f t="shared" si="30"/>
        <v>#VALUE!</v>
      </c>
      <c r="I848" s="43" t="e">
        <f>Table1210[[#This Row],[4/1/23 Price Change]]*1.0715</f>
        <v>#VALUE!</v>
      </c>
    </row>
    <row r="849" spans="1:9" x14ac:dyDescent="0.25">
      <c r="A849" s="12" t="s">
        <v>572</v>
      </c>
      <c r="B849" s="12">
        <v>3</v>
      </c>
      <c r="C849" s="12" t="s">
        <v>575</v>
      </c>
      <c r="D849" s="12" t="s">
        <v>734</v>
      </c>
      <c r="E849" s="12"/>
      <c r="F849" s="32" t="s">
        <v>1020</v>
      </c>
      <c r="G849" s="43" t="e">
        <f t="shared" si="31"/>
        <v>#VALUE!</v>
      </c>
      <c r="H849" s="43" t="e">
        <f t="shared" si="30"/>
        <v>#VALUE!</v>
      </c>
      <c r="I849" s="43" t="e">
        <f>Table1210[[#This Row],[4/1/23 Price Change]]*1.0715</f>
        <v>#VALUE!</v>
      </c>
    </row>
    <row r="850" spans="1:9" x14ac:dyDescent="0.25">
      <c r="A850" s="12" t="s">
        <v>572</v>
      </c>
      <c r="B850" s="12">
        <v>4</v>
      </c>
      <c r="C850" s="12" t="s">
        <v>576</v>
      </c>
      <c r="D850" s="12" t="s">
        <v>734</v>
      </c>
      <c r="E850" s="12"/>
      <c r="F850" s="32" t="s">
        <v>1020</v>
      </c>
      <c r="G850" s="43" t="e">
        <f t="shared" si="31"/>
        <v>#VALUE!</v>
      </c>
      <c r="H850" s="43" t="e">
        <f t="shared" si="30"/>
        <v>#VALUE!</v>
      </c>
      <c r="I850" s="43" t="e">
        <f>Table1210[[#This Row],[4/1/23 Price Change]]*1.0715</f>
        <v>#VALUE!</v>
      </c>
    </row>
    <row r="851" spans="1:9" x14ac:dyDescent="0.25">
      <c r="A851" s="12" t="s">
        <v>572</v>
      </c>
      <c r="B851" s="12">
        <v>5</v>
      </c>
      <c r="C851" s="12" t="s">
        <v>926</v>
      </c>
      <c r="D851" s="12" t="s">
        <v>973</v>
      </c>
      <c r="E851" s="12"/>
      <c r="F851" s="32">
        <v>-3118</v>
      </c>
      <c r="G851" s="43">
        <f t="shared" si="31"/>
        <v>-3485.3003999999996</v>
      </c>
      <c r="H851" s="43">
        <f t="shared" si="30"/>
        <v>-4008.0954599999991</v>
      </c>
      <c r="I851" s="43">
        <f>Table1210[[#This Row],[4/1/23 Price Change]]*1.0715</f>
        <v>-4294.6742853899987</v>
      </c>
    </row>
    <row r="852" spans="1:9" x14ac:dyDescent="0.25">
      <c r="A852" s="12" t="s">
        <v>572</v>
      </c>
      <c r="B852" s="12">
        <v>6</v>
      </c>
      <c r="C852" s="12" t="s">
        <v>577</v>
      </c>
      <c r="D852" s="12" t="s">
        <v>973</v>
      </c>
      <c r="E852" s="12"/>
      <c r="F852" s="32">
        <v>-2973</v>
      </c>
      <c r="G852" s="43">
        <f t="shared" si="31"/>
        <v>-3323.2193999999995</v>
      </c>
      <c r="H852" s="43">
        <f t="shared" si="30"/>
        <v>-3821.7023099999992</v>
      </c>
      <c r="I852" s="43">
        <f>Table1210[[#This Row],[4/1/23 Price Change]]*1.0715</f>
        <v>-4094.9540251649987</v>
      </c>
    </row>
    <row r="853" spans="1:9" x14ac:dyDescent="0.25">
      <c r="A853" s="12" t="s">
        <v>572</v>
      </c>
      <c r="B853" s="12">
        <v>7</v>
      </c>
      <c r="C853" s="12" t="s">
        <v>578</v>
      </c>
      <c r="D853" s="12" t="s">
        <v>734</v>
      </c>
      <c r="E853" s="12"/>
      <c r="F853" s="32" t="s">
        <v>1020</v>
      </c>
      <c r="G853" s="43" t="e">
        <f t="shared" si="31"/>
        <v>#VALUE!</v>
      </c>
      <c r="H853" s="43" t="e">
        <f t="shared" si="30"/>
        <v>#VALUE!</v>
      </c>
      <c r="I853" s="43" t="e">
        <f>Table1210[[#This Row],[4/1/23 Price Change]]*1.0715</f>
        <v>#VALUE!</v>
      </c>
    </row>
    <row r="854" spans="1:9" x14ac:dyDescent="0.25">
      <c r="A854" s="12" t="s">
        <v>572</v>
      </c>
      <c r="B854" s="12">
        <v>8</v>
      </c>
      <c r="C854" s="12" t="s">
        <v>579</v>
      </c>
      <c r="D854" s="12" t="s">
        <v>1004</v>
      </c>
      <c r="E854" s="12"/>
      <c r="F854" s="32" t="s">
        <v>972</v>
      </c>
      <c r="G854" s="43" t="e">
        <f t="shared" si="31"/>
        <v>#VALUE!</v>
      </c>
      <c r="H854" s="43" t="e">
        <f t="shared" si="30"/>
        <v>#VALUE!</v>
      </c>
      <c r="I854" s="43" t="e">
        <f>Table1210[[#This Row],[4/1/23 Price Change]]*1.0715</f>
        <v>#VALUE!</v>
      </c>
    </row>
    <row r="855" spans="1:9" x14ac:dyDescent="0.25">
      <c r="A855" s="12" t="s">
        <v>572</v>
      </c>
      <c r="B855" s="12">
        <v>9</v>
      </c>
      <c r="C855" s="12" t="s">
        <v>580</v>
      </c>
      <c r="D855" s="12" t="s">
        <v>973</v>
      </c>
      <c r="E855" s="12"/>
      <c r="F855" s="32">
        <v>34</v>
      </c>
      <c r="G855" s="43">
        <f t="shared" si="31"/>
        <v>38.005199999999995</v>
      </c>
      <c r="H855" s="43">
        <f t="shared" si="30"/>
        <v>43.70597999999999</v>
      </c>
      <c r="I855" s="43">
        <f>Table1210[[#This Row],[4/1/23 Price Change]]*1.0715</f>
        <v>46.830957569999981</v>
      </c>
    </row>
    <row r="856" spans="1:9" x14ac:dyDescent="0.25">
      <c r="A856" s="12" t="s">
        <v>572</v>
      </c>
      <c r="B856" s="12">
        <v>10</v>
      </c>
      <c r="C856" s="12" t="s">
        <v>581</v>
      </c>
      <c r="D856" s="12" t="s">
        <v>973</v>
      </c>
      <c r="E856" s="12"/>
      <c r="F856" s="32">
        <v>134</v>
      </c>
      <c r="G856" s="43">
        <f t="shared" si="31"/>
        <v>149.78519999999997</v>
      </c>
      <c r="H856" s="43">
        <f t="shared" si="30"/>
        <v>172.25297999999995</v>
      </c>
      <c r="I856" s="43">
        <f>Table1210[[#This Row],[4/1/23 Price Change]]*1.0715</f>
        <v>184.56906806999993</v>
      </c>
    </row>
    <row r="857" spans="1:9" x14ac:dyDescent="0.25">
      <c r="A857" s="12" t="s">
        <v>572</v>
      </c>
      <c r="B857" s="12">
        <v>11</v>
      </c>
      <c r="C857" s="12" t="s">
        <v>582</v>
      </c>
      <c r="D857" s="12" t="s">
        <v>973</v>
      </c>
      <c r="E857" s="12"/>
      <c r="F857" s="32">
        <v>351</v>
      </c>
      <c r="G857" s="43">
        <f t="shared" si="31"/>
        <v>392.34779999999995</v>
      </c>
      <c r="H857" s="43">
        <f t="shared" si="30"/>
        <v>451.19996999999989</v>
      </c>
      <c r="I857" s="43">
        <f>Table1210[[#This Row],[4/1/23 Price Change]]*1.0715</f>
        <v>483.46076785499986</v>
      </c>
    </row>
    <row r="858" spans="1:9" x14ac:dyDescent="0.25">
      <c r="A858" s="12" t="s">
        <v>572</v>
      </c>
      <c r="B858" s="12">
        <v>12</v>
      </c>
      <c r="C858" s="12" t="s">
        <v>583</v>
      </c>
      <c r="D858" s="12" t="s">
        <v>973</v>
      </c>
      <c r="E858" s="12"/>
      <c r="F858" s="32">
        <v>100</v>
      </c>
      <c r="G858" s="43">
        <f t="shared" si="31"/>
        <v>111.77999999999999</v>
      </c>
      <c r="H858" s="43">
        <f t="shared" si="30"/>
        <v>128.54699999999997</v>
      </c>
      <c r="I858" s="43">
        <f>Table1210[[#This Row],[4/1/23 Price Change]]*1.0715</f>
        <v>137.73811049999995</v>
      </c>
    </row>
    <row r="859" spans="1:9" x14ac:dyDescent="0.25">
      <c r="A859" s="12" t="s">
        <v>572</v>
      </c>
      <c r="B859" s="12">
        <v>13</v>
      </c>
      <c r="C859" s="12" t="s">
        <v>903</v>
      </c>
      <c r="D859" s="12" t="s">
        <v>734</v>
      </c>
      <c r="E859" s="12"/>
      <c r="F859" s="32" t="s">
        <v>1020</v>
      </c>
      <c r="G859" s="43" t="e">
        <f t="shared" si="31"/>
        <v>#VALUE!</v>
      </c>
      <c r="H859" s="43" t="e">
        <f t="shared" si="30"/>
        <v>#VALUE!</v>
      </c>
      <c r="I859" s="43" t="e">
        <f>Table1210[[#This Row],[4/1/23 Price Change]]*1.0715</f>
        <v>#VALUE!</v>
      </c>
    </row>
    <row r="860" spans="1:9" x14ac:dyDescent="0.25">
      <c r="A860" s="12" t="s">
        <v>572</v>
      </c>
      <c r="B860" s="12">
        <v>14</v>
      </c>
      <c r="C860" s="12" t="s">
        <v>904</v>
      </c>
      <c r="D860" s="12" t="s">
        <v>734</v>
      </c>
      <c r="E860" s="12"/>
      <c r="F860" s="32" t="s">
        <v>1020</v>
      </c>
      <c r="G860" s="43" t="e">
        <f t="shared" si="31"/>
        <v>#VALUE!</v>
      </c>
      <c r="H860" s="43" t="e">
        <f t="shared" si="30"/>
        <v>#VALUE!</v>
      </c>
      <c r="I860" s="43" t="e">
        <f>Table1210[[#This Row],[4/1/23 Price Change]]*1.0715</f>
        <v>#VALUE!</v>
      </c>
    </row>
    <row r="861" spans="1:9" x14ac:dyDescent="0.25">
      <c r="A861" s="12"/>
      <c r="B861" s="12"/>
      <c r="C861" s="12" t="s">
        <v>970</v>
      </c>
      <c r="D861" s="12"/>
      <c r="E861" s="12"/>
      <c r="F861" s="32"/>
      <c r="G861" s="43">
        <f t="shared" si="31"/>
        <v>0</v>
      </c>
      <c r="H861" s="43">
        <f t="shared" si="30"/>
        <v>0</v>
      </c>
      <c r="I861" s="43">
        <f>Table1210[[#This Row],[4/1/23 Price Change]]*1.0715</f>
        <v>0</v>
      </c>
    </row>
    <row r="862" spans="1:9" ht="18.75" x14ac:dyDescent="0.25">
      <c r="A862" s="15" t="s">
        <v>584</v>
      </c>
      <c r="B862" s="16"/>
      <c r="C862" s="16"/>
      <c r="D862" s="16"/>
      <c r="E862" s="16"/>
      <c r="F862" s="39"/>
      <c r="G862" s="43">
        <f t="shared" si="31"/>
        <v>0</v>
      </c>
      <c r="H862" s="43">
        <f t="shared" si="30"/>
        <v>0</v>
      </c>
      <c r="I862" s="43">
        <f>Table1210[[#This Row],[4/1/23 Price Change]]*1.0715</f>
        <v>0</v>
      </c>
    </row>
    <row r="863" spans="1:9" x14ac:dyDescent="0.25">
      <c r="A863" s="12" t="s">
        <v>584</v>
      </c>
      <c r="B863" s="12">
        <v>1</v>
      </c>
      <c r="C863" s="12" t="s">
        <v>585</v>
      </c>
      <c r="D863" s="12" t="s">
        <v>973</v>
      </c>
      <c r="E863" s="12"/>
      <c r="F863" s="32">
        <v>2353</v>
      </c>
      <c r="G863" s="43">
        <f t="shared" si="31"/>
        <v>2630.1833999999999</v>
      </c>
      <c r="H863" s="43">
        <f t="shared" si="30"/>
        <v>3024.7109099999998</v>
      </c>
      <c r="I863" s="43">
        <f>Table1210[[#This Row],[4/1/23 Price Change]]*1.0715</f>
        <v>3240.9777400649996</v>
      </c>
    </row>
    <row r="864" spans="1:9" x14ac:dyDescent="0.25">
      <c r="A864" s="12" t="s">
        <v>584</v>
      </c>
      <c r="B864" s="12">
        <v>2</v>
      </c>
      <c r="C864" s="12" t="s">
        <v>586</v>
      </c>
      <c r="D864" s="12" t="s">
        <v>973</v>
      </c>
      <c r="E864" s="12"/>
      <c r="F864" s="32">
        <v>1254</v>
      </c>
      <c r="G864" s="43">
        <f t="shared" si="31"/>
        <v>1401.7212</v>
      </c>
      <c r="H864" s="43">
        <f t="shared" si="30"/>
        <v>1611.9793799999998</v>
      </c>
      <c r="I864" s="43">
        <f>Table1210[[#This Row],[4/1/23 Price Change]]*1.0715</f>
        <v>1727.2359056699995</v>
      </c>
    </row>
    <row r="865" spans="1:9" x14ac:dyDescent="0.25">
      <c r="A865" s="12" t="s">
        <v>584</v>
      </c>
      <c r="B865" s="12">
        <v>3</v>
      </c>
      <c r="C865" s="12" t="s">
        <v>587</v>
      </c>
      <c r="D865" s="12" t="s">
        <v>734</v>
      </c>
      <c r="E865" s="12"/>
      <c r="F865" s="32" t="s">
        <v>1020</v>
      </c>
      <c r="G865" s="43" t="e">
        <f t="shared" si="31"/>
        <v>#VALUE!</v>
      </c>
      <c r="H865" s="43" t="e">
        <f t="shared" si="30"/>
        <v>#VALUE!</v>
      </c>
      <c r="I865" s="43" t="e">
        <f>Table1210[[#This Row],[4/1/23 Price Change]]*1.0715</f>
        <v>#VALUE!</v>
      </c>
    </row>
    <row r="866" spans="1:9" x14ac:dyDescent="0.25">
      <c r="A866" s="12" t="s">
        <v>584</v>
      </c>
      <c r="B866" s="12">
        <v>4</v>
      </c>
      <c r="C866" s="12" t="s">
        <v>588</v>
      </c>
      <c r="D866" s="12" t="s">
        <v>973</v>
      </c>
      <c r="E866" s="12"/>
      <c r="F866" s="32">
        <v>3248</v>
      </c>
      <c r="G866" s="43">
        <f t="shared" si="31"/>
        <v>3630.6143999999995</v>
      </c>
      <c r="H866" s="43">
        <f t="shared" si="30"/>
        <v>4175.2065599999987</v>
      </c>
      <c r="I866" s="43">
        <f>Table1210[[#This Row],[4/1/23 Price Change]]*1.0715</f>
        <v>4473.7338290399985</v>
      </c>
    </row>
    <row r="867" spans="1:9" x14ac:dyDescent="0.25">
      <c r="A867" s="12" t="s">
        <v>584</v>
      </c>
      <c r="B867" s="12">
        <v>5</v>
      </c>
      <c r="C867" s="12" t="s">
        <v>589</v>
      </c>
      <c r="D867" s="12"/>
      <c r="E867" s="12"/>
      <c r="F867" s="32" t="s">
        <v>1115</v>
      </c>
      <c r="G867" s="43" t="e">
        <f t="shared" si="31"/>
        <v>#VALUE!</v>
      </c>
      <c r="H867" s="43" t="e">
        <f t="shared" si="30"/>
        <v>#VALUE!</v>
      </c>
      <c r="I867" s="43" t="e">
        <f>Table1210[[#This Row],[4/1/23 Price Change]]*1.0715</f>
        <v>#VALUE!</v>
      </c>
    </row>
    <row r="868" spans="1:9" x14ac:dyDescent="0.25">
      <c r="A868" s="12" t="s">
        <v>584</v>
      </c>
      <c r="B868" s="12">
        <v>6</v>
      </c>
      <c r="C868" s="12" t="s">
        <v>590</v>
      </c>
      <c r="D868" s="12"/>
      <c r="E868" s="12"/>
      <c r="F868" s="32" t="s">
        <v>1115</v>
      </c>
      <c r="G868" s="43" t="e">
        <f t="shared" si="31"/>
        <v>#VALUE!</v>
      </c>
      <c r="H868" s="43" t="e">
        <f t="shared" si="30"/>
        <v>#VALUE!</v>
      </c>
      <c r="I868" s="43" t="e">
        <f>Table1210[[#This Row],[4/1/23 Price Change]]*1.0715</f>
        <v>#VALUE!</v>
      </c>
    </row>
    <row r="869" spans="1:9" x14ac:dyDescent="0.25">
      <c r="A869" s="12" t="s">
        <v>584</v>
      </c>
      <c r="B869" s="12">
        <v>7</v>
      </c>
      <c r="C869" s="12" t="s">
        <v>591</v>
      </c>
      <c r="D869" s="12"/>
      <c r="E869" s="12"/>
      <c r="F869" s="32" t="s">
        <v>1115</v>
      </c>
      <c r="G869" s="43" t="e">
        <f t="shared" si="31"/>
        <v>#VALUE!</v>
      </c>
      <c r="H869" s="43" t="e">
        <f t="shared" si="30"/>
        <v>#VALUE!</v>
      </c>
      <c r="I869" s="43" t="e">
        <f>Table1210[[#This Row],[4/1/23 Price Change]]*1.0715</f>
        <v>#VALUE!</v>
      </c>
    </row>
    <row r="870" spans="1:9" x14ac:dyDescent="0.25">
      <c r="A870" s="12"/>
      <c r="B870" s="12"/>
      <c r="C870" s="12" t="s">
        <v>970</v>
      </c>
      <c r="D870" s="12"/>
      <c r="E870" s="12"/>
      <c r="F870" s="32"/>
      <c r="G870" s="43">
        <f t="shared" si="31"/>
        <v>0</v>
      </c>
      <c r="H870" s="43">
        <f t="shared" si="30"/>
        <v>0</v>
      </c>
      <c r="I870" s="43">
        <f>Table1210[[#This Row],[4/1/23 Price Change]]*1.0715</f>
        <v>0</v>
      </c>
    </row>
    <row r="871" spans="1:9" ht="18.75" x14ac:dyDescent="0.25">
      <c r="A871" s="15" t="s">
        <v>592</v>
      </c>
      <c r="B871" s="16"/>
      <c r="C871" s="16"/>
      <c r="D871" s="16"/>
      <c r="E871" s="16"/>
      <c r="F871" s="39"/>
      <c r="G871" s="43">
        <f t="shared" si="31"/>
        <v>0</v>
      </c>
      <c r="H871" s="43">
        <f t="shared" si="30"/>
        <v>0</v>
      </c>
      <c r="I871" s="43">
        <f>Table1210[[#This Row],[4/1/23 Price Change]]*1.0715</f>
        <v>0</v>
      </c>
    </row>
    <row r="872" spans="1:9" x14ac:dyDescent="0.25">
      <c r="A872" s="12" t="s">
        <v>592</v>
      </c>
      <c r="B872" s="12">
        <v>1</v>
      </c>
      <c r="C872" s="12" t="s">
        <v>593</v>
      </c>
      <c r="D872" s="12" t="s">
        <v>1004</v>
      </c>
      <c r="E872" s="12"/>
      <c r="F872" s="32" t="s">
        <v>972</v>
      </c>
      <c r="G872" s="43" t="e">
        <f t="shared" si="31"/>
        <v>#VALUE!</v>
      </c>
      <c r="H872" s="43" t="e">
        <f t="shared" si="30"/>
        <v>#VALUE!</v>
      </c>
      <c r="I872" s="43" t="e">
        <f>Table1210[[#This Row],[4/1/23 Price Change]]*1.0715</f>
        <v>#VALUE!</v>
      </c>
    </row>
    <row r="873" spans="1:9" x14ac:dyDescent="0.25">
      <c r="A873" s="12" t="s">
        <v>592</v>
      </c>
      <c r="B873" s="12">
        <v>2</v>
      </c>
      <c r="C873" s="12" t="s">
        <v>594</v>
      </c>
      <c r="D873" s="12" t="s">
        <v>734</v>
      </c>
      <c r="E873" s="12"/>
      <c r="F873" s="32" t="s">
        <v>1020</v>
      </c>
      <c r="G873" s="43" t="e">
        <f t="shared" si="31"/>
        <v>#VALUE!</v>
      </c>
      <c r="H873" s="43" t="e">
        <f t="shared" si="30"/>
        <v>#VALUE!</v>
      </c>
      <c r="I873" s="43" t="e">
        <f>Table1210[[#This Row],[4/1/23 Price Change]]*1.0715</f>
        <v>#VALUE!</v>
      </c>
    </row>
    <row r="874" spans="1:9" ht="30" x14ac:dyDescent="0.25">
      <c r="A874" s="12" t="s">
        <v>592</v>
      </c>
      <c r="B874" s="12">
        <v>3</v>
      </c>
      <c r="C874" s="12" t="s">
        <v>1121</v>
      </c>
      <c r="D874" s="12" t="s">
        <v>973</v>
      </c>
      <c r="E874" s="12"/>
      <c r="F874" s="32">
        <v>833</v>
      </c>
      <c r="G874" s="43">
        <f t="shared" si="31"/>
        <v>931.12739999999997</v>
      </c>
      <c r="H874" s="43">
        <f t="shared" si="30"/>
        <v>1070.7965099999999</v>
      </c>
      <c r="I874" s="43">
        <f>Table1210[[#This Row],[4/1/23 Price Change]]*1.0715</f>
        <v>1147.3584604649998</v>
      </c>
    </row>
    <row r="875" spans="1:9" x14ac:dyDescent="0.25">
      <c r="A875" s="12" t="s">
        <v>592</v>
      </c>
      <c r="B875" s="12">
        <v>4</v>
      </c>
      <c r="C875" s="12" t="s">
        <v>596</v>
      </c>
      <c r="D875" s="12" t="s">
        <v>973</v>
      </c>
      <c r="E875" s="12"/>
      <c r="F875" s="32">
        <v>0</v>
      </c>
      <c r="G875" s="43">
        <f t="shared" si="31"/>
        <v>0</v>
      </c>
      <c r="H875" s="43">
        <f t="shared" si="30"/>
        <v>0</v>
      </c>
      <c r="I875" s="43">
        <f>Table1210[[#This Row],[4/1/23 Price Change]]*1.0715</f>
        <v>0</v>
      </c>
    </row>
    <row r="876" spans="1:9" x14ac:dyDescent="0.25">
      <c r="A876" s="12" t="s">
        <v>592</v>
      </c>
      <c r="B876" s="12">
        <v>5</v>
      </c>
      <c r="C876" s="12" t="s">
        <v>597</v>
      </c>
      <c r="D876" s="12" t="s">
        <v>973</v>
      </c>
      <c r="E876" s="12"/>
      <c r="F876" s="32">
        <v>0</v>
      </c>
      <c r="G876" s="43">
        <f t="shared" si="31"/>
        <v>0</v>
      </c>
      <c r="H876" s="43">
        <f t="shared" si="30"/>
        <v>0</v>
      </c>
      <c r="I876" s="43">
        <f>Table1210[[#This Row],[4/1/23 Price Change]]*1.0715</f>
        <v>0</v>
      </c>
    </row>
    <row r="877" spans="1:9" x14ac:dyDescent="0.25">
      <c r="A877" s="12" t="s">
        <v>592</v>
      </c>
      <c r="B877" s="12">
        <v>6</v>
      </c>
      <c r="C877" s="12" t="s">
        <v>598</v>
      </c>
      <c r="D877" s="12" t="s">
        <v>1004</v>
      </c>
      <c r="E877" s="12"/>
      <c r="F877" s="32" t="s">
        <v>972</v>
      </c>
      <c r="G877" s="43" t="e">
        <f t="shared" si="31"/>
        <v>#VALUE!</v>
      </c>
      <c r="H877" s="43" t="e">
        <f t="shared" si="30"/>
        <v>#VALUE!</v>
      </c>
      <c r="I877" s="43" t="e">
        <f>Table1210[[#This Row],[4/1/23 Price Change]]*1.0715</f>
        <v>#VALUE!</v>
      </c>
    </row>
    <row r="878" spans="1:9" x14ac:dyDescent="0.25">
      <c r="A878" s="12" t="s">
        <v>592</v>
      </c>
      <c r="B878" s="12">
        <v>7</v>
      </c>
      <c r="C878" s="12" t="s">
        <v>1120</v>
      </c>
      <c r="D878" s="12" t="s">
        <v>973</v>
      </c>
      <c r="E878" s="12"/>
      <c r="F878" s="32">
        <v>281</v>
      </c>
      <c r="G878" s="43">
        <f t="shared" si="31"/>
        <v>314.10179999999997</v>
      </c>
      <c r="H878" s="43">
        <f t="shared" si="30"/>
        <v>361.21706999999992</v>
      </c>
      <c r="I878" s="43">
        <f>Table1210[[#This Row],[4/1/23 Price Change]]*1.0715</f>
        <v>387.04409050499987</v>
      </c>
    </row>
    <row r="879" spans="1:9" x14ac:dyDescent="0.25">
      <c r="A879" s="12" t="s">
        <v>592</v>
      </c>
      <c r="B879" s="12">
        <v>8</v>
      </c>
      <c r="C879" s="12" t="s">
        <v>1122</v>
      </c>
      <c r="D879" s="12" t="s">
        <v>973</v>
      </c>
      <c r="E879" s="12"/>
      <c r="F879" s="32">
        <v>104</v>
      </c>
      <c r="G879" s="43">
        <f t="shared" si="31"/>
        <v>116.25119999999998</v>
      </c>
      <c r="H879" s="43">
        <f t="shared" si="30"/>
        <v>133.68887999999998</v>
      </c>
      <c r="I879" s="43">
        <f>Table1210[[#This Row],[4/1/23 Price Change]]*1.0715</f>
        <v>143.24763491999997</v>
      </c>
    </row>
    <row r="880" spans="1:9" x14ac:dyDescent="0.25">
      <c r="A880" s="12" t="s">
        <v>592</v>
      </c>
      <c r="B880" s="12">
        <v>9</v>
      </c>
      <c r="C880" s="12" t="s">
        <v>1123</v>
      </c>
      <c r="D880" s="12" t="s">
        <v>973</v>
      </c>
      <c r="E880" s="12"/>
      <c r="F880" s="32">
        <v>10588</v>
      </c>
      <c r="G880" s="43">
        <f t="shared" si="31"/>
        <v>11835.266399999999</v>
      </c>
      <c r="H880" s="43">
        <f t="shared" si="30"/>
        <v>13610.556359999997</v>
      </c>
      <c r="I880" s="43">
        <f>Table1210[[#This Row],[4/1/23 Price Change]]*1.0715</f>
        <v>14583.711139739995</v>
      </c>
    </row>
    <row r="881" spans="1:9" x14ac:dyDescent="0.25">
      <c r="A881" s="12" t="s">
        <v>592</v>
      </c>
      <c r="B881" s="12">
        <v>10</v>
      </c>
      <c r="C881" s="12" t="s">
        <v>1124</v>
      </c>
      <c r="D881" s="12" t="s">
        <v>973</v>
      </c>
      <c r="E881" s="12"/>
      <c r="F881" s="32">
        <v>113</v>
      </c>
      <c r="G881" s="43">
        <f t="shared" si="31"/>
        <v>126.31139999999999</v>
      </c>
      <c r="H881" s="43">
        <f t="shared" ref="H881:H944" si="32">G881*1.15</f>
        <v>145.25810999999999</v>
      </c>
      <c r="I881" s="43">
        <f>Table1210[[#This Row],[4/1/23 Price Change]]*1.0715</f>
        <v>155.64406486499996</v>
      </c>
    </row>
    <row r="882" spans="1:9" x14ac:dyDescent="0.25">
      <c r="A882" s="12" t="s">
        <v>592</v>
      </c>
      <c r="B882" s="12">
        <v>11</v>
      </c>
      <c r="C882" s="12" t="s">
        <v>1125</v>
      </c>
      <c r="D882" s="12" t="s">
        <v>973</v>
      </c>
      <c r="E882" s="12"/>
      <c r="F882" s="32">
        <v>0</v>
      </c>
      <c r="G882" s="43">
        <f t="shared" si="31"/>
        <v>0</v>
      </c>
      <c r="H882" s="43">
        <f t="shared" si="32"/>
        <v>0</v>
      </c>
      <c r="I882" s="43">
        <f>Table1210[[#This Row],[4/1/23 Price Change]]*1.0715</f>
        <v>0</v>
      </c>
    </row>
    <row r="883" spans="1:9" x14ac:dyDescent="0.25">
      <c r="A883" s="12" t="s">
        <v>592</v>
      </c>
      <c r="B883" s="12">
        <v>12</v>
      </c>
      <c r="C883" s="12" t="s">
        <v>1201</v>
      </c>
      <c r="D883" s="12" t="s">
        <v>973</v>
      </c>
      <c r="E883" s="12"/>
      <c r="F883" s="32">
        <v>3950</v>
      </c>
      <c r="G883" s="43">
        <f t="shared" si="31"/>
        <v>4415.3099999999995</v>
      </c>
      <c r="H883" s="43">
        <f t="shared" si="32"/>
        <v>5077.606499999999</v>
      </c>
      <c r="I883" s="43">
        <f>Table1210[[#This Row],[4/1/23 Price Change]]*1.0715</f>
        <v>5440.6553647499986</v>
      </c>
    </row>
    <row r="884" spans="1:9" x14ac:dyDescent="0.25">
      <c r="A884" s="12" t="s">
        <v>592</v>
      </c>
      <c r="B884" s="12">
        <v>13</v>
      </c>
      <c r="C884" s="12" t="s">
        <v>1126</v>
      </c>
      <c r="D884" s="12" t="s">
        <v>973</v>
      </c>
      <c r="E884" s="12"/>
      <c r="F884" s="32">
        <v>91</v>
      </c>
      <c r="G884" s="43">
        <f t="shared" si="31"/>
        <v>101.71979999999999</v>
      </c>
      <c r="H884" s="43">
        <f t="shared" si="32"/>
        <v>116.97776999999998</v>
      </c>
      <c r="I884" s="43">
        <f>Table1210[[#This Row],[4/1/23 Price Change]]*1.0715</f>
        <v>125.34168055499997</v>
      </c>
    </row>
    <row r="885" spans="1:9" x14ac:dyDescent="0.25">
      <c r="A885" s="12" t="s">
        <v>592</v>
      </c>
      <c r="B885" s="12">
        <v>14</v>
      </c>
      <c r="C885" s="12" t="s">
        <v>606</v>
      </c>
      <c r="D885" s="12" t="s">
        <v>973</v>
      </c>
      <c r="E885" s="12"/>
      <c r="F885" s="32">
        <v>0</v>
      </c>
      <c r="G885" s="43">
        <f t="shared" si="31"/>
        <v>0</v>
      </c>
      <c r="H885" s="43">
        <f t="shared" si="32"/>
        <v>0</v>
      </c>
      <c r="I885" s="43">
        <f>Table1210[[#This Row],[4/1/23 Price Change]]*1.0715</f>
        <v>0</v>
      </c>
    </row>
    <row r="886" spans="1:9" x14ac:dyDescent="0.25">
      <c r="A886" s="12" t="s">
        <v>592</v>
      </c>
      <c r="B886" s="12">
        <v>15</v>
      </c>
      <c r="C886" s="12" t="s">
        <v>607</v>
      </c>
      <c r="D886" s="12" t="s">
        <v>734</v>
      </c>
      <c r="E886" s="12"/>
      <c r="F886" s="32" t="s">
        <v>1020</v>
      </c>
      <c r="G886" s="43" t="e">
        <f t="shared" ref="G886:G949" si="33">F886*1.1178</f>
        <v>#VALUE!</v>
      </c>
      <c r="H886" s="43" t="e">
        <f t="shared" si="32"/>
        <v>#VALUE!</v>
      </c>
      <c r="I886" s="43" t="e">
        <f>Table1210[[#This Row],[4/1/23 Price Change]]*1.0715</f>
        <v>#VALUE!</v>
      </c>
    </row>
    <row r="887" spans="1:9" x14ac:dyDescent="0.25">
      <c r="A887" s="12" t="s">
        <v>592</v>
      </c>
      <c r="B887" s="12">
        <v>16</v>
      </c>
      <c r="C887" s="12" t="s">
        <v>608</v>
      </c>
      <c r="D887" s="12" t="s">
        <v>734</v>
      </c>
      <c r="E887" s="12"/>
      <c r="F887" s="32" t="s">
        <v>1020</v>
      </c>
      <c r="G887" s="43" t="e">
        <f t="shared" si="33"/>
        <v>#VALUE!</v>
      </c>
      <c r="H887" s="43" t="e">
        <f t="shared" si="32"/>
        <v>#VALUE!</v>
      </c>
      <c r="I887" s="43" t="e">
        <f>Table1210[[#This Row],[4/1/23 Price Change]]*1.0715</f>
        <v>#VALUE!</v>
      </c>
    </row>
    <row r="888" spans="1:9" x14ac:dyDescent="0.25">
      <c r="A888" s="12" t="s">
        <v>592</v>
      </c>
      <c r="B888" s="12">
        <v>17</v>
      </c>
      <c r="C888" s="12" t="s">
        <v>609</v>
      </c>
      <c r="D888" s="12" t="s">
        <v>734</v>
      </c>
      <c r="E888" s="12"/>
      <c r="F888" s="32" t="s">
        <v>1020</v>
      </c>
      <c r="G888" s="43" t="e">
        <f t="shared" si="33"/>
        <v>#VALUE!</v>
      </c>
      <c r="H888" s="43" t="e">
        <f t="shared" si="32"/>
        <v>#VALUE!</v>
      </c>
      <c r="I888" s="43" t="e">
        <f>Table1210[[#This Row],[4/1/23 Price Change]]*1.0715</f>
        <v>#VALUE!</v>
      </c>
    </row>
    <row r="889" spans="1:9" x14ac:dyDescent="0.25">
      <c r="A889" s="12" t="s">
        <v>592</v>
      </c>
      <c r="B889" s="12">
        <v>18</v>
      </c>
      <c r="C889" s="12" t="s">
        <v>610</v>
      </c>
      <c r="D889" s="12" t="s">
        <v>734</v>
      </c>
      <c r="E889" s="12"/>
      <c r="F889" s="32" t="s">
        <v>1020</v>
      </c>
      <c r="G889" s="43" t="e">
        <f t="shared" si="33"/>
        <v>#VALUE!</v>
      </c>
      <c r="H889" s="43" t="e">
        <f t="shared" si="32"/>
        <v>#VALUE!</v>
      </c>
      <c r="I889" s="43" t="e">
        <f>Table1210[[#This Row],[4/1/23 Price Change]]*1.0715</f>
        <v>#VALUE!</v>
      </c>
    </row>
    <row r="890" spans="1:9" x14ac:dyDescent="0.25">
      <c r="A890" s="12" t="s">
        <v>592</v>
      </c>
      <c r="B890" s="12">
        <v>19</v>
      </c>
      <c r="C890" s="12" t="s">
        <v>611</v>
      </c>
      <c r="D890" s="12" t="s">
        <v>734</v>
      </c>
      <c r="E890" s="12"/>
      <c r="F890" s="32" t="s">
        <v>1020</v>
      </c>
      <c r="G890" s="43" t="e">
        <f t="shared" si="33"/>
        <v>#VALUE!</v>
      </c>
      <c r="H890" s="43" t="e">
        <f t="shared" si="32"/>
        <v>#VALUE!</v>
      </c>
      <c r="I890" s="43" t="e">
        <f>Table1210[[#This Row],[4/1/23 Price Change]]*1.0715</f>
        <v>#VALUE!</v>
      </c>
    </row>
    <row r="891" spans="1:9" x14ac:dyDescent="0.25">
      <c r="A891" s="12" t="s">
        <v>592</v>
      </c>
      <c r="B891" s="12">
        <v>20</v>
      </c>
      <c r="C891" s="12" t="s">
        <v>1202</v>
      </c>
      <c r="D891" s="12" t="s">
        <v>973</v>
      </c>
      <c r="E891" s="12"/>
      <c r="F891" s="32">
        <v>3755</v>
      </c>
      <c r="G891" s="43">
        <f t="shared" si="33"/>
        <v>4197.3389999999999</v>
      </c>
      <c r="H891" s="43">
        <f t="shared" si="32"/>
        <v>4826.9398499999998</v>
      </c>
      <c r="I891" s="43">
        <f>Table1210[[#This Row],[4/1/23 Price Change]]*1.0715</f>
        <v>5172.0660492749994</v>
      </c>
    </row>
    <row r="892" spans="1:9" ht="56.25" x14ac:dyDescent="0.25">
      <c r="A892" s="15" t="s">
        <v>853</v>
      </c>
      <c r="B892" s="16"/>
      <c r="C892" s="16"/>
      <c r="D892" s="16"/>
      <c r="E892" s="16"/>
      <c r="F892" s="39"/>
      <c r="G892" s="43">
        <f t="shared" si="33"/>
        <v>0</v>
      </c>
      <c r="H892" s="43">
        <f t="shared" si="32"/>
        <v>0</v>
      </c>
      <c r="I892" s="43">
        <f>Table1210[[#This Row],[4/1/23 Price Change]]*1.0715</f>
        <v>0</v>
      </c>
    </row>
    <row r="893" spans="1:9" ht="30" x14ac:dyDescent="0.25">
      <c r="A893" s="12" t="s">
        <v>612</v>
      </c>
      <c r="B893" s="12">
        <v>1</v>
      </c>
      <c r="C893" s="12" t="s">
        <v>613</v>
      </c>
      <c r="D893" s="12" t="s">
        <v>1021</v>
      </c>
      <c r="E893" s="12"/>
      <c r="F893" s="32">
        <v>-175</v>
      </c>
      <c r="G893" s="43">
        <f t="shared" si="33"/>
        <v>-195.61499999999998</v>
      </c>
      <c r="H893" s="43">
        <f t="shared" si="32"/>
        <v>-224.95724999999996</v>
      </c>
      <c r="I893" s="43">
        <f>Table1210[[#This Row],[4/1/23 Price Change]]*1.0715</f>
        <v>-241.04169337499994</v>
      </c>
    </row>
    <row r="894" spans="1:9" ht="30" x14ac:dyDescent="0.25">
      <c r="A894" s="12" t="s">
        <v>612</v>
      </c>
      <c r="B894" s="12">
        <v>2</v>
      </c>
      <c r="C894" s="12" t="s">
        <v>614</v>
      </c>
      <c r="D894" s="12" t="s">
        <v>1004</v>
      </c>
      <c r="E894" s="12"/>
      <c r="F894" s="32" t="s">
        <v>972</v>
      </c>
      <c r="G894" s="43" t="e">
        <f t="shared" si="33"/>
        <v>#VALUE!</v>
      </c>
      <c r="H894" s="43" t="e">
        <f t="shared" si="32"/>
        <v>#VALUE!</v>
      </c>
      <c r="I894" s="43" t="e">
        <f>Table1210[[#This Row],[4/1/23 Price Change]]*1.0715</f>
        <v>#VALUE!</v>
      </c>
    </row>
    <row r="895" spans="1:9" ht="30" x14ac:dyDescent="0.25">
      <c r="A895" s="12" t="s">
        <v>612</v>
      </c>
      <c r="B895" s="12">
        <v>3</v>
      </c>
      <c r="C895" s="12" t="s">
        <v>615</v>
      </c>
      <c r="D895" s="12" t="s">
        <v>973</v>
      </c>
      <c r="E895" s="12"/>
      <c r="F895" s="32">
        <v>1269</v>
      </c>
      <c r="G895" s="43">
        <f t="shared" si="33"/>
        <v>1418.4881999999998</v>
      </c>
      <c r="H895" s="43">
        <f t="shared" si="32"/>
        <v>1631.2614299999996</v>
      </c>
      <c r="I895" s="43">
        <f>Table1210[[#This Row],[4/1/23 Price Change]]*1.0715</f>
        <v>1747.8966222449994</v>
      </c>
    </row>
    <row r="896" spans="1:9" x14ac:dyDescent="0.25">
      <c r="A896" s="12"/>
      <c r="B896" s="12"/>
      <c r="C896" s="12"/>
      <c r="D896" s="12"/>
      <c r="E896" s="12"/>
      <c r="F896" s="32"/>
      <c r="G896" s="43">
        <f t="shared" si="33"/>
        <v>0</v>
      </c>
      <c r="H896" s="43">
        <f t="shared" si="32"/>
        <v>0</v>
      </c>
      <c r="I896" s="43">
        <f>Table1210[[#This Row],[4/1/23 Price Change]]*1.0715</f>
        <v>0</v>
      </c>
    </row>
    <row r="897" spans="1:9" ht="18.75" x14ac:dyDescent="0.25">
      <c r="A897" s="15" t="s">
        <v>854</v>
      </c>
      <c r="B897" s="16"/>
      <c r="C897" s="16"/>
      <c r="D897" s="16"/>
      <c r="E897" s="16"/>
      <c r="F897" s="39"/>
      <c r="G897" s="43">
        <f t="shared" si="33"/>
        <v>0</v>
      </c>
      <c r="H897" s="43">
        <f t="shared" si="32"/>
        <v>0</v>
      </c>
      <c r="I897" s="43">
        <f>Table1210[[#This Row],[4/1/23 Price Change]]*1.0715</f>
        <v>0</v>
      </c>
    </row>
    <row r="898" spans="1:9" x14ac:dyDescent="0.25">
      <c r="A898" s="12" t="s">
        <v>616</v>
      </c>
      <c r="B898" s="12">
        <v>1</v>
      </c>
      <c r="C898" s="12" t="s">
        <v>617</v>
      </c>
      <c r="D898" s="12" t="s">
        <v>1021</v>
      </c>
      <c r="E898" s="12"/>
      <c r="F898" s="32">
        <v>-2400</v>
      </c>
      <c r="G898" s="43">
        <f t="shared" si="33"/>
        <v>-2682.72</v>
      </c>
      <c r="H898" s="43">
        <f t="shared" si="32"/>
        <v>-3085.1279999999997</v>
      </c>
      <c r="I898" s="43">
        <f>Table1210[[#This Row],[4/1/23 Price Change]]*1.0715</f>
        <v>-3305.7146519999992</v>
      </c>
    </row>
    <row r="899" spans="1:9" x14ac:dyDescent="0.25">
      <c r="A899" s="12" t="s">
        <v>616</v>
      </c>
      <c r="B899" s="12">
        <v>2</v>
      </c>
      <c r="C899" s="12" t="s">
        <v>618</v>
      </c>
      <c r="D899" s="12" t="s">
        <v>734</v>
      </c>
      <c r="E899" s="12"/>
      <c r="F899" s="32" t="s">
        <v>1020</v>
      </c>
      <c r="G899" s="43" t="e">
        <f t="shared" si="33"/>
        <v>#VALUE!</v>
      </c>
      <c r="H899" s="43" t="e">
        <f t="shared" si="32"/>
        <v>#VALUE!</v>
      </c>
      <c r="I899" s="43" t="e">
        <f>Table1210[[#This Row],[4/1/23 Price Change]]*1.0715</f>
        <v>#VALUE!</v>
      </c>
    </row>
    <row r="900" spans="1:9" x14ac:dyDescent="0.25">
      <c r="A900" s="12" t="s">
        <v>616</v>
      </c>
      <c r="B900" s="12">
        <v>3</v>
      </c>
      <c r="C900" s="12" t="s">
        <v>619</v>
      </c>
      <c r="D900" s="12" t="s">
        <v>734</v>
      </c>
      <c r="E900" s="12"/>
      <c r="F900" s="32" t="s">
        <v>1020</v>
      </c>
      <c r="G900" s="43" t="e">
        <f t="shared" si="33"/>
        <v>#VALUE!</v>
      </c>
      <c r="H900" s="43" t="e">
        <f t="shared" si="32"/>
        <v>#VALUE!</v>
      </c>
      <c r="I900" s="43" t="e">
        <f>Table1210[[#This Row],[4/1/23 Price Change]]*1.0715</f>
        <v>#VALUE!</v>
      </c>
    </row>
    <row r="901" spans="1:9" x14ac:dyDescent="0.25">
      <c r="A901" s="12" t="s">
        <v>616</v>
      </c>
      <c r="B901" s="12"/>
      <c r="C901" s="12" t="s">
        <v>620</v>
      </c>
      <c r="D901" s="12" t="s">
        <v>1021</v>
      </c>
      <c r="E901" s="12"/>
      <c r="F901" s="32">
        <v>-2400</v>
      </c>
      <c r="G901" s="43">
        <f t="shared" si="33"/>
        <v>-2682.72</v>
      </c>
      <c r="H901" s="43">
        <f t="shared" si="32"/>
        <v>-3085.1279999999997</v>
      </c>
      <c r="I901" s="43">
        <f>Table1210[[#This Row],[4/1/23 Price Change]]*1.0715</f>
        <v>-3305.7146519999992</v>
      </c>
    </row>
    <row r="902" spans="1:9" x14ac:dyDescent="0.25">
      <c r="A902" s="12" t="s">
        <v>616</v>
      </c>
      <c r="B902" s="12">
        <v>4</v>
      </c>
      <c r="C902" s="12" t="s">
        <v>621</v>
      </c>
      <c r="D902" s="12" t="s">
        <v>973</v>
      </c>
      <c r="E902" s="12"/>
      <c r="F902" s="32">
        <v>1845</v>
      </c>
      <c r="G902" s="43">
        <f t="shared" si="33"/>
        <v>2062.3409999999999</v>
      </c>
      <c r="H902" s="43">
        <f t="shared" si="32"/>
        <v>2371.6921499999999</v>
      </c>
      <c r="I902" s="43">
        <f>Table1210[[#This Row],[4/1/23 Price Change]]*1.0715</f>
        <v>2541.2681387249995</v>
      </c>
    </row>
    <row r="903" spans="1:9" x14ac:dyDescent="0.25">
      <c r="A903" s="12" t="s">
        <v>616</v>
      </c>
      <c r="B903" s="12">
        <v>5</v>
      </c>
      <c r="C903" s="12" t="s">
        <v>622</v>
      </c>
      <c r="D903" s="12" t="s">
        <v>973</v>
      </c>
      <c r="E903" s="12"/>
      <c r="F903" s="32">
        <v>1879</v>
      </c>
      <c r="G903" s="43">
        <f t="shared" si="33"/>
        <v>2100.3462</v>
      </c>
      <c r="H903" s="43">
        <f t="shared" si="32"/>
        <v>2415.3981299999996</v>
      </c>
      <c r="I903" s="43">
        <f>Table1210[[#This Row],[4/1/23 Price Change]]*1.0715</f>
        <v>2588.0990962949995</v>
      </c>
    </row>
    <row r="904" spans="1:9" x14ac:dyDescent="0.25">
      <c r="A904" s="12" t="s">
        <v>616</v>
      </c>
      <c r="B904" s="12">
        <v>6</v>
      </c>
      <c r="C904" s="12" t="s">
        <v>623</v>
      </c>
      <c r="D904" s="12" t="s">
        <v>1004</v>
      </c>
      <c r="E904" s="12"/>
      <c r="F904" s="32" t="s">
        <v>972</v>
      </c>
      <c r="G904" s="43" t="e">
        <f t="shared" si="33"/>
        <v>#VALUE!</v>
      </c>
      <c r="H904" s="43" t="e">
        <f t="shared" si="32"/>
        <v>#VALUE!</v>
      </c>
      <c r="I904" s="43" t="e">
        <f>Table1210[[#This Row],[4/1/23 Price Change]]*1.0715</f>
        <v>#VALUE!</v>
      </c>
    </row>
    <row r="905" spans="1:9" x14ac:dyDescent="0.25">
      <c r="A905" s="12"/>
      <c r="B905" s="12"/>
      <c r="C905" s="12" t="s">
        <v>970</v>
      </c>
      <c r="D905" s="12"/>
      <c r="E905" s="12"/>
      <c r="F905" s="32"/>
      <c r="G905" s="43">
        <f t="shared" si="33"/>
        <v>0</v>
      </c>
      <c r="H905" s="43">
        <f t="shared" si="32"/>
        <v>0</v>
      </c>
      <c r="I905" s="43">
        <f>Table1210[[#This Row],[4/1/23 Price Change]]*1.0715</f>
        <v>0</v>
      </c>
    </row>
    <row r="906" spans="1:9" ht="18.75" x14ac:dyDescent="0.25">
      <c r="A906" s="15" t="s">
        <v>855</v>
      </c>
      <c r="B906" s="16"/>
      <c r="C906" s="16"/>
      <c r="D906" s="16"/>
      <c r="E906" s="16"/>
      <c r="F906" s="39"/>
      <c r="G906" s="43">
        <f t="shared" si="33"/>
        <v>0</v>
      </c>
      <c r="H906" s="43">
        <f t="shared" si="32"/>
        <v>0</v>
      </c>
      <c r="I906" s="43">
        <f>Table1210[[#This Row],[4/1/23 Price Change]]*1.0715</f>
        <v>0</v>
      </c>
    </row>
    <row r="907" spans="1:9" x14ac:dyDescent="0.25">
      <c r="A907" s="12" t="s">
        <v>624</v>
      </c>
      <c r="B907" s="12">
        <v>1</v>
      </c>
      <c r="C907" s="12" t="s">
        <v>279</v>
      </c>
      <c r="D907" s="12" t="s">
        <v>1004</v>
      </c>
      <c r="E907" s="12"/>
      <c r="F907" s="32" t="s">
        <v>972</v>
      </c>
      <c r="G907" s="43" t="e">
        <f t="shared" si="33"/>
        <v>#VALUE!</v>
      </c>
      <c r="H907" s="43" t="e">
        <f t="shared" si="32"/>
        <v>#VALUE!</v>
      </c>
      <c r="I907" s="43" t="e">
        <f>Table1210[[#This Row],[4/1/23 Price Change]]*1.0715</f>
        <v>#VALUE!</v>
      </c>
    </row>
    <row r="908" spans="1:9" x14ac:dyDescent="0.25">
      <c r="A908" s="12" t="s">
        <v>624</v>
      </c>
      <c r="B908" s="12">
        <v>2</v>
      </c>
      <c r="C908" s="12" t="s">
        <v>625</v>
      </c>
      <c r="D908" s="12" t="s">
        <v>973</v>
      </c>
      <c r="E908" s="12"/>
      <c r="F908" s="32">
        <v>72</v>
      </c>
      <c r="G908" s="43">
        <f t="shared" si="33"/>
        <v>80.481599999999986</v>
      </c>
      <c r="H908" s="43">
        <f t="shared" si="32"/>
        <v>92.55383999999998</v>
      </c>
      <c r="I908" s="43">
        <f>Table1210[[#This Row],[4/1/23 Price Change]]*1.0715</f>
        <v>99.171439559999968</v>
      </c>
    </row>
    <row r="909" spans="1:9" x14ac:dyDescent="0.25">
      <c r="A909" s="12" t="s">
        <v>624</v>
      </c>
      <c r="B909" s="12">
        <v>3</v>
      </c>
      <c r="C909" s="12" t="s">
        <v>626</v>
      </c>
      <c r="D909" s="12" t="s">
        <v>973</v>
      </c>
      <c r="E909" s="12"/>
      <c r="F909" s="32">
        <v>436</v>
      </c>
      <c r="G909" s="43">
        <f t="shared" si="33"/>
        <v>487.36079999999998</v>
      </c>
      <c r="H909" s="43">
        <f t="shared" si="32"/>
        <v>560.46491999999989</v>
      </c>
      <c r="I909" s="43">
        <f>Table1210[[#This Row],[4/1/23 Price Change]]*1.0715</f>
        <v>600.53816177999988</v>
      </c>
    </row>
    <row r="910" spans="1:9" x14ac:dyDescent="0.25">
      <c r="A910" s="12" t="s">
        <v>624</v>
      </c>
      <c r="B910" s="12">
        <v>4</v>
      </c>
      <c r="C910" s="12" t="s">
        <v>627</v>
      </c>
      <c r="D910" s="12" t="s">
        <v>973</v>
      </c>
      <c r="E910" s="12"/>
      <c r="F910" s="32" t="s">
        <v>1024</v>
      </c>
      <c r="G910" s="43" t="e">
        <f t="shared" si="33"/>
        <v>#VALUE!</v>
      </c>
      <c r="H910" s="43" t="e">
        <f t="shared" si="32"/>
        <v>#VALUE!</v>
      </c>
      <c r="I910" s="43" t="e">
        <f>Table1210[[#This Row],[4/1/23 Price Change]]*1.0715</f>
        <v>#VALUE!</v>
      </c>
    </row>
    <row r="911" spans="1:9" x14ac:dyDescent="0.25">
      <c r="A911" s="12" t="s">
        <v>624</v>
      </c>
      <c r="B911" s="12">
        <v>5</v>
      </c>
      <c r="C911" s="12" t="s">
        <v>628</v>
      </c>
      <c r="D911" s="12" t="s">
        <v>973</v>
      </c>
      <c r="E911" s="12"/>
      <c r="F911" s="32">
        <v>79</v>
      </c>
      <c r="G911" s="43">
        <f t="shared" si="33"/>
        <v>88.30619999999999</v>
      </c>
      <c r="H911" s="43">
        <f t="shared" si="32"/>
        <v>101.55212999999998</v>
      </c>
      <c r="I911" s="43">
        <f>Table1210[[#This Row],[4/1/23 Price Change]]*1.0715</f>
        <v>108.81310729499997</v>
      </c>
    </row>
    <row r="912" spans="1:9" x14ac:dyDescent="0.25">
      <c r="A912" s="12" t="s">
        <v>624</v>
      </c>
      <c r="B912" s="12">
        <v>6</v>
      </c>
      <c r="C912" s="12" t="s">
        <v>629</v>
      </c>
      <c r="D912" s="12" t="s">
        <v>973</v>
      </c>
      <c r="E912" s="12"/>
      <c r="F912" s="32">
        <v>204</v>
      </c>
      <c r="G912" s="43">
        <f t="shared" si="33"/>
        <v>228.03119999999998</v>
      </c>
      <c r="H912" s="43">
        <f t="shared" si="32"/>
        <v>262.23587999999995</v>
      </c>
      <c r="I912" s="43">
        <f>Table1210[[#This Row],[4/1/23 Price Change]]*1.0715</f>
        <v>280.98574541999994</v>
      </c>
    </row>
    <row r="913" spans="1:9" x14ac:dyDescent="0.25">
      <c r="A913" s="12"/>
      <c r="B913" s="12"/>
      <c r="C913" s="12" t="s">
        <v>970</v>
      </c>
      <c r="D913" s="12"/>
      <c r="E913" s="12"/>
      <c r="F913" s="32"/>
      <c r="G913" s="43">
        <f t="shared" si="33"/>
        <v>0</v>
      </c>
      <c r="H913" s="43">
        <f t="shared" si="32"/>
        <v>0</v>
      </c>
      <c r="I913" s="43">
        <f>Table1210[[#This Row],[4/1/23 Price Change]]*1.0715</f>
        <v>0</v>
      </c>
    </row>
    <row r="914" spans="1:9" ht="18.75" x14ac:dyDescent="0.25">
      <c r="A914" s="15" t="s">
        <v>856</v>
      </c>
      <c r="B914" s="16"/>
      <c r="C914" s="16"/>
      <c r="D914" s="16"/>
      <c r="E914" s="16"/>
      <c r="F914" s="39"/>
      <c r="G914" s="43">
        <f t="shared" si="33"/>
        <v>0</v>
      </c>
      <c r="H914" s="43">
        <f t="shared" si="32"/>
        <v>0</v>
      </c>
      <c r="I914" s="43">
        <f>Table1210[[#This Row],[4/1/23 Price Change]]*1.0715</f>
        <v>0</v>
      </c>
    </row>
    <row r="915" spans="1:9" x14ac:dyDescent="0.25">
      <c r="A915" s="12" t="s">
        <v>630</v>
      </c>
      <c r="B915" s="12">
        <v>1</v>
      </c>
      <c r="C915" s="12" t="s">
        <v>631</v>
      </c>
      <c r="D915" s="12" t="s">
        <v>1004</v>
      </c>
      <c r="E915" s="12"/>
      <c r="F915" s="32" t="s">
        <v>972</v>
      </c>
      <c r="G915" s="43" t="e">
        <f t="shared" si="33"/>
        <v>#VALUE!</v>
      </c>
      <c r="H915" s="43" t="e">
        <f t="shared" si="32"/>
        <v>#VALUE!</v>
      </c>
      <c r="I915" s="43" t="e">
        <f>Table1210[[#This Row],[4/1/23 Price Change]]*1.0715</f>
        <v>#VALUE!</v>
      </c>
    </row>
    <row r="916" spans="1:9" x14ac:dyDescent="0.25">
      <c r="A916" s="12" t="s">
        <v>630</v>
      </c>
      <c r="B916" s="12">
        <v>2</v>
      </c>
      <c r="C916" s="12" t="s">
        <v>632</v>
      </c>
      <c r="D916" s="12" t="s">
        <v>973</v>
      </c>
      <c r="E916" s="12"/>
      <c r="F916" s="32">
        <v>0</v>
      </c>
      <c r="G916" s="43">
        <f t="shared" si="33"/>
        <v>0</v>
      </c>
      <c r="H916" s="43">
        <f t="shared" si="32"/>
        <v>0</v>
      </c>
      <c r="I916" s="43">
        <f>Table1210[[#This Row],[4/1/23 Price Change]]*1.0715</f>
        <v>0</v>
      </c>
    </row>
    <row r="917" spans="1:9" x14ac:dyDescent="0.25">
      <c r="A917" s="12" t="s">
        <v>630</v>
      </c>
      <c r="B917" s="12">
        <v>3</v>
      </c>
      <c r="C917" s="12" t="s">
        <v>633</v>
      </c>
      <c r="D917" s="12" t="s">
        <v>973</v>
      </c>
      <c r="E917" s="12"/>
      <c r="F917" s="32">
        <v>395</v>
      </c>
      <c r="G917" s="43">
        <f t="shared" si="33"/>
        <v>441.53099999999995</v>
      </c>
      <c r="H917" s="43">
        <f t="shared" si="32"/>
        <v>507.76064999999988</v>
      </c>
      <c r="I917" s="43">
        <f>Table1210[[#This Row],[4/1/23 Price Change]]*1.0715</f>
        <v>544.06553647499982</v>
      </c>
    </row>
    <row r="918" spans="1:9" x14ac:dyDescent="0.25">
      <c r="A918" s="12" t="s">
        <v>630</v>
      </c>
      <c r="B918" s="12">
        <v>4</v>
      </c>
      <c r="C918" s="12" t="s">
        <v>634</v>
      </c>
      <c r="D918" s="12" t="s">
        <v>973</v>
      </c>
      <c r="E918" s="12"/>
      <c r="F918" s="32">
        <v>395</v>
      </c>
      <c r="G918" s="43">
        <f t="shared" si="33"/>
        <v>441.53099999999995</v>
      </c>
      <c r="H918" s="43">
        <f t="shared" si="32"/>
        <v>507.76064999999988</v>
      </c>
      <c r="I918" s="43">
        <f>Table1210[[#This Row],[4/1/23 Price Change]]*1.0715</f>
        <v>544.06553647499982</v>
      </c>
    </row>
    <row r="919" spans="1:9" x14ac:dyDescent="0.25">
      <c r="A919" s="12" t="s">
        <v>630</v>
      </c>
      <c r="B919" s="12">
        <v>5</v>
      </c>
      <c r="C919" s="12" t="s">
        <v>635</v>
      </c>
      <c r="D919" s="12" t="s">
        <v>1004</v>
      </c>
      <c r="E919" s="12"/>
      <c r="F919" s="32" t="s">
        <v>972</v>
      </c>
      <c r="G919" s="43" t="e">
        <f t="shared" si="33"/>
        <v>#VALUE!</v>
      </c>
      <c r="H919" s="43" t="e">
        <f t="shared" si="32"/>
        <v>#VALUE!</v>
      </c>
      <c r="I919" s="43" t="e">
        <f>Table1210[[#This Row],[4/1/23 Price Change]]*1.0715</f>
        <v>#VALUE!</v>
      </c>
    </row>
    <row r="920" spans="1:9" x14ac:dyDescent="0.25">
      <c r="A920" s="12" t="s">
        <v>630</v>
      </c>
      <c r="B920" s="12">
        <v>6</v>
      </c>
      <c r="C920" s="12" t="s">
        <v>937</v>
      </c>
      <c r="D920" s="12" t="s">
        <v>973</v>
      </c>
      <c r="E920" s="12"/>
      <c r="F920" s="32" t="s">
        <v>1024</v>
      </c>
      <c r="G920" s="43" t="e">
        <f t="shared" si="33"/>
        <v>#VALUE!</v>
      </c>
      <c r="H920" s="43" t="e">
        <f t="shared" si="32"/>
        <v>#VALUE!</v>
      </c>
      <c r="I920" s="43" t="e">
        <f>Table1210[[#This Row],[4/1/23 Price Change]]*1.0715</f>
        <v>#VALUE!</v>
      </c>
    </row>
    <row r="921" spans="1:9" x14ac:dyDescent="0.25">
      <c r="A921" s="12"/>
      <c r="B921" s="12"/>
      <c r="C921" s="12" t="s">
        <v>970</v>
      </c>
      <c r="D921" s="12"/>
      <c r="E921" s="12"/>
      <c r="F921" s="32"/>
      <c r="G921" s="43">
        <f t="shared" si="33"/>
        <v>0</v>
      </c>
      <c r="H921" s="43">
        <f t="shared" si="32"/>
        <v>0</v>
      </c>
      <c r="I921" s="43">
        <f>Table1210[[#This Row],[4/1/23 Price Change]]*1.0715</f>
        <v>0</v>
      </c>
    </row>
    <row r="922" spans="1:9" ht="18.75" x14ac:dyDescent="0.25">
      <c r="A922" s="15" t="s">
        <v>857</v>
      </c>
      <c r="B922" s="16"/>
      <c r="C922" s="16"/>
      <c r="D922" s="16"/>
      <c r="E922" s="16"/>
      <c r="F922" s="39"/>
      <c r="G922" s="43">
        <f t="shared" si="33"/>
        <v>0</v>
      </c>
      <c r="H922" s="43">
        <f t="shared" si="32"/>
        <v>0</v>
      </c>
      <c r="I922" s="43">
        <f>Table1210[[#This Row],[4/1/23 Price Change]]*1.0715</f>
        <v>0</v>
      </c>
    </row>
    <row r="923" spans="1:9" x14ac:dyDescent="0.25">
      <c r="A923" s="12" t="s">
        <v>636</v>
      </c>
      <c r="B923" s="12">
        <v>1</v>
      </c>
      <c r="C923" s="12" t="s">
        <v>637</v>
      </c>
      <c r="D923" s="12" t="s">
        <v>1004</v>
      </c>
      <c r="E923" s="12"/>
      <c r="F923" s="32" t="s">
        <v>972</v>
      </c>
      <c r="G923" s="43" t="e">
        <f t="shared" si="33"/>
        <v>#VALUE!</v>
      </c>
      <c r="H923" s="43" t="e">
        <f t="shared" si="32"/>
        <v>#VALUE!</v>
      </c>
      <c r="I923" s="43" t="e">
        <f>Table1210[[#This Row],[4/1/23 Price Change]]*1.0715</f>
        <v>#VALUE!</v>
      </c>
    </row>
    <row r="924" spans="1:9" x14ac:dyDescent="0.25">
      <c r="A924" s="12" t="s">
        <v>636</v>
      </c>
      <c r="B924" s="12">
        <v>2</v>
      </c>
      <c r="C924" s="12" t="s">
        <v>638</v>
      </c>
      <c r="D924" s="12" t="s">
        <v>734</v>
      </c>
      <c r="E924" s="12"/>
      <c r="F924" s="32" t="s">
        <v>1020</v>
      </c>
      <c r="G924" s="43" t="e">
        <f t="shared" si="33"/>
        <v>#VALUE!</v>
      </c>
      <c r="H924" s="43" t="e">
        <f t="shared" si="32"/>
        <v>#VALUE!</v>
      </c>
      <c r="I924" s="43" t="e">
        <f>Table1210[[#This Row],[4/1/23 Price Change]]*1.0715</f>
        <v>#VALUE!</v>
      </c>
    </row>
    <row r="925" spans="1:9" x14ac:dyDescent="0.25">
      <c r="A925" s="12" t="s">
        <v>636</v>
      </c>
      <c r="B925" s="12">
        <v>3</v>
      </c>
      <c r="C925" s="12" t="s">
        <v>639</v>
      </c>
      <c r="D925" s="12" t="s">
        <v>734</v>
      </c>
      <c r="E925" s="12"/>
      <c r="F925" s="32" t="s">
        <v>1020</v>
      </c>
      <c r="G925" s="43" t="e">
        <f t="shared" si="33"/>
        <v>#VALUE!</v>
      </c>
      <c r="H925" s="43" t="e">
        <f t="shared" si="32"/>
        <v>#VALUE!</v>
      </c>
      <c r="I925" s="43" t="e">
        <f>Table1210[[#This Row],[4/1/23 Price Change]]*1.0715</f>
        <v>#VALUE!</v>
      </c>
    </row>
    <row r="926" spans="1:9" x14ac:dyDescent="0.25">
      <c r="A926" s="12" t="s">
        <v>636</v>
      </c>
      <c r="B926" s="12">
        <v>4</v>
      </c>
      <c r="C926" s="12" t="s">
        <v>640</v>
      </c>
      <c r="D926" s="12" t="s">
        <v>734</v>
      </c>
      <c r="E926" s="12"/>
      <c r="F926" s="32" t="s">
        <v>1020</v>
      </c>
      <c r="G926" s="43" t="e">
        <f t="shared" si="33"/>
        <v>#VALUE!</v>
      </c>
      <c r="H926" s="43" t="e">
        <f t="shared" si="32"/>
        <v>#VALUE!</v>
      </c>
      <c r="I926" s="43" t="e">
        <f>Table1210[[#This Row],[4/1/23 Price Change]]*1.0715</f>
        <v>#VALUE!</v>
      </c>
    </row>
    <row r="927" spans="1:9" x14ac:dyDescent="0.25">
      <c r="A927" s="12" t="s">
        <v>636</v>
      </c>
      <c r="B927" s="12">
        <v>5</v>
      </c>
      <c r="C927" s="12" t="s">
        <v>641</v>
      </c>
      <c r="D927" s="12" t="s">
        <v>734</v>
      </c>
      <c r="E927" s="12"/>
      <c r="F927" s="32" t="s">
        <v>1020</v>
      </c>
      <c r="G927" s="43" t="e">
        <f t="shared" si="33"/>
        <v>#VALUE!</v>
      </c>
      <c r="H927" s="43" t="e">
        <f t="shared" si="32"/>
        <v>#VALUE!</v>
      </c>
      <c r="I927" s="43" t="e">
        <f>Table1210[[#This Row],[4/1/23 Price Change]]*1.0715</f>
        <v>#VALUE!</v>
      </c>
    </row>
    <row r="928" spans="1:9" x14ac:dyDescent="0.25">
      <c r="A928" s="12" t="s">
        <v>636</v>
      </c>
      <c r="B928" s="12">
        <v>6</v>
      </c>
      <c r="C928" s="12" t="s">
        <v>642</v>
      </c>
      <c r="D928" s="12" t="s">
        <v>734</v>
      </c>
      <c r="E928" s="12"/>
      <c r="F928" s="32" t="s">
        <v>1020</v>
      </c>
      <c r="G928" s="43" t="e">
        <f t="shared" si="33"/>
        <v>#VALUE!</v>
      </c>
      <c r="H928" s="43" t="e">
        <f t="shared" si="32"/>
        <v>#VALUE!</v>
      </c>
      <c r="I928" s="43" t="e">
        <f>Table1210[[#This Row],[4/1/23 Price Change]]*1.0715</f>
        <v>#VALUE!</v>
      </c>
    </row>
    <row r="929" spans="1:9" x14ac:dyDescent="0.25">
      <c r="A929" s="12" t="s">
        <v>636</v>
      </c>
      <c r="B929" s="12">
        <v>7</v>
      </c>
      <c r="C929" s="12" t="s">
        <v>643</v>
      </c>
      <c r="D929" s="12" t="s">
        <v>734</v>
      </c>
      <c r="E929" s="12"/>
      <c r="F929" s="32" t="s">
        <v>1020</v>
      </c>
      <c r="G929" s="43" t="e">
        <f t="shared" si="33"/>
        <v>#VALUE!</v>
      </c>
      <c r="H929" s="43" t="e">
        <f t="shared" si="32"/>
        <v>#VALUE!</v>
      </c>
      <c r="I929" s="43" t="e">
        <f>Table1210[[#This Row],[4/1/23 Price Change]]*1.0715</f>
        <v>#VALUE!</v>
      </c>
    </row>
    <row r="930" spans="1:9" x14ac:dyDescent="0.25">
      <c r="A930" s="12" t="s">
        <v>636</v>
      </c>
      <c r="B930" s="12">
        <v>8</v>
      </c>
      <c r="C930" s="12" t="s">
        <v>644</v>
      </c>
      <c r="D930" s="12" t="s">
        <v>734</v>
      </c>
      <c r="E930" s="12"/>
      <c r="F930" s="32" t="s">
        <v>1020</v>
      </c>
      <c r="G930" s="43" t="e">
        <f t="shared" si="33"/>
        <v>#VALUE!</v>
      </c>
      <c r="H930" s="43" t="e">
        <f t="shared" si="32"/>
        <v>#VALUE!</v>
      </c>
      <c r="I930" s="43" t="e">
        <f>Table1210[[#This Row],[4/1/23 Price Change]]*1.0715</f>
        <v>#VALUE!</v>
      </c>
    </row>
    <row r="931" spans="1:9" x14ac:dyDescent="0.25">
      <c r="A931" s="12" t="s">
        <v>636</v>
      </c>
      <c r="B931" s="12">
        <v>9</v>
      </c>
      <c r="C931" s="12" t="s">
        <v>645</v>
      </c>
      <c r="D931" s="12" t="s">
        <v>734</v>
      </c>
      <c r="E931" s="12"/>
      <c r="F931" s="32" t="s">
        <v>1020</v>
      </c>
      <c r="G931" s="43" t="e">
        <f t="shared" si="33"/>
        <v>#VALUE!</v>
      </c>
      <c r="H931" s="43" t="e">
        <f t="shared" si="32"/>
        <v>#VALUE!</v>
      </c>
      <c r="I931" s="43" t="e">
        <f>Table1210[[#This Row],[4/1/23 Price Change]]*1.0715</f>
        <v>#VALUE!</v>
      </c>
    </row>
    <row r="932" spans="1:9" x14ac:dyDescent="0.25">
      <c r="A932" s="12" t="s">
        <v>636</v>
      </c>
      <c r="B932" s="12">
        <v>10</v>
      </c>
      <c r="C932" s="12" t="s">
        <v>646</v>
      </c>
      <c r="D932" s="12" t="s">
        <v>973</v>
      </c>
      <c r="E932" s="12"/>
      <c r="F932" s="32">
        <f>625*7</f>
        <v>4375</v>
      </c>
      <c r="G932" s="43">
        <f t="shared" si="33"/>
        <v>4890.375</v>
      </c>
      <c r="H932" s="43">
        <f t="shared" si="32"/>
        <v>5623.9312499999996</v>
      </c>
      <c r="I932" s="43">
        <f>Table1210[[#This Row],[4/1/23 Price Change]]*1.0715</f>
        <v>6026.042334374999</v>
      </c>
    </row>
    <row r="933" spans="1:9" x14ac:dyDescent="0.25">
      <c r="A933" s="12" t="s">
        <v>636</v>
      </c>
      <c r="B933" s="12">
        <v>11</v>
      </c>
      <c r="C933" s="12" t="s">
        <v>647</v>
      </c>
      <c r="D933" s="12" t="s">
        <v>734</v>
      </c>
      <c r="E933" s="12"/>
      <c r="F933" s="32" t="s">
        <v>1020</v>
      </c>
      <c r="G933" s="43" t="e">
        <f t="shared" si="33"/>
        <v>#VALUE!</v>
      </c>
      <c r="H933" s="43" t="e">
        <f t="shared" si="32"/>
        <v>#VALUE!</v>
      </c>
      <c r="I933" s="43" t="e">
        <f>Table1210[[#This Row],[4/1/23 Price Change]]*1.0715</f>
        <v>#VALUE!</v>
      </c>
    </row>
    <row r="934" spans="1:9" x14ac:dyDescent="0.25">
      <c r="A934" s="12" t="s">
        <v>636</v>
      </c>
      <c r="B934" s="12">
        <v>12</v>
      </c>
      <c r="C934" s="12" t="s">
        <v>648</v>
      </c>
      <c r="D934" s="12" t="s">
        <v>734</v>
      </c>
      <c r="E934" s="12"/>
      <c r="F934" s="32" t="s">
        <v>1020</v>
      </c>
      <c r="G934" s="43" t="e">
        <f t="shared" si="33"/>
        <v>#VALUE!</v>
      </c>
      <c r="H934" s="43" t="e">
        <f t="shared" si="32"/>
        <v>#VALUE!</v>
      </c>
      <c r="I934" s="43" t="e">
        <f>Table1210[[#This Row],[4/1/23 Price Change]]*1.0715</f>
        <v>#VALUE!</v>
      </c>
    </row>
    <row r="935" spans="1:9" x14ac:dyDescent="0.25">
      <c r="A935" s="12" t="s">
        <v>636</v>
      </c>
      <c r="B935" s="12">
        <v>13</v>
      </c>
      <c r="C935" s="12" t="s">
        <v>649</v>
      </c>
      <c r="D935" s="12" t="s">
        <v>973</v>
      </c>
      <c r="E935" s="12"/>
      <c r="F935" s="32">
        <f>600*7</f>
        <v>4200</v>
      </c>
      <c r="G935" s="43">
        <f t="shared" si="33"/>
        <v>4694.7599999999993</v>
      </c>
      <c r="H935" s="43">
        <f t="shared" si="32"/>
        <v>5398.9739999999983</v>
      </c>
      <c r="I935" s="43">
        <f>Table1210[[#This Row],[4/1/23 Price Change]]*1.0715</f>
        <v>5785.0006409999978</v>
      </c>
    </row>
    <row r="936" spans="1:9" x14ac:dyDescent="0.25">
      <c r="A936" s="12" t="s">
        <v>636</v>
      </c>
      <c r="B936" s="12">
        <v>14</v>
      </c>
      <c r="C936" s="12" t="s">
        <v>650</v>
      </c>
      <c r="D936" s="12" t="s">
        <v>973</v>
      </c>
      <c r="E936" s="12"/>
      <c r="F936" s="32">
        <v>1163</v>
      </c>
      <c r="G936" s="43">
        <f t="shared" si="33"/>
        <v>1300.0013999999999</v>
      </c>
      <c r="H936" s="43">
        <f t="shared" si="32"/>
        <v>1495.0016099999998</v>
      </c>
      <c r="I936" s="43">
        <f>Table1210[[#This Row],[4/1/23 Price Change]]*1.0715</f>
        <v>1601.8942251149997</v>
      </c>
    </row>
    <row r="937" spans="1:9" x14ac:dyDescent="0.25">
      <c r="A937" s="12" t="s">
        <v>636</v>
      </c>
      <c r="B937" s="12">
        <v>15</v>
      </c>
      <c r="C937" s="12" t="s">
        <v>1022</v>
      </c>
      <c r="D937" s="12" t="s">
        <v>734</v>
      </c>
      <c r="E937" s="12"/>
      <c r="F937" s="32" t="s">
        <v>1020</v>
      </c>
      <c r="G937" s="43" t="e">
        <f t="shared" si="33"/>
        <v>#VALUE!</v>
      </c>
      <c r="H937" s="43" t="e">
        <f t="shared" si="32"/>
        <v>#VALUE!</v>
      </c>
      <c r="I937" s="43" t="e">
        <f>Table1210[[#This Row],[4/1/23 Price Change]]*1.0715</f>
        <v>#VALUE!</v>
      </c>
    </row>
    <row r="938" spans="1:9" ht="18.75" x14ac:dyDescent="0.25">
      <c r="A938" s="15" t="s">
        <v>651</v>
      </c>
      <c r="B938" s="16"/>
      <c r="C938" s="16"/>
      <c r="D938" s="16"/>
      <c r="E938" s="16"/>
      <c r="F938" s="39"/>
      <c r="G938" s="43">
        <f t="shared" si="33"/>
        <v>0</v>
      </c>
      <c r="H938" s="43">
        <f t="shared" si="32"/>
        <v>0</v>
      </c>
      <c r="I938" s="43">
        <f>Table1210[[#This Row],[4/1/23 Price Change]]*1.0715</f>
        <v>0</v>
      </c>
    </row>
    <row r="939" spans="1:9" x14ac:dyDescent="0.25">
      <c r="A939" s="12" t="s">
        <v>651</v>
      </c>
      <c r="B939" s="12">
        <v>1</v>
      </c>
      <c r="C939" s="12" t="s">
        <v>652</v>
      </c>
      <c r="D939" s="12" t="s">
        <v>1004</v>
      </c>
      <c r="E939" s="12"/>
      <c r="F939" s="32" t="s">
        <v>972</v>
      </c>
      <c r="G939" s="43" t="e">
        <f t="shared" si="33"/>
        <v>#VALUE!</v>
      </c>
      <c r="H939" s="43" t="e">
        <f t="shared" si="32"/>
        <v>#VALUE!</v>
      </c>
      <c r="I939" s="43" t="e">
        <f>Table1210[[#This Row],[4/1/23 Price Change]]*1.0715</f>
        <v>#VALUE!</v>
      </c>
    </row>
    <row r="940" spans="1:9" x14ac:dyDescent="0.25">
      <c r="A940" s="12" t="s">
        <v>651</v>
      </c>
      <c r="B940" s="12">
        <v>2</v>
      </c>
      <c r="C940" s="12" t="s">
        <v>653</v>
      </c>
      <c r="D940" s="12" t="s">
        <v>973</v>
      </c>
      <c r="E940" s="12"/>
      <c r="F940" s="32">
        <v>1277</v>
      </c>
      <c r="G940" s="43">
        <f t="shared" si="33"/>
        <v>1427.4305999999999</v>
      </c>
      <c r="H940" s="43">
        <f t="shared" si="32"/>
        <v>1641.5451899999998</v>
      </c>
      <c r="I940" s="43">
        <f>Table1210[[#This Row],[4/1/23 Price Change]]*1.0715</f>
        <v>1758.9156710849995</v>
      </c>
    </row>
    <row r="941" spans="1:9" x14ac:dyDescent="0.25">
      <c r="A941" s="12" t="s">
        <v>651</v>
      </c>
      <c r="B941" s="12">
        <v>3</v>
      </c>
      <c r="C941" s="12" t="s">
        <v>654</v>
      </c>
      <c r="D941" s="12" t="s">
        <v>973</v>
      </c>
      <c r="E941" s="12"/>
      <c r="F941" s="32">
        <v>1756</v>
      </c>
      <c r="G941" s="43">
        <f t="shared" si="33"/>
        <v>1962.8567999999998</v>
      </c>
      <c r="H941" s="43">
        <f t="shared" si="32"/>
        <v>2257.2853199999995</v>
      </c>
      <c r="I941" s="43">
        <f>Table1210[[#This Row],[4/1/23 Price Change]]*1.0715</f>
        <v>2418.6812203799991</v>
      </c>
    </row>
    <row r="942" spans="1:9" x14ac:dyDescent="0.25">
      <c r="A942" s="12" t="s">
        <v>651</v>
      </c>
      <c r="B942" s="12">
        <v>4</v>
      </c>
      <c r="C942" s="12" t="s">
        <v>655</v>
      </c>
      <c r="D942" s="12" t="s">
        <v>973</v>
      </c>
      <c r="E942" s="12"/>
      <c r="F942" s="32">
        <v>790</v>
      </c>
      <c r="G942" s="43">
        <f t="shared" si="33"/>
        <v>883.0619999999999</v>
      </c>
      <c r="H942" s="43">
        <f t="shared" si="32"/>
        <v>1015.5212999999998</v>
      </c>
      <c r="I942" s="43">
        <f>Table1210[[#This Row],[4/1/23 Price Change]]*1.0715</f>
        <v>1088.1310729499996</v>
      </c>
    </row>
    <row r="943" spans="1:9" x14ac:dyDescent="0.25">
      <c r="A943" s="12" t="s">
        <v>651</v>
      </c>
      <c r="B943" s="12">
        <v>5</v>
      </c>
      <c r="C943" s="12" t="s">
        <v>656</v>
      </c>
      <c r="D943" s="12" t="s">
        <v>973</v>
      </c>
      <c r="E943" s="12"/>
      <c r="F943" s="32">
        <v>1294</v>
      </c>
      <c r="G943" s="43">
        <f t="shared" si="33"/>
        <v>1446.4331999999999</v>
      </c>
      <c r="H943" s="43">
        <f t="shared" si="32"/>
        <v>1663.3981799999999</v>
      </c>
      <c r="I943" s="43">
        <f>Table1210[[#This Row],[4/1/23 Price Change]]*1.0715</f>
        <v>1782.3311498699998</v>
      </c>
    </row>
    <row r="944" spans="1:9" x14ac:dyDescent="0.25">
      <c r="A944" s="12" t="s">
        <v>651</v>
      </c>
      <c r="B944" s="12">
        <v>6</v>
      </c>
      <c r="C944" s="12" t="s">
        <v>657</v>
      </c>
      <c r="D944" s="12" t="s">
        <v>1021</v>
      </c>
      <c r="E944" s="12"/>
      <c r="F944" s="32">
        <v>-151</v>
      </c>
      <c r="G944" s="43">
        <f t="shared" si="33"/>
        <v>-168.78779999999998</v>
      </c>
      <c r="H944" s="43">
        <f t="shared" si="32"/>
        <v>-194.10596999999996</v>
      </c>
      <c r="I944" s="43">
        <f>Table1210[[#This Row],[4/1/23 Price Change]]*1.0715</f>
        <v>-207.98454685499993</v>
      </c>
    </row>
    <row r="945" spans="1:9" x14ac:dyDescent="0.25">
      <c r="A945" s="12" t="s">
        <v>651</v>
      </c>
      <c r="B945" s="12">
        <v>7</v>
      </c>
      <c r="C945" s="12" t="s">
        <v>1023</v>
      </c>
      <c r="D945" s="12" t="s">
        <v>973</v>
      </c>
      <c r="E945" s="12"/>
      <c r="F945" s="32">
        <v>173</v>
      </c>
      <c r="G945" s="43">
        <f t="shared" si="33"/>
        <v>193.37939999999998</v>
      </c>
      <c r="H945" s="43">
        <f t="shared" ref="H945:H1003" si="34">G945*1.15</f>
        <v>222.38630999999995</v>
      </c>
      <c r="I945" s="43">
        <f>Table1210[[#This Row],[4/1/23 Price Change]]*1.0715</f>
        <v>238.28693116499991</v>
      </c>
    </row>
    <row r="946" spans="1:9" x14ac:dyDescent="0.25">
      <c r="A946" s="12"/>
      <c r="B946" s="12"/>
      <c r="C946" s="12" t="s">
        <v>970</v>
      </c>
      <c r="D946" s="12"/>
      <c r="E946" s="12"/>
      <c r="F946" s="32"/>
      <c r="G946" s="43">
        <f t="shared" si="33"/>
        <v>0</v>
      </c>
      <c r="H946" s="43">
        <f t="shared" si="34"/>
        <v>0</v>
      </c>
      <c r="I946" s="43">
        <f>Table1210[[#This Row],[4/1/23 Price Change]]*1.0715</f>
        <v>0</v>
      </c>
    </row>
    <row r="947" spans="1:9" ht="18.75" x14ac:dyDescent="0.25">
      <c r="A947" s="15" t="s">
        <v>659</v>
      </c>
      <c r="B947" s="16"/>
      <c r="C947" s="16"/>
      <c r="D947" s="16"/>
      <c r="E947" s="16"/>
      <c r="F947" s="39"/>
      <c r="G947" s="43">
        <f t="shared" si="33"/>
        <v>0</v>
      </c>
      <c r="H947" s="43">
        <f t="shared" si="34"/>
        <v>0</v>
      </c>
      <c r="I947" s="43">
        <f>Table1210[[#This Row],[4/1/23 Price Change]]*1.0715</f>
        <v>0</v>
      </c>
    </row>
    <row r="948" spans="1:9" x14ac:dyDescent="0.25">
      <c r="A948" s="12" t="s">
        <v>659</v>
      </c>
      <c r="B948" s="12">
        <v>2</v>
      </c>
      <c r="C948" s="12" t="s">
        <v>1107</v>
      </c>
      <c r="D948" s="12" t="s">
        <v>973</v>
      </c>
      <c r="E948" s="12"/>
      <c r="F948" s="32">
        <v>589</v>
      </c>
      <c r="G948" s="43">
        <f t="shared" si="33"/>
        <v>658.38419999999996</v>
      </c>
      <c r="H948" s="43">
        <f t="shared" si="34"/>
        <v>757.14182999999991</v>
      </c>
      <c r="I948" s="43">
        <f>Table1210[[#This Row],[4/1/23 Price Change]]*1.0715</f>
        <v>811.27747084499981</v>
      </c>
    </row>
    <row r="949" spans="1:9" x14ac:dyDescent="0.25">
      <c r="A949" s="12" t="s">
        <v>659</v>
      </c>
      <c r="B949" s="12">
        <v>3</v>
      </c>
      <c r="C949" s="12" t="s">
        <v>1106</v>
      </c>
      <c r="D949" s="12" t="s">
        <v>1021</v>
      </c>
      <c r="E949" s="12"/>
      <c r="F949" s="32">
        <v>-751</v>
      </c>
      <c r="G949" s="43">
        <f t="shared" si="33"/>
        <v>-839.4677999999999</v>
      </c>
      <c r="H949" s="43">
        <f t="shared" si="34"/>
        <v>-965.38796999999977</v>
      </c>
      <c r="I949" s="43">
        <f>Table1210[[#This Row],[4/1/23 Price Change]]*1.0715</f>
        <v>-1034.4132098549996</v>
      </c>
    </row>
    <row r="950" spans="1:9" x14ac:dyDescent="0.25">
      <c r="A950" s="12" t="s">
        <v>659</v>
      </c>
      <c r="B950" s="12">
        <v>4</v>
      </c>
      <c r="C950" s="12" t="s">
        <v>1103</v>
      </c>
      <c r="D950" s="12" t="s">
        <v>1004</v>
      </c>
      <c r="E950" s="12"/>
      <c r="F950" s="32" t="s">
        <v>972</v>
      </c>
      <c r="G950" s="43" t="e">
        <f t="shared" ref="G950:G1003" si="35">F950*1.1178</f>
        <v>#VALUE!</v>
      </c>
      <c r="H950" s="43" t="e">
        <f t="shared" si="34"/>
        <v>#VALUE!</v>
      </c>
      <c r="I950" s="43" t="e">
        <f>Table1210[[#This Row],[4/1/23 Price Change]]*1.0715</f>
        <v>#VALUE!</v>
      </c>
    </row>
    <row r="951" spans="1:9" x14ac:dyDescent="0.25">
      <c r="A951" s="12" t="s">
        <v>659</v>
      </c>
      <c r="B951" s="12">
        <v>5</v>
      </c>
      <c r="C951" s="12" t="s">
        <v>1104</v>
      </c>
      <c r="D951" s="12" t="s">
        <v>973</v>
      </c>
      <c r="E951" s="12"/>
      <c r="F951" s="32">
        <v>2306</v>
      </c>
      <c r="G951" s="43">
        <f t="shared" si="35"/>
        <v>2577.6468</v>
      </c>
      <c r="H951" s="43">
        <f t="shared" si="34"/>
        <v>2964.2938199999999</v>
      </c>
      <c r="I951" s="43">
        <f>Table1210[[#This Row],[4/1/23 Price Change]]*1.0715</f>
        <v>3176.2408281299995</v>
      </c>
    </row>
    <row r="952" spans="1:9" x14ac:dyDescent="0.25">
      <c r="A952" s="12" t="s">
        <v>659</v>
      </c>
      <c r="B952" s="12">
        <v>6</v>
      </c>
      <c r="C952" s="12" t="s">
        <v>1105</v>
      </c>
      <c r="D952" s="12" t="s">
        <v>973</v>
      </c>
      <c r="E952" s="12"/>
      <c r="F952" s="32">
        <v>3609</v>
      </c>
      <c r="G952" s="43">
        <f t="shared" si="35"/>
        <v>4034.1401999999998</v>
      </c>
      <c r="H952" s="43">
        <f t="shared" si="34"/>
        <v>4639.2612299999992</v>
      </c>
      <c r="I952" s="43">
        <f>Table1210[[#This Row],[4/1/23 Price Change]]*1.0715</f>
        <v>4970.9684079449989</v>
      </c>
    </row>
    <row r="953" spans="1:9" x14ac:dyDescent="0.25">
      <c r="A953" s="12" t="s">
        <v>659</v>
      </c>
      <c r="B953" s="12">
        <v>7</v>
      </c>
      <c r="C953" s="12" t="s">
        <v>1111</v>
      </c>
      <c r="D953" s="12" t="s">
        <v>973</v>
      </c>
      <c r="E953" s="12"/>
      <c r="F953" s="32">
        <v>750</v>
      </c>
      <c r="G953" s="43">
        <f t="shared" si="35"/>
        <v>838.34999999999991</v>
      </c>
      <c r="H953" s="43">
        <f t="shared" si="34"/>
        <v>964.10249999999985</v>
      </c>
      <c r="I953" s="43">
        <f>Table1210[[#This Row],[4/1/23 Price Change]]*1.0715</f>
        <v>1033.0358287499998</v>
      </c>
    </row>
    <row r="954" spans="1:9" x14ac:dyDescent="0.25">
      <c r="A954" s="12" t="s">
        <v>659</v>
      </c>
      <c r="B954" s="12">
        <v>8</v>
      </c>
      <c r="C954" s="12" t="s">
        <v>1108</v>
      </c>
      <c r="D954" s="12" t="s">
        <v>734</v>
      </c>
      <c r="E954" s="12"/>
      <c r="F954" s="32" t="s">
        <v>1020</v>
      </c>
      <c r="G954" s="43" t="e">
        <f t="shared" si="35"/>
        <v>#VALUE!</v>
      </c>
      <c r="H954" s="43" t="e">
        <f t="shared" si="34"/>
        <v>#VALUE!</v>
      </c>
      <c r="I954" s="43" t="e">
        <f>Table1210[[#This Row],[4/1/23 Price Change]]*1.0715</f>
        <v>#VALUE!</v>
      </c>
    </row>
    <row r="955" spans="1:9" x14ac:dyDescent="0.25">
      <c r="A955" s="12" t="s">
        <v>659</v>
      </c>
      <c r="B955" s="12">
        <v>9</v>
      </c>
      <c r="C955" s="12" t="s">
        <v>667</v>
      </c>
      <c r="D955" s="12" t="s">
        <v>734</v>
      </c>
      <c r="E955" s="12"/>
      <c r="F955" s="32" t="s">
        <v>1020</v>
      </c>
      <c r="G955" s="43" t="e">
        <f t="shared" si="35"/>
        <v>#VALUE!</v>
      </c>
      <c r="H955" s="43" t="e">
        <f t="shared" si="34"/>
        <v>#VALUE!</v>
      </c>
      <c r="I955" s="43" t="e">
        <f>Table1210[[#This Row],[4/1/23 Price Change]]*1.0715</f>
        <v>#VALUE!</v>
      </c>
    </row>
    <row r="956" spans="1:9" x14ac:dyDescent="0.25">
      <c r="A956" s="12" t="s">
        <v>659</v>
      </c>
      <c r="B956" s="12">
        <v>10</v>
      </c>
      <c r="C956" s="12" t="s">
        <v>921</v>
      </c>
      <c r="D956" s="12" t="s">
        <v>734</v>
      </c>
      <c r="E956" s="12"/>
      <c r="F956" s="32" t="s">
        <v>1020</v>
      </c>
      <c r="G956" s="43" t="e">
        <f t="shared" si="35"/>
        <v>#VALUE!</v>
      </c>
      <c r="H956" s="43" t="e">
        <f t="shared" si="34"/>
        <v>#VALUE!</v>
      </c>
      <c r="I956" s="43" t="e">
        <f>Table1210[[#This Row],[4/1/23 Price Change]]*1.0715</f>
        <v>#VALUE!</v>
      </c>
    </row>
    <row r="957" spans="1:9" x14ac:dyDescent="0.25">
      <c r="A957" s="12" t="s">
        <v>659</v>
      </c>
      <c r="B957" s="12">
        <v>11</v>
      </c>
      <c r="C957" s="12" t="s">
        <v>1109</v>
      </c>
      <c r="D957" s="12" t="s">
        <v>973</v>
      </c>
      <c r="E957" s="12"/>
      <c r="F957" s="32">
        <v>860</v>
      </c>
      <c r="G957" s="43">
        <f t="shared" si="35"/>
        <v>961.30799999999988</v>
      </c>
      <c r="H957" s="43">
        <f t="shared" si="34"/>
        <v>1105.5041999999999</v>
      </c>
      <c r="I957" s="43">
        <f>Table1210[[#This Row],[4/1/23 Price Change]]*1.0715</f>
        <v>1184.5477502999997</v>
      </c>
    </row>
    <row r="958" spans="1:9" x14ac:dyDescent="0.25">
      <c r="A958" s="12" t="s">
        <v>659</v>
      </c>
      <c r="B958" s="12">
        <v>12</v>
      </c>
      <c r="C958" s="12" t="s">
        <v>1110</v>
      </c>
      <c r="D958" s="12" t="s">
        <v>973</v>
      </c>
      <c r="E958" s="12"/>
      <c r="F958" s="32">
        <v>3426</v>
      </c>
      <c r="G958" s="43">
        <f t="shared" si="35"/>
        <v>3829.5827999999997</v>
      </c>
      <c r="H958" s="43">
        <f t="shared" si="34"/>
        <v>4404.0202199999994</v>
      </c>
      <c r="I958" s="43">
        <f>Table1210[[#This Row],[4/1/23 Price Change]]*1.0715</f>
        <v>4718.9076657299993</v>
      </c>
    </row>
    <row r="959" spans="1:9" x14ac:dyDescent="0.25">
      <c r="A959" s="12" t="s">
        <v>659</v>
      </c>
      <c r="B959" s="12">
        <v>13</v>
      </c>
      <c r="C959" s="12" t="s">
        <v>1212</v>
      </c>
      <c r="D959" s="12" t="s">
        <v>973</v>
      </c>
      <c r="E959" s="12"/>
      <c r="F959" s="32">
        <v>3750</v>
      </c>
      <c r="G959" s="43">
        <f t="shared" si="35"/>
        <v>4191.75</v>
      </c>
      <c r="H959" s="43">
        <f t="shared" si="34"/>
        <v>4820.5124999999998</v>
      </c>
      <c r="I959" s="43">
        <f>Table1210[[#This Row],[4/1/23 Price Change]]*1.0715</f>
        <v>5165.1791437499996</v>
      </c>
    </row>
    <row r="960" spans="1:9" x14ac:dyDescent="0.25">
      <c r="A960" s="12" t="s">
        <v>659</v>
      </c>
      <c r="B960" s="12">
        <v>14</v>
      </c>
      <c r="C960" s="12" t="s">
        <v>1213</v>
      </c>
      <c r="D960" s="12" t="s">
        <v>973</v>
      </c>
      <c r="E960" s="12"/>
      <c r="F960" s="32">
        <v>2375</v>
      </c>
      <c r="G960" s="43">
        <f t="shared" si="35"/>
        <v>2654.7749999999996</v>
      </c>
      <c r="H960" s="43">
        <f t="shared" si="34"/>
        <v>3052.9912499999991</v>
      </c>
      <c r="I960" s="43">
        <f>Table1210[[#This Row],[4/1/23 Price Change]]*1.0715</f>
        <v>3271.2801243749986</v>
      </c>
    </row>
    <row r="961" spans="1:9" x14ac:dyDescent="0.25">
      <c r="A961" s="12" t="s">
        <v>659</v>
      </c>
      <c r="B961" s="12">
        <v>15</v>
      </c>
      <c r="C961" s="12" t="s">
        <v>1194</v>
      </c>
      <c r="D961" s="12" t="s">
        <v>973</v>
      </c>
      <c r="E961" s="12"/>
      <c r="F961" s="32">
        <v>875</v>
      </c>
      <c r="G961" s="43">
        <f t="shared" si="35"/>
        <v>978.07499999999993</v>
      </c>
      <c r="H961" s="43">
        <f t="shared" si="34"/>
        <v>1124.7862499999999</v>
      </c>
      <c r="I961" s="43">
        <f>Table1210[[#This Row],[4/1/23 Price Change]]*1.0715</f>
        <v>1205.2084668749997</v>
      </c>
    </row>
    <row r="962" spans="1:9" ht="18.75" x14ac:dyDescent="0.25">
      <c r="A962" s="15" t="s">
        <v>668</v>
      </c>
      <c r="B962" s="16"/>
      <c r="C962" s="16"/>
      <c r="D962" s="16"/>
      <c r="E962" s="16"/>
      <c r="F962" s="39"/>
      <c r="G962" s="43">
        <f t="shared" si="35"/>
        <v>0</v>
      </c>
      <c r="H962" s="43">
        <f t="shared" si="34"/>
        <v>0</v>
      </c>
      <c r="I962" s="43">
        <f>Table1210[[#This Row],[4/1/23 Price Change]]*1.0715</f>
        <v>0</v>
      </c>
    </row>
    <row r="963" spans="1:9" x14ac:dyDescent="0.25">
      <c r="A963" s="12" t="s">
        <v>668</v>
      </c>
      <c r="B963" s="12">
        <v>1</v>
      </c>
      <c r="C963" s="12" t="s">
        <v>669</v>
      </c>
      <c r="D963" s="12" t="s">
        <v>734</v>
      </c>
      <c r="E963" s="12"/>
      <c r="F963" s="32" t="s">
        <v>1020</v>
      </c>
      <c r="G963" s="43" t="e">
        <f t="shared" si="35"/>
        <v>#VALUE!</v>
      </c>
      <c r="H963" s="43" t="e">
        <f t="shared" si="34"/>
        <v>#VALUE!</v>
      </c>
      <c r="I963" s="43" t="e">
        <f>Table1210[[#This Row],[4/1/23 Price Change]]*1.0715</f>
        <v>#VALUE!</v>
      </c>
    </row>
    <row r="964" spans="1:9" x14ac:dyDescent="0.25">
      <c r="A964" s="12" t="s">
        <v>668</v>
      </c>
      <c r="B964" s="12">
        <f t="shared" ref="B964:B1001" si="36">B963+1</f>
        <v>2</v>
      </c>
      <c r="C964" s="12" t="s">
        <v>670</v>
      </c>
      <c r="D964" s="12" t="s">
        <v>973</v>
      </c>
      <c r="E964" s="12"/>
      <c r="F964" s="32">
        <v>432</v>
      </c>
      <c r="G964" s="43">
        <f t="shared" si="35"/>
        <v>482.88959999999997</v>
      </c>
      <c r="H964" s="43">
        <f t="shared" si="34"/>
        <v>555.32303999999988</v>
      </c>
      <c r="I964" s="43">
        <f>Table1210[[#This Row],[4/1/23 Price Change]]*1.0715</f>
        <v>595.02863735999983</v>
      </c>
    </row>
    <row r="965" spans="1:9" x14ac:dyDescent="0.25">
      <c r="A965" s="12" t="s">
        <v>668</v>
      </c>
      <c r="B965" s="12">
        <f t="shared" si="36"/>
        <v>3</v>
      </c>
      <c r="C965" s="12" t="s">
        <v>671</v>
      </c>
      <c r="D965" s="12" t="s">
        <v>973</v>
      </c>
      <c r="E965" s="12"/>
      <c r="F965" s="32">
        <v>5533</v>
      </c>
      <c r="G965" s="43">
        <f t="shared" si="35"/>
        <v>6184.7873999999993</v>
      </c>
      <c r="H965" s="43">
        <f t="shared" si="34"/>
        <v>7112.5055099999981</v>
      </c>
      <c r="I965" s="43">
        <f>Table1210[[#This Row],[4/1/23 Price Change]]*1.0715</f>
        <v>7621.0496539649976</v>
      </c>
    </row>
    <row r="966" spans="1:9" x14ac:dyDescent="0.25">
      <c r="A966" s="12" t="s">
        <v>668</v>
      </c>
      <c r="B966" s="12">
        <f t="shared" si="36"/>
        <v>4</v>
      </c>
      <c r="C966" s="12" t="s">
        <v>672</v>
      </c>
      <c r="D966" s="12" t="s">
        <v>973</v>
      </c>
      <c r="E966" s="12"/>
      <c r="F966" s="32">
        <v>140</v>
      </c>
      <c r="G966" s="43">
        <f t="shared" si="35"/>
        <v>156.49199999999999</v>
      </c>
      <c r="H966" s="43">
        <f t="shared" si="34"/>
        <v>179.96579999999997</v>
      </c>
      <c r="I966" s="43">
        <f>Table1210[[#This Row],[4/1/23 Price Change]]*1.0715</f>
        <v>192.83335469999994</v>
      </c>
    </row>
    <row r="967" spans="1:9" x14ac:dyDescent="0.25">
      <c r="A967" s="12" t="s">
        <v>668</v>
      </c>
      <c r="B967" s="12">
        <f t="shared" si="36"/>
        <v>5</v>
      </c>
      <c r="C967" s="12" t="s">
        <v>673</v>
      </c>
      <c r="D967" s="12" t="s">
        <v>973</v>
      </c>
      <c r="E967" s="12"/>
      <c r="F967" s="32">
        <v>377</v>
      </c>
      <c r="G967" s="43">
        <f t="shared" si="35"/>
        <v>421.41059999999999</v>
      </c>
      <c r="H967" s="43">
        <f t="shared" si="34"/>
        <v>484.62218999999993</v>
      </c>
      <c r="I967" s="43">
        <f>Table1210[[#This Row],[4/1/23 Price Change]]*1.0715</f>
        <v>519.27267658499989</v>
      </c>
    </row>
    <row r="968" spans="1:9" x14ac:dyDescent="0.25">
      <c r="A968" s="12" t="s">
        <v>668</v>
      </c>
      <c r="B968" s="12">
        <f t="shared" si="36"/>
        <v>6</v>
      </c>
      <c r="C968" s="12" t="s">
        <v>674</v>
      </c>
      <c r="D968" s="12" t="s">
        <v>973</v>
      </c>
      <c r="E968" s="12"/>
      <c r="F968" s="32">
        <v>436</v>
      </c>
      <c r="G968" s="43">
        <f t="shared" si="35"/>
        <v>487.36079999999998</v>
      </c>
      <c r="H968" s="43">
        <f t="shared" si="34"/>
        <v>560.46491999999989</v>
      </c>
      <c r="I968" s="43">
        <f>Table1210[[#This Row],[4/1/23 Price Change]]*1.0715</f>
        <v>600.53816177999988</v>
      </c>
    </row>
    <row r="969" spans="1:9" x14ac:dyDescent="0.25">
      <c r="A969" s="12" t="s">
        <v>668</v>
      </c>
      <c r="B969" s="12">
        <f t="shared" si="36"/>
        <v>7</v>
      </c>
      <c r="C969" s="12" t="s">
        <v>675</v>
      </c>
      <c r="D969" s="12" t="s">
        <v>1004</v>
      </c>
      <c r="E969" s="12"/>
      <c r="F969" s="32" t="s">
        <v>972</v>
      </c>
      <c r="G969" s="43" t="e">
        <f t="shared" si="35"/>
        <v>#VALUE!</v>
      </c>
      <c r="H969" s="43" t="e">
        <f t="shared" si="34"/>
        <v>#VALUE!</v>
      </c>
      <c r="I969" s="43" t="e">
        <f>Table1210[[#This Row],[4/1/23 Price Change]]*1.0715</f>
        <v>#VALUE!</v>
      </c>
    </row>
    <row r="970" spans="1:9" x14ac:dyDescent="0.25">
      <c r="A970" s="12" t="s">
        <v>668</v>
      </c>
      <c r="B970" s="12">
        <f t="shared" si="36"/>
        <v>8</v>
      </c>
      <c r="C970" s="12" t="s">
        <v>676</v>
      </c>
      <c r="D970" s="12" t="s">
        <v>973</v>
      </c>
      <c r="E970" s="12"/>
      <c r="F970" s="32">
        <v>35</v>
      </c>
      <c r="G970" s="43">
        <f t="shared" si="35"/>
        <v>39.122999999999998</v>
      </c>
      <c r="H970" s="43">
        <f t="shared" si="34"/>
        <v>44.991449999999993</v>
      </c>
      <c r="I970" s="43">
        <f>Table1210[[#This Row],[4/1/23 Price Change]]*1.0715</f>
        <v>48.208338674999986</v>
      </c>
    </row>
    <row r="971" spans="1:9" x14ac:dyDescent="0.25">
      <c r="A971" s="12" t="s">
        <v>668</v>
      </c>
      <c r="B971" s="12">
        <f t="shared" si="36"/>
        <v>9</v>
      </c>
      <c r="C971" s="12" t="s">
        <v>677</v>
      </c>
      <c r="D971" s="12" t="s">
        <v>973</v>
      </c>
      <c r="E971" s="12"/>
      <c r="F971" s="32">
        <v>89</v>
      </c>
      <c r="G971" s="43">
        <f t="shared" si="35"/>
        <v>99.484199999999987</v>
      </c>
      <c r="H971" s="43">
        <f t="shared" si="34"/>
        <v>114.40682999999997</v>
      </c>
      <c r="I971" s="43">
        <f>Table1210[[#This Row],[4/1/23 Price Change]]*1.0715</f>
        <v>122.58691834499996</v>
      </c>
    </row>
    <row r="972" spans="1:9" x14ac:dyDescent="0.25">
      <c r="A972" s="12" t="s">
        <v>668</v>
      </c>
      <c r="B972" s="12">
        <f t="shared" si="36"/>
        <v>10</v>
      </c>
      <c r="C972" s="12" t="s">
        <v>678</v>
      </c>
      <c r="D972" s="12" t="s">
        <v>973</v>
      </c>
      <c r="E972" s="12"/>
      <c r="F972" s="32">
        <v>170</v>
      </c>
      <c r="G972" s="43">
        <f t="shared" si="35"/>
        <v>190.02599999999998</v>
      </c>
      <c r="H972" s="43">
        <f t="shared" si="34"/>
        <v>218.52989999999997</v>
      </c>
      <c r="I972" s="43">
        <f>Table1210[[#This Row],[4/1/23 Price Change]]*1.0715</f>
        <v>234.15478784999993</v>
      </c>
    </row>
    <row r="973" spans="1:9" x14ac:dyDescent="0.25">
      <c r="A973" s="12" t="s">
        <v>668</v>
      </c>
      <c r="B973" s="12">
        <f t="shared" si="36"/>
        <v>11</v>
      </c>
      <c r="C973" s="12" t="s">
        <v>679</v>
      </c>
      <c r="D973" s="12" t="s">
        <v>973</v>
      </c>
      <c r="E973" s="12"/>
      <c r="F973" s="32">
        <v>63</v>
      </c>
      <c r="G973" s="43">
        <f t="shared" si="35"/>
        <v>70.421399999999991</v>
      </c>
      <c r="H973" s="43">
        <f t="shared" si="34"/>
        <v>80.984609999999989</v>
      </c>
      <c r="I973" s="43">
        <f>Table1210[[#This Row],[4/1/23 Price Change]]*1.0715</f>
        <v>86.775009614999973</v>
      </c>
    </row>
    <row r="974" spans="1:9" x14ac:dyDescent="0.25">
      <c r="A974" s="12" t="s">
        <v>668</v>
      </c>
      <c r="B974" s="12">
        <f t="shared" si="36"/>
        <v>12</v>
      </c>
      <c r="C974" s="12" t="s">
        <v>680</v>
      </c>
      <c r="D974" s="12" t="s">
        <v>973</v>
      </c>
      <c r="E974" s="12"/>
      <c r="F974" s="32">
        <v>120</v>
      </c>
      <c r="G974" s="43">
        <f t="shared" si="35"/>
        <v>134.136</v>
      </c>
      <c r="H974" s="43">
        <f t="shared" si="34"/>
        <v>154.25639999999999</v>
      </c>
      <c r="I974" s="43">
        <f>Table1210[[#This Row],[4/1/23 Price Change]]*1.0715</f>
        <v>165.28573259999996</v>
      </c>
    </row>
    <row r="975" spans="1:9" x14ac:dyDescent="0.25">
      <c r="A975" s="12" t="s">
        <v>668</v>
      </c>
      <c r="B975" s="12">
        <f t="shared" si="36"/>
        <v>13</v>
      </c>
      <c r="C975" s="12" t="s">
        <v>681</v>
      </c>
      <c r="D975" s="12" t="s">
        <v>973</v>
      </c>
      <c r="E975" s="12"/>
      <c r="F975" s="32">
        <v>850</v>
      </c>
      <c r="G975" s="43">
        <f t="shared" si="35"/>
        <v>950.12999999999988</v>
      </c>
      <c r="H975" s="43">
        <f t="shared" si="34"/>
        <v>1092.6494999999998</v>
      </c>
      <c r="I975" s="43">
        <f>Table1210[[#This Row],[4/1/23 Price Change]]*1.0715</f>
        <v>1170.7739392499996</v>
      </c>
    </row>
    <row r="976" spans="1:9" x14ac:dyDescent="0.25">
      <c r="A976" s="12" t="s">
        <v>668</v>
      </c>
      <c r="B976" s="12">
        <f t="shared" si="36"/>
        <v>14</v>
      </c>
      <c r="C976" s="12" t="s">
        <v>682</v>
      </c>
      <c r="D976" s="12" t="s">
        <v>973</v>
      </c>
      <c r="E976" s="12"/>
      <c r="F976" s="32">
        <v>175</v>
      </c>
      <c r="G976" s="43">
        <f t="shared" si="35"/>
        <v>195.61499999999998</v>
      </c>
      <c r="H976" s="43">
        <f t="shared" si="34"/>
        <v>224.95724999999996</v>
      </c>
      <c r="I976" s="43">
        <f>Table1210[[#This Row],[4/1/23 Price Change]]*1.0715</f>
        <v>241.04169337499994</v>
      </c>
    </row>
    <row r="977" spans="1:9" x14ac:dyDescent="0.25">
      <c r="A977" s="12" t="s">
        <v>668</v>
      </c>
      <c r="B977" s="12">
        <f t="shared" si="36"/>
        <v>15</v>
      </c>
      <c r="C977" s="12" t="s">
        <v>683</v>
      </c>
      <c r="D977" s="12" t="s">
        <v>973</v>
      </c>
      <c r="E977" s="12"/>
      <c r="F977" s="32">
        <v>283</v>
      </c>
      <c r="G977" s="43">
        <f t="shared" si="35"/>
        <v>316.33739999999995</v>
      </c>
      <c r="H977" s="43">
        <f t="shared" si="34"/>
        <v>363.78800999999993</v>
      </c>
      <c r="I977" s="43">
        <f>Table1210[[#This Row],[4/1/23 Price Change]]*1.0715</f>
        <v>389.7988527149999</v>
      </c>
    </row>
    <row r="978" spans="1:9" x14ac:dyDescent="0.25">
      <c r="A978" s="12" t="s">
        <v>668</v>
      </c>
      <c r="B978" s="12">
        <f t="shared" si="36"/>
        <v>16</v>
      </c>
      <c r="C978" s="12" t="s">
        <v>684</v>
      </c>
      <c r="D978" s="12" t="s">
        <v>973</v>
      </c>
      <c r="E978" s="12"/>
      <c r="F978" s="32">
        <v>335</v>
      </c>
      <c r="G978" s="43">
        <f t="shared" si="35"/>
        <v>374.46299999999997</v>
      </c>
      <c r="H978" s="43">
        <f t="shared" si="34"/>
        <v>430.63244999999995</v>
      </c>
      <c r="I978" s="43">
        <f>Table1210[[#This Row],[4/1/23 Price Change]]*1.0715</f>
        <v>461.42267017499989</v>
      </c>
    </row>
    <row r="979" spans="1:9" x14ac:dyDescent="0.25">
      <c r="A979" s="12" t="s">
        <v>668</v>
      </c>
      <c r="B979" s="12">
        <f t="shared" si="36"/>
        <v>17</v>
      </c>
      <c r="C979" s="12" t="s">
        <v>685</v>
      </c>
      <c r="D979" s="12" t="s">
        <v>973</v>
      </c>
      <c r="E979" s="12"/>
      <c r="F979" s="32">
        <v>226</v>
      </c>
      <c r="G979" s="43">
        <f t="shared" si="35"/>
        <v>252.62279999999998</v>
      </c>
      <c r="H979" s="43">
        <f t="shared" si="34"/>
        <v>290.51621999999998</v>
      </c>
      <c r="I979" s="43">
        <f>Table1210[[#This Row],[4/1/23 Price Change]]*1.0715</f>
        <v>311.28812972999992</v>
      </c>
    </row>
    <row r="980" spans="1:9" x14ac:dyDescent="0.25">
      <c r="A980" s="12" t="s">
        <v>668</v>
      </c>
      <c r="B980" s="12">
        <f t="shared" si="36"/>
        <v>18</v>
      </c>
      <c r="C980" s="12" t="s">
        <v>686</v>
      </c>
      <c r="D980" s="12" t="s">
        <v>1004</v>
      </c>
      <c r="E980" s="12"/>
      <c r="F980" s="32" t="s">
        <v>972</v>
      </c>
      <c r="G980" s="43" t="e">
        <f t="shared" si="35"/>
        <v>#VALUE!</v>
      </c>
      <c r="H980" s="43" t="e">
        <f t="shared" si="34"/>
        <v>#VALUE!</v>
      </c>
      <c r="I980" s="43" t="e">
        <f>Table1210[[#This Row],[4/1/23 Price Change]]*1.0715</f>
        <v>#VALUE!</v>
      </c>
    </row>
    <row r="981" spans="1:9" x14ac:dyDescent="0.25">
      <c r="A981" s="12" t="s">
        <v>668</v>
      </c>
      <c r="B981" s="12">
        <f t="shared" si="36"/>
        <v>19</v>
      </c>
      <c r="C981" s="12" t="s">
        <v>687</v>
      </c>
      <c r="D981" s="12" t="s">
        <v>973</v>
      </c>
      <c r="E981" s="12"/>
      <c r="F981" s="32">
        <v>0</v>
      </c>
      <c r="G981" s="43">
        <f t="shared" si="35"/>
        <v>0</v>
      </c>
      <c r="H981" s="43">
        <f t="shared" si="34"/>
        <v>0</v>
      </c>
      <c r="I981" s="43">
        <f>Table1210[[#This Row],[4/1/23 Price Change]]*1.0715</f>
        <v>0</v>
      </c>
    </row>
    <row r="982" spans="1:9" x14ac:dyDescent="0.25">
      <c r="A982" s="12" t="s">
        <v>668</v>
      </c>
      <c r="B982" s="12">
        <f t="shared" si="36"/>
        <v>20</v>
      </c>
      <c r="C982" s="12" t="s">
        <v>688</v>
      </c>
      <c r="D982" s="12" t="s">
        <v>734</v>
      </c>
      <c r="E982" s="12"/>
      <c r="F982" s="32" t="s">
        <v>1020</v>
      </c>
      <c r="G982" s="43" t="e">
        <f t="shared" si="35"/>
        <v>#VALUE!</v>
      </c>
      <c r="H982" s="43" t="e">
        <f t="shared" si="34"/>
        <v>#VALUE!</v>
      </c>
      <c r="I982" s="43" t="e">
        <f>Table1210[[#This Row],[4/1/23 Price Change]]*1.0715</f>
        <v>#VALUE!</v>
      </c>
    </row>
    <row r="983" spans="1:9" x14ac:dyDescent="0.25">
      <c r="A983" s="12" t="s">
        <v>668</v>
      </c>
      <c r="B983" s="12">
        <f t="shared" si="36"/>
        <v>21</v>
      </c>
      <c r="C983" s="12" t="s">
        <v>689</v>
      </c>
      <c r="D983" s="12" t="s">
        <v>973</v>
      </c>
      <c r="E983" s="12"/>
      <c r="F983" s="32" t="s">
        <v>1024</v>
      </c>
      <c r="G983" s="43" t="e">
        <f t="shared" si="35"/>
        <v>#VALUE!</v>
      </c>
      <c r="H983" s="43" t="e">
        <f t="shared" si="34"/>
        <v>#VALUE!</v>
      </c>
      <c r="I983" s="43" t="e">
        <f>Table1210[[#This Row],[4/1/23 Price Change]]*1.0715</f>
        <v>#VALUE!</v>
      </c>
    </row>
    <row r="984" spans="1:9" x14ac:dyDescent="0.25">
      <c r="A984" s="12" t="s">
        <v>668</v>
      </c>
      <c r="B984" s="12">
        <f t="shared" si="36"/>
        <v>22</v>
      </c>
      <c r="C984" s="12" t="s">
        <v>690</v>
      </c>
      <c r="D984" s="12" t="s">
        <v>973</v>
      </c>
      <c r="E984" s="12"/>
      <c r="F984" s="32" t="s">
        <v>1024</v>
      </c>
      <c r="G984" s="43" t="e">
        <f t="shared" si="35"/>
        <v>#VALUE!</v>
      </c>
      <c r="H984" s="43" t="e">
        <f t="shared" si="34"/>
        <v>#VALUE!</v>
      </c>
      <c r="I984" s="43" t="e">
        <f>Table1210[[#This Row],[4/1/23 Price Change]]*1.0715</f>
        <v>#VALUE!</v>
      </c>
    </row>
    <row r="985" spans="1:9" x14ac:dyDescent="0.25">
      <c r="A985" s="12" t="s">
        <v>668</v>
      </c>
      <c r="B985" s="12">
        <f t="shared" si="36"/>
        <v>23</v>
      </c>
      <c r="C985" s="12" t="s">
        <v>691</v>
      </c>
      <c r="D985" s="12" t="s">
        <v>734</v>
      </c>
      <c r="E985" s="12"/>
      <c r="F985" s="32" t="s">
        <v>1020</v>
      </c>
      <c r="G985" s="43" t="e">
        <f t="shared" si="35"/>
        <v>#VALUE!</v>
      </c>
      <c r="H985" s="43" t="e">
        <f t="shared" si="34"/>
        <v>#VALUE!</v>
      </c>
      <c r="I985" s="43" t="e">
        <f>Table1210[[#This Row],[4/1/23 Price Change]]*1.0715</f>
        <v>#VALUE!</v>
      </c>
    </row>
    <row r="986" spans="1:9" x14ac:dyDescent="0.25">
      <c r="A986" s="12" t="s">
        <v>668</v>
      </c>
      <c r="B986" s="12">
        <f t="shared" si="36"/>
        <v>24</v>
      </c>
      <c r="C986" s="12" t="s">
        <v>692</v>
      </c>
      <c r="D986" s="12" t="s">
        <v>1004</v>
      </c>
      <c r="E986" s="12"/>
      <c r="F986" s="32" t="s">
        <v>972</v>
      </c>
      <c r="G986" s="43" t="e">
        <f t="shared" si="35"/>
        <v>#VALUE!</v>
      </c>
      <c r="H986" s="43" t="e">
        <f t="shared" si="34"/>
        <v>#VALUE!</v>
      </c>
      <c r="I986" s="43" t="e">
        <f>Table1210[[#This Row],[4/1/23 Price Change]]*1.0715</f>
        <v>#VALUE!</v>
      </c>
    </row>
    <row r="987" spans="1:9" x14ac:dyDescent="0.25">
      <c r="A987" s="12" t="s">
        <v>668</v>
      </c>
      <c r="B987" s="12">
        <f t="shared" si="36"/>
        <v>25</v>
      </c>
      <c r="C987" s="12" t="s">
        <v>693</v>
      </c>
      <c r="D987" s="12" t="s">
        <v>734</v>
      </c>
      <c r="E987" s="12"/>
      <c r="F987" s="32" t="s">
        <v>1020</v>
      </c>
      <c r="G987" s="43" t="e">
        <f t="shared" si="35"/>
        <v>#VALUE!</v>
      </c>
      <c r="H987" s="43" t="e">
        <f t="shared" si="34"/>
        <v>#VALUE!</v>
      </c>
      <c r="I987" s="43" t="e">
        <f>Table1210[[#This Row],[4/1/23 Price Change]]*1.0715</f>
        <v>#VALUE!</v>
      </c>
    </row>
    <row r="988" spans="1:9" x14ac:dyDescent="0.25">
      <c r="A988" s="12" t="s">
        <v>668</v>
      </c>
      <c r="B988" s="12">
        <f t="shared" si="36"/>
        <v>26</v>
      </c>
      <c r="C988" s="12" t="s">
        <v>694</v>
      </c>
      <c r="D988" s="12" t="s">
        <v>973</v>
      </c>
      <c r="E988" s="12"/>
      <c r="F988" s="32">
        <v>38661</v>
      </c>
      <c r="G988" s="43">
        <f t="shared" si="35"/>
        <v>43215.265799999994</v>
      </c>
      <c r="H988" s="43">
        <f t="shared" si="34"/>
        <v>49697.555669999987</v>
      </c>
      <c r="I988" s="43">
        <f>Table1210[[#This Row],[4/1/23 Price Change]]*1.0715</f>
        <v>53250.930900404979</v>
      </c>
    </row>
    <row r="989" spans="1:9" x14ac:dyDescent="0.25">
      <c r="A989" s="12" t="s">
        <v>668</v>
      </c>
      <c r="B989" s="12">
        <f t="shared" si="36"/>
        <v>27</v>
      </c>
      <c r="C989" s="12" t="s">
        <v>695</v>
      </c>
      <c r="D989" s="12" t="s">
        <v>973</v>
      </c>
      <c r="E989" s="12"/>
      <c r="F989" s="32">
        <v>38667</v>
      </c>
      <c r="G989" s="43">
        <f t="shared" si="35"/>
        <v>43221.972599999994</v>
      </c>
      <c r="H989" s="43">
        <f t="shared" si="34"/>
        <v>49705.268489999988</v>
      </c>
      <c r="I989" s="43">
        <f>Table1210[[#This Row],[4/1/23 Price Change]]*1.0715</f>
        <v>53259.19518703498</v>
      </c>
    </row>
    <row r="990" spans="1:9" x14ac:dyDescent="0.25">
      <c r="A990" s="12" t="s">
        <v>668</v>
      </c>
      <c r="B990" s="12">
        <f t="shared" si="36"/>
        <v>28</v>
      </c>
      <c r="C990" s="12" t="s">
        <v>696</v>
      </c>
      <c r="D990" s="12" t="s">
        <v>734</v>
      </c>
      <c r="E990" s="12"/>
      <c r="F990" s="32" t="s">
        <v>1020</v>
      </c>
      <c r="G990" s="43" t="e">
        <f t="shared" si="35"/>
        <v>#VALUE!</v>
      </c>
      <c r="H990" s="43" t="e">
        <f t="shared" si="34"/>
        <v>#VALUE!</v>
      </c>
      <c r="I990" s="43" t="e">
        <f>Table1210[[#This Row],[4/1/23 Price Change]]*1.0715</f>
        <v>#VALUE!</v>
      </c>
    </row>
    <row r="991" spans="1:9" x14ac:dyDescent="0.25">
      <c r="A991" s="12" t="s">
        <v>668</v>
      </c>
      <c r="B991" s="12">
        <f t="shared" si="36"/>
        <v>29</v>
      </c>
      <c r="C991" s="12" t="s">
        <v>697</v>
      </c>
      <c r="D991" s="12" t="s">
        <v>734</v>
      </c>
      <c r="E991" s="12"/>
      <c r="F991" s="32" t="s">
        <v>1020</v>
      </c>
      <c r="G991" s="43" t="e">
        <f t="shared" si="35"/>
        <v>#VALUE!</v>
      </c>
      <c r="H991" s="43" t="e">
        <f t="shared" si="34"/>
        <v>#VALUE!</v>
      </c>
      <c r="I991" s="43" t="e">
        <f>Table1210[[#This Row],[4/1/23 Price Change]]*1.0715</f>
        <v>#VALUE!</v>
      </c>
    </row>
    <row r="992" spans="1:9" x14ac:dyDescent="0.25">
      <c r="A992" s="12" t="s">
        <v>668</v>
      </c>
      <c r="B992" s="12">
        <f t="shared" si="36"/>
        <v>30</v>
      </c>
      <c r="C992" s="12" t="s">
        <v>698</v>
      </c>
      <c r="D992" s="12" t="s">
        <v>734</v>
      </c>
      <c r="E992" s="12"/>
      <c r="F992" s="32" t="s">
        <v>1020</v>
      </c>
      <c r="G992" s="43" t="e">
        <f t="shared" si="35"/>
        <v>#VALUE!</v>
      </c>
      <c r="H992" s="43" t="e">
        <f t="shared" si="34"/>
        <v>#VALUE!</v>
      </c>
      <c r="I992" s="43" t="e">
        <f>Table1210[[#This Row],[4/1/23 Price Change]]*1.0715</f>
        <v>#VALUE!</v>
      </c>
    </row>
    <row r="993" spans="1:9" x14ac:dyDescent="0.25">
      <c r="A993" s="12" t="s">
        <v>668</v>
      </c>
      <c r="B993" s="12">
        <f t="shared" si="36"/>
        <v>31</v>
      </c>
      <c r="C993" s="12" t="s">
        <v>699</v>
      </c>
      <c r="D993" s="12" t="s">
        <v>734</v>
      </c>
      <c r="E993" s="12"/>
      <c r="F993" s="32" t="s">
        <v>1020</v>
      </c>
      <c r="G993" s="43" t="e">
        <f t="shared" si="35"/>
        <v>#VALUE!</v>
      </c>
      <c r="H993" s="43" t="e">
        <f t="shared" si="34"/>
        <v>#VALUE!</v>
      </c>
      <c r="I993" s="43" t="e">
        <f>Table1210[[#This Row],[4/1/23 Price Change]]*1.0715</f>
        <v>#VALUE!</v>
      </c>
    </row>
    <row r="994" spans="1:9" x14ac:dyDescent="0.25">
      <c r="A994" s="12" t="s">
        <v>668</v>
      </c>
      <c r="B994" s="12">
        <f t="shared" si="36"/>
        <v>32</v>
      </c>
      <c r="C994" s="12" t="s">
        <v>700</v>
      </c>
      <c r="D994" s="12" t="s">
        <v>734</v>
      </c>
      <c r="E994" s="12"/>
      <c r="F994" s="32" t="s">
        <v>1020</v>
      </c>
      <c r="G994" s="43" t="e">
        <f t="shared" si="35"/>
        <v>#VALUE!</v>
      </c>
      <c r="H994" s="43" t="e">
        <f t="shared" si="34"/>
        <v>#VALUE!</v>
      </c>
      <c r="I994" s="43" t="e">
        <f>Table1210[[#This Row],[4/1/23 Price Change]]*1.0715</f>
        <v>#VALUE!</v>
      </c>
    </row>
    <row r="995" spans="1:9" x14ac:dyDescent="0.25">
      <c r="A995" s="12" t="s">
        <v>668</v>
      </c>
      <c r="B995" s="12">
        <f t="shared" si="36"/>
        <v>33</v>
      </c>
      <c r="C995" s="12" t="s">
        <v>701</v>
      </c>
      <c r="D995" s="12" t="s">
        <v>734</v>
      </c>
      <c r="E995" s="12"/>
      <c r="F995" s="32" t="s">
        <v>1020</v>
      </c>
      <c r="G995" s="43" t="e">
        <f t="shared" si="35"/>
        <v>#VALUE!</v>
      </c>
      <c r="H995" s="43" t="e">
        <f t="shared" si="34"/>
        <v>#VALUE!</v>
      </c>
      <c r="I995" s="43" t="e">
        <f>Table1210[[#This Row],[4/1/23 Price Change]]*1.0715</f>
        <v>#VALUE!</v>
      </c>
    </row>
    <row r="996" spans="1:9" x14ac:dyDescent="0.25">
      <c r="A996" s="12" t="s">
        <v>668</v>
      </c>
      <c r="B996" s="12">
        <f t="shared" si="36"/>
        <v>34</v>
      </c>
      <c r="C996" s="12" t="s">
        <v>702</v>
      </c>
      <c r="D996" s="12" t="s">
        <v>734</v>
      </c>
      <c r="E996" s="12"/>
      <c r="F996" s="32" t="s">
        <v>1020</v>
      </c>
      <c r="G996" s="43" t="e">
        <f t="shared" si="35"/>
        <v>#VALUE!</v>
      </c>
      <c r="H996" s="43" t="e">
        <f t="shared" si="34"/>
        <v>#VALUE!</v>
      </c>
      <c r="I996" s="43" t="e">
        <f>Table1210[[#This Row],[4/1/23 Price Change]]*1.0715</f>
        <v>#VALUE!</v>
      </c>
    </row>
    <row r="997" spans="1:9" x14ac:dyDescent="0.25">
      <c r="A997" s="12" t="s">
        <v>668</v>
      </c>
      <c r="B997" s="12">
        <f t="shared" si="36"/>
        <v>35</v>
      </c>
      <c r="C997" s="12" t="s">
        <v>703</v>
      </c>
      <c r="D997" s="12" t="s">
        <v>973</v>
      </c>
      <c r="E997" s="12"/>
      <c r="F997" s="32">
        <v>69</v>
      </c>
      <c r="G997" s="43">
        <f t="shared" si="35"/>
        <v>77.128199999999993</v>
      </c>
      <c r="H997" s="43">
        <f t="shared" si="34"/>
        <v>88.697429999999983</v>
      </c>
      <c r="I997" s="43">
        <f>Table1210[[#This Row],[4/1/23 Price Change]]*1.0715</f>
        <v>95.039296244999974</v>
      </c>
    </row>
    <row r="998" spans="1:9" x14ac:dyDescent="0.25">
      <c r="A998" s="12" t="s">
        <v>668</v>
      </c>
      <c r="B998" s="12">
        <f t="shared" si="36"/>
        <v>36</v>
      </c>
      <c r="C998" s="12" t="s">
        <v>704</v>
      </c>
      <c r="D998" s="12" t="s">
        <v>1004</v>
      </c>
      <c r="E998" s="12"/>
      <c r="F998" s="32" t="s">
        <v>972</v>
      </c>
      <c r="G998" s="43" t="e">
        <f t="shared" si="35"/>
        <v>#VALUE!</v>
      </c>
      <c r="H998" s="43" t="e">
        <f t="shared" si="34"/>
        <v>#VALUE!</v>
      </c>
      <c r="I998" s="43" t="e">
        <f>Table1210[[#This Row],[4/1/23 Price Change]]*1.0715</f>
        <v>#VALUE!</v>
      </c>
    </row>
    <row r="999" spans="1:9" x14ac:dyDescent="0.25">
      <c r="A999" s="12" t="s">
        <v>668</v>
      </c>
      <c r="B999" s="12">
        <f t="shared" si="36"/>
        <v>37</v>
      </c>
      <c r="C999" s="12" t="s">
        <v>705</v>
      </c>
      <c r="D999" s="12" t="s">
        <v>1004</v>
      </c>
      <c r="E999" s="12"/>
      <c r="F999" s="32" t="s">
        <v>972</v>
      </c>
      <c r="G999" s="43" t="e">
        <f t="shared" si="35"/>
        <v>#VALUE!</v>
      </c>
      <c r="H999" s="43" t="e">
        <f t="shared" si="34"/>
        <v>#VALUE!</v>
      </c>
      <c r="I999" s="43" t="e">
        <f>Table1210[[#This Row],[4/1/23 Price Change]]*1.0715</f>
        <v>#VALUE!</v>
      </c>
    </row>
    <row r="1000" spans="1:9" x14ac:dyDescent="0.25">
      <c r="A1000" s="12" t="s">
        <v>668</v>
      </c>
      <c r="B1000" s="12">
        <f t="shared" si="36"/>
        <v>38</v>
      </c>
      <c r="C1000" s="12" t="s">
        <v>706</v>
      </c>
      <c r="D1000" s="12" t="s">
        <v>1004</v>
      </c>
      <c r="E1000" s="12"/>
      <c r="F1000" s="32" t="s">
        <v>972</v>
      </c>
      <c r="G1000" s="43" t="e">
        <f t="shared" si="35"/>
        <v>#VALUE!</v>
      </c>
      <c r="H1000" s="43" t="e">
        <f t="shared" si="34"/>
        <v>#VALUE!</v>
      </c>
      <c r="I1000" s="43" t="e">
        <f>Table1210[[#This Row],[4/1/23 Price Change]]*1.0715</f>
        <v>#VALUE!</v>
      </c>
    </row>
    <row r="1001" spans="1:9" x14ac:dyDescent="0.25">
      <c r="A1001" s="12" t="s">
        <v>668</v>
      </c>
      <c r="B1001" s="12">
        <f t="shared" si="36"/>
        <v>39</v>
      </c>
      <c r="C1001" s="12" t="s">
        <v>707</v>
      </c>
      <c r="D1001" s="12" t="s">
        <v>973</v>
      </c>
      <c r="E1001" s="12"/>
      <c r="F1001" s="32">
        <v>1130</v>
      </c>
      <c r="G1001" s="43">
        <f t="shared" si="35"/>
        <v>1263.1139999999998</v>
      </c>
      <c r="H1001" s="43">
        <f t="shared" si="34"/>
        <v>1452.5810999999997</v>
      </c>
      <c r="I1001" s="43">
        <f>Table1210[[#This Row],[4/1/23 Price Change]]*1.0715</f>
        <v>1556.4406486499995</v>
      </c>
    </row>
    <row r="1002" spans="1:9" ht="30" x14ac:dyDescent="0.25">
      <c r="A1002" s="12" t="s">
        <v>668</v>
      </c>
      <c r="B1002" s="12">
        <v>40</v>
      </c>
      <c r="C1002" s="12" t="s">
        <v>919</v>
      </c>
      <c r="D1002" s="12" t="s">
        <v>973</v>
      </c>
      <c r="E1002" s="12"/>
      <c r="F1002" s="43">
        <v>387</v>
      </c>
      <c r="G1002" s="43">
        <f t="shared" si="35"/>
        <v>432.58859999999999</v>
      </c>
      <c r="H1002" s="43">
        <f t="shared" si="34"/>
        <v>497.47688999999997</v>
      </c>
      <c r="I1002" s="43">
        <f>Table1210[[#This Row],[4/1/23 Price Change]]*1.0715</f>
        <v>533.04648763499995</v>
      </c>
    </row>
    <row r="1003" spans="1:9" x14ac:dyDescent="0.25">
      <c r="A1003" s="12" t="s">
        <v>668</v>
      </c>
      <c r="B1003" s="12">
        <v>41</v>
      </c>
      <c r="C1003" s="12" t="s">
        <v>922</v>
      </c>
      <c r="D1003" s="12" t="s">
        <v>734</v>
      </c>
      <c r="E1003" s="12"/>
      <c r="F1003" s="43" t="s">
        <v>1020</v>
      </c>
      <c r="G1003" s="43" t="e">
        <f t="shared" si="35"/>
        <v>#VALUE!</v>
      </c>
      <c r="H1003" s="43" t="e">
        <f t="shared" si="34"/>
        <v>#VALUE!</v>
      </c>
      <c r="I1003" s="43" t="e">
        <f>Table1210[[#This Row],[4/1/23 Price Change]]*1.0715</f>
        <v>#VALUE!</v>
      </c>
    </row>
  </sheetData>
  <mergeCells count="3">
    <mergeCell ref="A2:I2"/>
    <mergeCell ref="A1:I1"/>
    <mergeCell ref="A111:F111"/>
  </mergeCells>
  <pageMargins left="0.7" right="0.7" top="0.75" bottom="0.25" header="0.3" footer="0.3"/>
  <pageSetup scale="60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25"/>
  <sheetViews>
    <sheetView view="pageBreakPreview" topLeftCell="A104" zoomScaleNormal="100" zoomScaleSheetLayoutView="100" workbookViewId="0">
      <selection activeCell="H123" sqref="H123"/>
    </sheetView>
  </sheetViews>
  <sheetFormatPr defaultColWidth="9.140625" defaultRowHeight="15" x14ac:dyDescent="0.25"/>
  <cols>
    <col min="1" max="1" width="23.85546875" style="1" bestFit="1" customWidth="1"/>
    <col min="2" max="2" width="11.140625" style="1" bestFit="1" customWidth="1"/>
    <col min="3" max="3" width="64.85546875" style="1" bestFit="1" customWidth="1"/>
    <col min="4" max="4" width="14.42578125" style="1" customWidth="1"/>
    <col min="5" max="5" width="24.28515625" style="1" bestFit="1" customWidth="1"/>
    <col min="6" max="6" width="18.85546875" style="1" customWidth="1"/>
    <col min="7" max="7" width="14.85546875" style="1" customWidth="1"/>
    <col min="8" max="8" width="12" style="1" customWidth="1"/>
    <col min="9" max="9" width="12.5703125" style="1" bestFit="1" customWidth="1"/>
    <col min="10" max="11" width="18.85546875" style="1" bestFit="1" customWidth="1"/>
    <col min="12" max="12" width="18.85546875" style="1" customWidth="1"/>
    <col min="13" max="16384" width="9.140625" style="1"/>
  </cols>
  <sheetData>
    <row r="1" spans="1:12" x14ac:dyDescent="0.25">
      <c r="A1" s="51" t="s">
        <v>70</v>
      </c>
      <c r="B1" s="51"/>
      <c r="C1" s="51"/>
      <c r="D1" s="51"/>
      <c r="E1" s="51"/>
      <c r="F1" s="51"/>
      <c r="G1" s="51"/>
      <c r="H1" s="51"/>
      <c r="I1" s="51"/>
    </row>
    <row r="2" spans="1:12" x14ac:dyDescent="0.25">
      <c r="A2" s="51" t="s">
        <v>858</v>
      </c>
      <c r="B2" s="51"/>
      <c r="C2" s="51"/>
      <c r="D2" s="51"/>
      <c r="E2" s="51"/>
      <c r="F2" s="51"/>
      <c r="G2" s="51"/>
      <c r="H2" s="51"/>
      <c r="I2" s="51"/>
    </row>
    <row r="3" spans="1:12" x14ac:dyDescent="0.25">
      <c r="A3" s="1" t="s">
        <v>708</v>
      </c>
      <c r="B3" s="1" t="s">
        <v>5</v>
      </c>
      <c r="C3" s="1" t="s">
        <v>6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916</v>
      </c>
      <c r="I3" s="1" t="s">
        <v>8</v>
      </c>
      <c r="J3" s="1" t="s">
        <v>1217</v>
      </c>
      <c r="K3" s="1" t="s">
        <v>1222</v>
      </c>
      <c r="L3" s="1" t="s">
        <v>1226</v>
      </c>
    </row>
    <row r="4" spans="1:12" ht="18.75" x14ac:dyDescent="0.25">
      <c r="A4" s="5" t="s">
        <v>804</v>
      </c>
      <c r="B4" s="2"/>
      <c r="C4" s="2"/>
      <c r="D4" s="2"/>
      <c r="E4" s="2"/>
      <c r="F4" s="2"/>
      <c r="G4" s="2"/>
      <c r="H4" s="2"/>
      <c r="I4" s="34"/>
      <c r="J4" s="34"/>
      <c r="K4" s="34"/>
      <c r="L4" s="35"/>
    </row>
    <row r="5" spans="1:12" x14ac:dyDescent="0.25">
      <c r="A5" s="1" t="s">
        <v>709</v>
      </c>
      <c r="B5" s="1">
        <v>1</v>
      </c>
      <c r="C5" s="1" t="s">
        <v>714</v>
      </c>
      <c r="D5" s="1" t="s">
        <v>1004</v>
      </c>
      <c r="E5" s="1" t="s">
        <v>1004</v>
      </c>
      <c r="F5" s="1" t="s">
        <v>1004</v>
      </c>
      <c r="G5" s="1" t="s">
        <v>1004</v>
      </c>
      <c r="I5" s="35" t="s">
        <v>972</v>
      </c>
      <c r="K5" s="35"/>
      <c r="L5" s="35"/>
    </row>
    <row r="6" spans="1:12" ht="30" x14ac:dyDescent="0.25">
      <c r="A6" s="1" t="s">
        <v>709</v>
      </c>
      <c r="B6" s="1">
        <v>2</v>
      </c>
      <c r="C6" s="12" t="s">
        <v>1127</v>
      </c>
      <c r="D6" s="1" t="s">
        <v>973</v>
      </c>
      <c r="E6" s="1" t="s">
        <v>973</v>
      </c>
      <c r="F6" s="1" t="s">
        <v>973</v>
      </c>
      <c r="G6" s="1" t="s">
        <v>734</v>
      </c>
      <c r="I6" s="35">
        <v>19950</v>
      </c>
      <c r="J6" s="35">
        <f t="shared" ref="J6:J37" si="0">I6*1.1178</f>
        <v>22300.109999999997</v>
      </c>
      <c r="K6" s="35">
        <f t="shared" ref="K6:K35" si="1">J6*1.15</f>
        <v>25645.126499999995</v>
      </c>
      <c r="L6" s="35">
        <f>Table5[[#This Row],[4/1/23 Price Change]]*1.0715</f>
        <v>27478.753044749992</v>
      </c>
    </row>
    <row r="7" spans="1:12" x14ac:dyDescent="0.25">
      <c r="A7" s="1" t="s">
        <v>709</v>
      </c>
      <c r="B7" s="1">
        <v>3</v>
      </c>
      <c r="C7" s="1" t="s">
        <v>1128</v>
      </c>
      <c r="D7" s="1" t="s">
        <v>973</v>
      </c>
      <c r="E7" s="1" t="s">
        <v>734</v>
      </c>
      <c r="F7" s="1" t="s">
        <v>973</v>
      </c>
      <c r="G7" s="1" t="s">
        <v>734</v>
      </c>
      <c r="I7" s="35">
        <v>1250</v>
      </c>
      <c r="J7" s="35">
        <f t="shared" si="0"/>
        <v>1397.2499999999998</v>
      </c>
      <c r="K7" s="35">
        <f t="shared" si="1"/>
        <v>1606.8374999999996</v>
      </c>
      <c r="L7" s="35">
        <f>Table5[[#This Row],[4/1/23 Price Change]]*1.0715</f>
        <v>1721.7263812499993</v>
      </c>
    </row>
    <row r="8" spans="1:12" x14ac:dyDescent="0.25">
      <c r="A8" s="1" t="s">
        <v>709</v>
      </c>
      <c r="B8" s="1">
        <v>4</v>
      </c>
      <c r="C8" s="1" t="s">
        <v>713</v>
      </c>
      <c r="D8" s="1" t="s">
        <v>973</v>
      </c>
      <c r="E8" s="1" t="s">
        <v>973</v>
      </c>
      <c r="F8" s="1" t="s">
        <v>973</v>
      </c>
      <c r="G8" s="1" t="s">
        <v>973</v>
      </c>
      <c r="I8" s="35">
        <v>86</v>
      </c>
      <c r="J8" s="35">
        <f t="shared" si="0"/>
        <v>96.130799999999994</v>
      </c>
      <c r="K8" s="35">
        <f t="shared" si="1"/>
        <v>110.55041999999999</v>
      </c>
      <c r="L8" s="35">
        <f>Table5[[#This Row],[4/1/23 Price Change]]*1.0715</f>
        <v>118.45477502999998</v>
      </c>
    </row>
    <row r="9" spans="1:12" x14ac:dyDescent="0.25">
      <c r="A9" s="1" t="s">
        <v>709</v>
      </c>
      <c r="B9" s="1">
        <v>5</v>
      </c>
      <c r="C9" s="1" t="s">
        <v>1129</v>
      </c>
      <c r="D9" s="1" t="s">
        <v>973</v>
      </c>
      <c r="E9" s="1" t="s">
        <v>734</v>
      </c>
      <c r="F9" s="1" t="s">
        <v>734</v>
      </c>
      <c r="G9" s="1" t="s">
        <v>734</v>
      </c>
      <c r="I9" s="35">
        <v>1250</v>
      </c>
      <c r="J9" s="35">
        <f t="shared" si="0"/>
        <v>1397.2499999999998</v>
      </c>
      <c r="K9" s="35">
        <f t="shared" si="1"/>
        <v>1606.8374999999996</v>
      </c>
      <c r="L9" s="35">
        <f>Table5[[#This Row],[4/1/23 Price Change]]*1.0715</f>
        <v>1721.7263812499993</v>
      </c>
    </row>
    <row r="10" spans="1:12" ht="30" x14ac:dyDescent="0.25">
      <c r="A10" s="1" t="s">
        <v>709</v>
      </c>
      <c r="B10" s="1">
        <v>6</v>
      </c>
      <c r="C10" s="12" t="s">
        <v>1183</v>
      </c>
      <c r="D10" s="1" t="s">
        <v>973</v>
      </c>
      <c r="E10" s="1" t="s">
        <v>973</v>
      </c>
      <c r="F10" s="1" t="s">
        <v>973</v>
      </c>
      <c r="G10" s="1" t="s">
        <v>734</v>
      </c>
      <c r="I10" s="35">
        <v>9790</v>
      </c>
      <c r="J10" s="35">
        <f t="shared" si="0"/>
        <v>10943.261999999999</v>
      </c>
      <c r="K10" s="35">
        <f t="shared" si="1"/>
        <v>12584.751299999998</v>
      </c>
      <c r="L10" s="35">
        <f>Table5[[#This Row],[4/1/23 Price Change]]*1.0715</f>
        <v>13484.561017949996</v>
      </c>
    </row>
    <row r="11" spans="1:12" ht="30" x14ac:dyDescent="0.25">
      <c r="A11" s="1" t="s">
        <v>709</v>
      </c>
      <c r="B11" s="1">
        <v>7</v>
      </c>
      <c r="C11" s="12" t="s">
        <v>1184</v>
      </c>
      <c r="D11" s="1" t="s">
        <v>973</v>
      </c>
      <c r="E11" s="1" t="s">
        <v>973</v>
      </c>
      <c r="F11" s="1" t="s">
        <v>973</v>
      </c>
      <c r="G11" s="1" t="s">
        <v>734</v>
      </c>
      <c r="I11" s="35">
        <v>18950</v>
      </c>
      <c r="J11" s="35">
        <f t="shared" si="0"/>
        <v>21182.309999999998</v>
      </c>
      <c r="K11" s="35">
        <f t="shared" si="1"/>
        <v>24359.656499999994</v>
      </c>
      <c r="L11" s="35">
        <f>Table5[[#This Row],[4/1/23 Price Change]]*1.0715</f>
        <v>26101.371939749992</v>
      </c>
    </row>
    <row r="12" spans="1:12" ht="18.75" x14ac:dyDescent="0.25">
      <c r="A12" s="4" t="s">
        <v>717</v>
      </c>
      <c r="B12" s="2"/>
      <c r="C12" s="2"/>
      <c r="D12" s="2"/>
      <c r="E12" s="2"/>
      <c r="F12" s="2"/>
      <c r="G12" s="2"/>
      <c r="H12" s="2"/>
      <c r="I12" s="34"/>
      <c r="J12" s="35">
        <f t="shared" si="0"/>
        <v>0</v>
      </c>
      <c r="K12" s="35">
        <f t="shared" si="1"/>
        <v>0</v>
      </c>
      <c r="L12" s="35">
        <f>Table5[[#This Row],[4/1/23 Price Change]]*1.0715</f>
        <v>0</v>
      </c>
    </row>
    <row r="13" spans="1:12" x14ac:dyDescent="0.25">
      <c r="A13" s="1" t="s">
        <v>717</v>
      </c>
      <c r="B13" s="1">
        <v>1</v>
      </c>
      <c r="C13" s="1" t="s">
        <v>721</v>
      </c>
      <c r="D13" s="1" t="s">
        <v>1004</v>
      </c>
      <c r="E13" s="1" t="s">
        <v>1004</v>
      </c>
      <c r="F13" s="1" t="s">
        <v>1004</v>
      </c>
      <c r="G13" s="1" t="s">
        <v>1004</v>
      </c>
      <c r="I13" s="35" t="s">
        <v>972</v>
      </c>
      <c r="J13" s="35" t="e">
        <f t="shared" si="0"/>
        <v>#VALUE!</v>
      </c>
      <c r="K13" s="35" t="e">
        <f t="shared" si="1"/>
        <v>#VALUE!</v>
      </c>
      <c r="L13" s="35" t="e">
        <f>Table5[[#This Row],[4/1/23 Price Change]]*1.0715</f>
        <v>#VALUE!</v>
      </c>
    </row>
    <row r="14" spans="1:12" x14ac:dyDescent="0.25">
      <c r="A14" s="1" t="s">
        <v>717</v>
      </c>
      <c r="B14" s="1">
        <v>2</v>
      </c>
      <c r="C14" s="1" t="s">
        <v>718</v>
      </c>
      <c r="D14" s="1" t="s">
        <v>973</v>
      </c>
      <c r="E14" s="1" t="s">
        <v>973</v>
      </c>
      <c r="F14" s="1" t="s">
        <v>973</v>
      </c>
      <c r="G14" s="1" t="s">
        <v>973</v>
      </c>
      <c r="I14" s="35" t="s">
        <v>1031</v>
      </c>
      <c r="J14" s="35" t="e">
        <f t="shared" si="0"/>
        <v>#VALUE!</v>
      </c>
      <c r="K14" s="35" t="e">
        <f t="shared" si="1"/>
        <v>#VALUE!</v>
      </c>
      <c r="L14" s="35" t="e">
        <f>Table5[[#This Row],[4/1/23 Price Change]]*1.0715</f>
        <v>#VALUE!</v>
      </c>
    </row>
    <row r="15" spans="1:12" x14ac:dyDescent="0.25">
      <c r="A15" s="1" t="s">
        <v>717</v>
      </c>
      <c r="B15" s="1">
        <v>3</v>
      </c>
      <c r="C15" s="1" t="s">
        <v>719</v>
      </c>
      <c r="D15" s="1" t="s">
        <v>973</v>
      </c>
      <c r="E15" s="1" t="s">
        <v>973</v>
      </c>
      <c r="F15" s="1" t="s">
        <v>973</v>
      </c>
      <c r="G15" s="1" t="s">
        <v>973</v>
      </c>
      <c r="I15" s="35" t="s">
        <v>1031</v>
      </c>
      <c r="J15" s="35" t="e">
        <f t="shared" si="0"/>
        <v>#VALUE!</v>
      </c>
      <c r="K15" s="35" t="e">
        <f t="shared" si="1"/>
        <v>#VALUE!</v>
      </c>
      <c r="L15" s="35" t="e">
        <f>Table5[[#This Row],[4/1/23 Price Change]]*1.0715</f>
        <v>#VALUE!</v>
      </c>
    </row>
    <row r="16" spans="1:12" x14ac:dyDescent="0.25">
      <c r="A16" s="1" t="s">
        <v>717</v>
      </c>
      <c r="B16" s="1">
        <v>4</v>
      </c>
      <c r="C16" s="1" t="s">
        <v>720</v>
      </c>
      <c r="D16" s="1" t="s">
        <v>973</v>
      </c>
      <c r="E16" s="1" t="s">
        <v>973</v>
      </c>
      <c r="F16" s="1" t="s">
        <v>973</v>
      </c>
      <c r="G16" s="1" t="s">
        <v>973</v>
      </c>
      <c r="I16" s="35" t="s">
        <v>1031</v>
      </c>
      <c r="J16" s="35" t="e">
        <f t="shared" si="0"/>
        <v>#VALUE!</v>
      </c>
      <c r="K16" s="35" t="e">
        <f t="shared" si="1"/>
        <v>#VALUE!</v>
      </c>
      <c r="L16" s="35" t="e">
        <f>Table5[[#This Row],[4/1/23 Price Change]]*1.0715</f>
        <v>#VALUE!</v>
      </c>
    </row>
    <row r="17" spans="1:12" ht="18.75" x14ac:dyDescent="0.25">
      <c r="A17" s="4" t="s">
        <v>724</v>
      </c>
      <c r="B17" s="2"/>
      <c r="C17" s="2"/>
      <c r="D17" s="2"/>
      <c r="E17" s="2"/>
      <c r="F17" s="2"/>
      <c r="G17" s="2"/>
      <c r="H17" s="2"/>
      <c r="I17" s="34"/>
      <c r="J17" s="35">
        <f t="shared" si="0"/>
        <v>0</v>
      </c>
      <c r="K17" s="35">
        <f t="shared" si="1"/>
        <v>0</v>
      </c>
      <c r="L17" s="35">
        <f>Table5[[#This Row],[4/1/23 Price Change]]*1.0715</f>
        <v>0</v>
      </c>
    </row>
    <row r="18" spans="1:12" x14ac:dyDescent="0.25">
      <c r="A18" s="1" t="s">
        <v>728</v>
      </c>
      <c r="B18" s="1">
        <v>1</v>
      </c>
      <c r="C18" s="1" t="s">
        <v>726</v>
      </c>
      <c r="D18" s="1" t="s">
        <v>734</v>
      </c>
      <c r="E18" s="1" t="s">
        <v>734</v>
      </c>
      <c r="F18" s="1" t="s">
        <v>734</v>
      </c>
      <c r="G18" s="1" t="s">
        <v>734</v>
      </c>
      <c r="I18" s="35" t="s">
        <v>1020</v>
      </c>
      <c r="J18" s="35" t="e">
        <f t="shared" si="0"/>
        <v>#VALUE!</v>
      </c>
      <c r="K18" s="35" t="e">
        <f t="shared" si="1"/>
        <v>#VALUE!</v>
      </c>
      <c r="L18" s="35" t="e">
        <f>Table5[[#This Row],[4/1/23 Price Change]]*1.0715</f>
        <v>#VALUE!</v>
      </c>
    </row>
    <row r="19" spans="1:12" x14ac:dyDescent="0.25">
      <c r="A19" s="1" t="s">
        <v>728</v>
      </c>
      <c r="B19" s="1">
        <v>2</v>
      </c>
      <c r="C19" s="1" t="s">
        <v>727</v>
      </c>
      <c r="D19" s="1" t="s">
        <v>734</v>
      </c>
      <c r="E19" s="1" t="s">
        <v>734</v>
      </c>
      <c r="F19" s="1" t="s">
        <v>734</v>
      </c>
      <c r="G19" s="1" t="s">
        <v>734</v>
      </c>
      <c r="I19" s="35" t="s">
        <v>1020</v>
      </c>
      <c r="J19" s="35" t="e">
        <f t="shared" si="0"/>
        <v>#VALUE!</v>
      </c>
      <c r="K19" s="35" t="e">
        <f t="shared" si="1"/>
        <v>#VALUE!</v>
      </c>
      <c r="L19" s="35" t="e">
        <f>Table5[[#This Row],[4/1/23 Price Change]]*1.0715</f>
        <v>#VALUE!</v>
      </c>
    </row>
    <row r="20" spans="1:12" x14ac:dyDescent="0.25">
      <c r="A20" s="1" t="s">
        <v>728</v>
      </c>
      <c r="B20" s="1">
        <v>3</v>
      </c>
      <c r="C20" s="1" t="s">
        <v>726</v>
      </c>
      <c r="D20" s="1" t="s">
        <v>734</v>
      </c>
      <c r="E20" s="1" t="s">
        <v>734</v>
      </c>
      <c r="F20" s="1" t="s">
        <v>734</v>
      </c>
      <c r="G20" s="1" t="s">
        <v>734</v>
      </c>
      <c r="I20" s="35" t="s">
        <v>1020</v>
      </c>
      <c r="J20" s="35" t="e">
        <f t="shared" si="0"/>
        <v>#VALUE!</v>
      </c>
      <c r="K20" s="35" t="e">
        <f t="shared" si="1"/>
        <v>#VALUE!</v>
      </c>
      <c r="L20" s="35" t="e">
        <f>Table5[[#This Row],[4/1/23 Price Change]]*1.0715</f>
        <v>#VALUE!</v>
      </c>
    </row>
    <row r="21" spans="1:12" x14ac:dyDescent="0.25">
      <c r="A21" s="1" t="s">
        <v>728</v>
      </c>
      <c r="B21" s="1">
        <v>4</v>
      </c>
      <c r="C21" s="1" t="s">
        <v>727</v>
      </c>
      <c r="D21" s="1" t="s">
        <v>734</v>
      </c>
      <c r="E21" s="1" t="s">
        <v>734</v>
      </c>
      <c r="F21" s="1" t="s">
        <v>734</v>
      </c>
      <c r="G21" s="1" t="s">
        <v>734</v>
      </c>
      <c r="I21" s="35" t="s">
        <v>1020</v>
      </c>
      <c r="J21" s="35" t="e">
        <f t="shared" si="0"/>
        <v>#VALUE!</v>
      </c>
      <c r="K21" s="35" t="e">
        <f t="shared" si="1"/>
        <v>#VALUE!</v>
      </c>
      <c r="L21" s="35" t="e">
        <f>Table5[[#This Row],[4/1/23 Price Change]]*1.0715</f>
        <v>#VALUE!</v>
      </c>
    </row>
    <row r="22" spans="1:12" x14ac:dyDescent="0.25">
      <c r="A22" s="1" t="s">
        <v>728</v>
      </c>
      <c r="B22" s="1">
        <v>5</v>
      </c>
      <c r="C22" s="1" t="s">
        <v>725</v>
      </c>
      <c r="D22" s="1" t="s">
        <v>734</v>
      </c>
      <c r="E22" s="1" t="s">
        <v>734</v>
      </c>
      <c r="F22" s="1" t="s">
        <v>734</v>
      </c>
      <c r="G22" s="1" t="s">
        <v>734</v>
      </c>
      <c r="I22" s="35" t="s">
        <v>1020</v>
      </c>
      <c r="J22" s="35" t="e">
        <f t="shared" si="0"/>
        <v>#VALUE!</v>
      </c>
      <c r="K22" s="35" t="e">
        <f t="shared" si="1"/>
        <v>#VALUE!</v>
      </c>
      <c r="L22" s="35" t="e">
        <f>Table5[[#This Row],[4/1/23 Price Change]]*1.0715</f>
        <v>#VALUE!</v>
      </c>
    </row>
    <row r="23" spans="1:12" x14ac:dyDescent="0.25">
      <c r="A23" s="1" t="s">
        <v>728</v>
      </c>
      <c r="B23" s="1">
        <v>6</v>
      </c>
      <c r="C23" s="1" t="s">
        <v>1130</v>
      </c>
      <c r="D23" s="1" t="s">
        <v>734</v>
      </c>
      <c r="E23" s="1" t="s">
        <v>1004</v>
      </c>
      <c r="F23" s="1" t="s">
        <v>734</v>
      </c>
      <c r="G23" s="1" t="s">
        <v>734</v>
      </c>
      <c r="I23" s="35" t="s">
        <v>972</v>
      </c>
      <c r="J23" s="35" t="e">
        <f t="shared" si="0"/>
        <v>#VALUE!</v>
      </c>
      <c r="K23" s="35" t="e">
        <f t="shared" si="1"/>
        <v>#VALUE!</v>
      </c>
      <c r="L23" s="35" t="e">
        <f>Table5[[#This Row],[4/1/23 Price Change]]*1.0715</f>
        <v>#VALUE!</v>
      </c>
    </row>
    <row r="24" spans="1:12" x14ac:dyDescent="0.25">
      <c r="A24" s="1" t="s">
        <v>728</v>
      </c>
      <c r="B24" s="1">
        <v>7</v>
      </c>
      <c r="C24" s="1" t="s">
        <v>1131</v>
      </c>
      <c r="D24" s="1" t="s">
        <v>1004</v>
      </c>
      <c r="E24" s="1" t="s">
        <v>734</v>
      </c>
      <c r="F24" s="1" t="s">
        <v>734</v>
      </c>
      <c r="G24" s="1" t="s">
        <v>734</v>
      </c>
      <c r="I24" s="35" t="s">
        <v>972</v>
      </c>
      <c r="J24" s="35" t="e">
        <f t="shared" si="0"/>
        <v>#VALUE!</v>
      </c>
      <c r="K24" s="35" t="e">
        <f t="shared" si="1"/>
        <v>#VALUE!</v>
      </c>
      <c r="L24" s="35" t="e">
        <f>Table5[[#This Row],[4/1/23 Price Change]]*1.0715</f>
        <v>#VALUE!</v>
      </c>
    </row>
    <row r="25" spans="1:12" x14ac:dyDescent="0.25">
      <c r="A25" s="1" t="s">
        <v>728</v>
      </c>
      <c r="B25" s="1">
        <v>8</v>
      </c>
      <c r="C25" s="1" t="s">
        <v>1132</v>
      </c>
      <c r="D25" s="1" t="s">
        <v>973</v>
      </c>
      <c r="E25" s="1" t="s">
        <v>734</v>
      </c>
      <c r="F25" s="1" t="s">
        <v>734</v>
      </c>
      <c r="G25" s="1" t="s">
        <v>734</v>
      </c>
      <c r="I25" s="35">
        <v>2413</v>
      </c>
      <c r="J25" s="35">
        <f t="shared" si="0"/>
        <v>2697.2513999999996</v>
      </c>
      <c r="K25" s="35">
        <f t="shared" si="1"/>
        <v>3101.8391099999994</v>
      </c>
      <c r="L25" s="35">
        <f>Table5[[#This Row],[4/1/23 Price Change]]*1.0715</f>
        <v>3323.6206063649993</v>
      </c>
    </row>
    <row r="26" spans="1:12" x14ac:dyDescent="0.25">
      <c r="A26" s="1" t="s">
        <v>728</v>
      </c>
      <c r="B26" s="1">
        <v>9</v>
      </c>
      <c r="C26" s="1" t="s">
        <v>1133</v>
      </c>
      <c r="D26" s="1" t="s">
        <v>734</v>
      </c>
      <c r="E26" s="1" t="s">
        <v>734</v>
      </c>
      <c r="F26" s="1" t="s">
        <v>1004</v>
      </c>
      <c r="G26" s="1" t="s">
        <v>734</v>
      </c>
      <c r="I26" s="35" t="s">
        <v>972</v>
      </c>
      <c r="J26" s="35" t="e">
        <f t="shared" si="0"/>
        <v>#VALUE!</v>
      </c>
      <c r="K26" s="35" t="e">
        <f t="shared" si="1"/>
        <v>#VALUE!</v>
      </c>
      <c r="L26" s="35" t="e">
        <f>Table5[[#This Row],[4/1/23 Price Change]]*1.0715</f>
        <v>#VALUE!</v>
      </c>
    </row>
    <row r="27" spans="1:12" ht="18.75" x14ac:dyDescent="0.25">
      <c r="A27" s="4" t="s">
        <v>732</v>
      </c>
      <c r="B27" s="2"/>
      <c r="C27" s="2"/>
      <c r="D27" s="2"/>
      <c r="E27" s="2"/>
      <c r="F27" s="2"/>
      <c r="G27" s="2"/>
      <c r="H27" s="2"/>
      <c r="I27" s="34"/>
      <c r="J27" s="35">
        <f t="shared" si="0"/>
        <v>0</v>
      </c>
      <c r="K27" s="35">
        <f t="shared" si="1"/>
        <v>0</v>
      </c>
      <c r="L27" s="35">
        <f>Table5[[#This Row],[4/1/23 Price Change]]*1.0715</f>
        <v>0</v>
      </c>
    </row>
    <row r="28" spans="1:12" x14ac:dyDescent="0.25">
      <c r="A28" s="1" t="s">
        <v>732</v>
      </c>
      <c r="B28" s="1">
        <v>1</v>
      </c>
      <c r="C28" s="1" t="s">
        <v>80</v>
      </c>
      <c r="D28" s="1" t="s">
        <v>734</v>
      </c>
      <c r="E28" s="1" t="s">
        <v>734</v>
      </c>
      <c r="F28" s="1" t="s">
        <v>734</v>
      </c>
      <c r="G28" s="1" t="s">
        <v>734</v>
      </c>
      <c r="I28" s="35" t="s">
        <v>1020</v>
      </c>
      <c r="J28" s="35" t="e">
        <f t="shared" si="0"/>
        <v>#VALUE!</v>
      </c>
      <c r="K28" s="35" t="e">
        <f t="shared" si="1"/>
        <v>#VALUE!</v>
      </c>
      <c r="L28" s="35" t="e">
        <f>Table5[[#This Row],[4/1/23 Price Change]]*1.0715</f>
        <v>#VALUE!</v>
      </c>
    </row>
    <row r="29" spans="1:12" x14ac:dyDescent="0.25">
      <c r="A29" s="1" t="s">
        <v>732</v>
      </c>
      <c r="B29" s="1">
        <v>2</v>
      </c>
      <c r="C29" s="1" t="s">
        <v>733</v>
      </c>
      <c r="D29" s="1" t="s">
        <v>1004</v>
      </c>
      <c r="E29" s="1" t="s">
        <v>734</v>
      </c>
      <c r="F29" s="1" t="s">
        <v>1004</v>
      </c>
      <c r="G29" s="1" t="s">
        <v>734</v>
      </c>
      <c r="I29" s="35" t="s">
        <v>972</v>
      </c>
      <c r="J29" s="35" t="e">
        <f t="shared" si="0"/>
        <v>#VALUE!</v>
      </c>
      <c r="K29" s="35" t="e">
        <f t="shared" si="1"/>
        <v>#VALUE!</v>
      </c>
      <c r="L29" s="35" t="e">
        <f>Table5[[#This Row],[4/1/23 Price Change]]*1.0715</f>
        <v>#VALUE!</v>
      </c>
    </row>
    <row r="30" spans="1:12" x14ac:dyDescent="0.25">
      <c r="A30" s="1" t="s">
        <v>732</v>
      </c>
      <c r="B30" s="1">
        <v>3</v>
      </c>
      <c r="C30" s="1" t="s">
        <v>80</v>
      </c>
      <c r="D30" s="1" t="s">
        <v>734</v>
      </c>
      <c r="E30" s="1" t="s">
        <v>734</v>
      </c>
      <c r="F30" s="1" t="s">
        <v>734</v>
      </c>
      <c r="G30" s="1" t="s">
        <v>734</v>
      </c>
      <c r="I30" s="35" t="s">
        <v>1020</v>
      </c>
      <c r="J30" s="35" t="e">
        <f t="shared" si="0"/>
        <v>#VALUE!</v>
      </c>
      <c r="K30" s="35" t="e">
        <f t="shared" si="1"/>
        <v>#VALUE!</v>
      </c>
      <c r="L30" s="35" t="e">
        <f>Table5[[#This Row],[4/1/23 Price Change]]*1.0715</f>
        <v>#VALUE!</v>
      </c>
    </row>
    <row r="31" spans="1:12" x14ac:dyDescent="0.25">
      <c r="A31" s="1" t="s">
        <v>732</v>
      </c>
      <c r="B31" s="1">
        <v>4</v>
      </c>
      <c r="C31" s="1" t="s">
        <v>733</v>
      </c>
      <c r="D31" s="1" t="s">
        <v>1004</v>
      </c>
      <c r="E31" s="1" t="s">
        <v>734</v>
      </c>
      <c r="F31" s="1" t="s">
        <v>1004</v>
      </c>
      <c r="G31" s="1" t="s">
        <v>734</v>
      </c>
      <c r="I31" s="35" t="s">
        <v>972</v>
      </c>
      <c r="J31" s="35" t="e">
        <f t="shared" si="0"/>
        <v>#VALUE!</v>
      </c>
      <c r="K31" s="35" t="e">
        <f t="shared" si="1"/>
        <v>#VALUE!</v>
      </c>
      <c r="L31" s="35" t="e">
        <f>Table5[[#This Row],[4/1/23 Price Change]]*1.0715</f>
        <v>#VALUE!</v>
      </c>
    </row>
    <row r="32" spans="1:12" x14ac:dyDescent="0.25">
      <c r="A32" s="1" t="s">
        <v>732</v>
      </c>
      <c r="B32" s="1">
        <v>5</v>
      </c>
      <c r="C32" s="1" t="s">
        <v>80</v>
      </c>
      <c r="D32" s="1" t="s">
        <v>734</v>
      </c>
      <c r="E32" s="1" t="s">
        <v>734</v>
      </c>
      <c r="F32" s="1" t="s">
        <v>734</v>
      </c>
      <c r="G32" s="1" t="s">
        <v>734</v>
      </c>
      <c r="I32" s="35" t="s">
        <v>1020</v>
      </c>
      <c r="J32" s="35" t="e">
        <f t="shared" si="0"/>
        <v>#VALUE!</v>
      </c>
      <c r="K32" s="35" t="e">
        <f t="shared" si="1"/>
        <v>#VALUE!</v>
      </c>
      <c r="L32" s="35" t="e">
        <f>Table5[[#This Row],[4/1/23 Price Change]]*1.0715</f>
        <v>#VALUE!</v>
      </c>
    </row>
    <row r="33" spans="1:12" x14ac:dyDescent="0.25">
      <c r="A33" s="1" t="s">
        <v>732</v>
      </c>
      <c r="B33" s="1">
        <v>6</v>
      </c>
      <c r="C33" s="1" t="s">
        <v>3</v>
      </c>
      <c r="D33" s="1" t="s">
        <v>734</v>
      </c>
      <c r="E33" s="1" t="s">
        <v>734</v>
      </c>
      <c r="F33" s="1" t="s">
        <v>734</v>
      </c>
      <c r="G33" s="1" t="s">
        <v>1004</v>
      </c>
      <c r="I33" s="35" t="s">
        <v>972</v>
      </c>
      <c r="J33" s="35" t="e">
        <f t="shared" si="0"/>
        <v>#VALUE!</v>
      </c>
      <c r="K33" s="35" t="e">
        <f t="shared" si="1"/>
        <v>#VALUE!</v>
      </c>
      <c r="L33" s="35" t="e">
        <f>Table5[[#This Row],[4/1/23 Price Change]]*1.0715</f>
        <v>#VALUE!</v>
      </c>
    </row>
    <row r="34" spans="1:12" x14ac:dyDescent="0.25">
      <c r="A34" s="1" t="s">
        <v>732</v>
      </c>
      <c r="B34" s="1">
        <v>7</v>
      </c>
      <c r="C34" s="1" t="s">
        <v>734</v>
      </c>
      <c r="I34" s="35"/>
      <c r="J34" s="35">
        <f t="shared" si="0"/>
        <v>0</v>
      </c>
      <c r="K34" s="35">
        <f t="shared" si="1"/>
        <v>0</v>
      </c>
      <c r="L34" s="35">
        <f>Table5[[#This Row],[4/1/23 Price Change]]*1.0715</f>
        <v>0</v>
      </c>
    </row>
    <row r="35" spans="1:12" ht="18.75" x14ac:dyDescent="0.25">
      <c r="A35" s="4" t="s">
        <v>814</v>
      </c>
      <c r="B35" s="2"/>
      <c r="C35" s="2"/>
      <c r="D35" s="2"/>
      <c r="E35" s="2"/>
      <c r="F35" s="2"/>
      <c r="G35" s="2"/>
      <c r="H35" s="2"/>
      <c r="I35" s="34"/>
      <c r="J35" s="35">
        <f t="shared" si="0"/>
        <v>0</v>
      </c>
      <c r="K35" s="35">
        <f t="shared" si="1"/>
        <v>0</v>
      </c>
      <c r="L35" s="35">
        <f>Table5[[#This Row],[4/1/23 Price Change]]*1.0715</f>
        <v>0</v>
      </c>
    </row>
    <row r="36" spans="1:12" x14ac:dyDescent="0.25">
      <c r="A36" s="1" t="s">
        <v>735</v>
      </c>
      <c r="B36" s="1">
        <v>1</v>
      </c>
      <c r="C36" s="1" t="s">
        <v>736</v>
      </c>
      <c r="D36" s="1" t="s">
        <v>973</v>
      </c>
      <c r="E36" s="1" t="s">
        <v>973</v>
      </c>
      <c r="F36" s="1" t="s">
        <v>973</v>
      </c>
      <c r="G36" s="1" t="s">
        <v>734</v>
      </c>
      <c r="I36" s="35">
        <v>134</v>
      </c>
      <c r="J36" s="35">
        <f t="shared" si="0"/>
        <v>149.78519999999997</v>
      </c>
      <c r="K36" s="35">
        <f t="shared" ref="K36:K67" si="2">J36*1.15</f>
        <v>172.25297999999995</v>
      </c>
      <c r="L36" s="35">
        <f>Table5[[#This Row],[4/1/23 Price Change]]*1.0715</f>
        <v>184.56906806999993</v>
      </c>
    </row>
    <row r="37" spans="1:12" x14ac:dyDescent="0.25">
      <c r="A37" s="1" t="s">
        <v>735</v>
      </c>
      <c r="B37" s="1">
        <v>2</v>
      </c>
      <c r="C37" s="1" t="s">
        <v>737</v>
      </c>
      <c r="D37" s="1" t="s">
        <v>734</v>
      </c>
      <c r="E37" s="1" t="s">
        <v>734</v>
      </c>
      <c r="F37" s="1" t="s">
        <v>734</v>
      </c>
      <c r="G37" s="1" t="s">
        <v>734</v>
      </c>
      <c r="I37" s="35" t="s">
        <v>1020</v>
      </c>
      <c r="J37" s="35" t="e">
        <f t="shared" si="0"/>
        <v>#VALUE!</v>
      </c>
      <c r="K37" s="35" t="e">
        <f t="shared" si="2"/>
        <v>#VALUE!</v>
      </c>
      <c r="L37" s="35" t="e">
        <f>Table5[[#This Row],[4/1/23 Price Change]]*1.0715</f>
        <v>#VALUE!</v>
      </c>
    </row>
    <row r="38" spans="1:12" x14ac:dyDescent="0.25">
      <c r="A38" s="1" t="s">
        <v>735</v>
      </c>
      <c r="B38" s="1">
        <v>3</v>
      </c>
      <c r="C38" s="1" t="s">
        <v>738</v>
      </c>
      <c r="D38" s="1" t="s">
        <v>734</v>
      </c>
      <c r="E38" s="1" t="s">
        <v>1004</v>
      </c>
      <c r="F38" s="1" t="s">
        <v>734</v>
      </c>
      <c r="G38" s="1" t="s">
        <v>734</v>
      </c>
      <c r="I38" s="35" t="s">
        <v>972</v>
      </c>
      <c r="J38" s="35" t="e">
        <f t="shared" ref="J38:J69" si="3">I38*1.1178</f>
        <v>#VALUE!</v>
      </c>
      <c r="K38" s="35" t="e">
        <f t="shared" si="2"/>
        <v>#VALUE!</v>
      </c>
      <c r="L38" s="35" t="e">
        <f>Table5[[#This Row],[4/1/23 Price Change]]*1.0715</f>
        <v>#VALUE!</v>
      </c>
    </row>
    <row r="39" spans="1:12" x14ac:dyDescent="0.25">
      <c r="A39" s="1" t="s">
        <v>735</v>
      </c>
      <c r="B39" s="1">
        <v>4</v>
      </c>
      <c r="C39" s="1" t="s">
        <v>739</v>
      </c>
      <c r="D39" s="1" t="s">
        <v>734</v>
      </c>
      <c r="E39" s="1" t="s">
        <v>734</v>
      </c>
      <c r="F39" s="1" t="s">
        <v>734</v>
      </c>
      <c r="G39" s="1" t="s">
        <v>734</v>
      </c>
      <c r="I39" s="35" t="s">
        <v>1020</v>
      </c>
      <c r="J39" s="35" t="e">
        <f t="shared" si="3"/>
        <v>#VALUE!</v>
      </c>
      <c r="K39" s="35" t="e">
        <f t="shared" si="2"/>
        <v>#VALUE!</v>
      </c>
      <c r="L39" s="35" t="e">
        <f>Table5[[#This Row],[4/1/23 Price Change]]*1.0715</f>
        <v>#VALUE!</v>
      </c>
    </row>
    <row r="40" spans="1:12" x14ac:dyDescent="0.25">
      <c r="A40" s="1" t="s">
        <v>735</v>
      </c>
      <c r="B40" s="1">
        <v>5</v>
      </c>
      <c r="C40" s="1" t="s">
        <v>740</v>
      </c>
      <c r="D40" s="1" t="s">
        <v>1004</v>
      </c>
      <c r="E40" s="1" t="s">
        <v>734</v>
      </c>
      <c r="F40" s="1" t="s">
        <v>1004</v>
      </c>
      <c r="G40" s="1" t="s">
        <v>734</v>
      </c>
      <c r="I40" s="35" t="s">
        <v>972</v>
      </c>
      <c r="J40" s="35" t="e">
        <f t="shared" si="3"/>
        <v>#VALUE!</v>
      </c>
      <c r="K40" s="35" t="e">
        <f t="shared" si="2"/>
        <v>#VALUE!</v>
      </c>
      <c r="L40" s="35" t="e">
        <f>Table5[[#This Row],[4/1/23 Price Change]]*1.0715</f>
        <v>#VALUE!</v>
      </c>
    </row>
    <row r="41" spans="1:12" x14ac:dyDescent="0.25">
      <c r="A41" s="1" t="s">
        <v>735</v>
      </c>
      <c r="B41" s="1">
        <v>6</v>
      </c>
      <c r="C41" s="1" t="s">
        <v>741</v>
      </c>
      <c r="D41" s="1" t="s">
        <v>734</v>
      </c>
      <c r="E41" s="1" t="s">
        <v>734</v>
      </c>
      <c r="F41" s="1" t="s">
        <v>734</v>
      </c>
      <c r="G41" s="1" t="s">
        <v>734</v>
      </c>
      <c r="I41" s="35" t="s">
        <v>1020</v>
      </c>
      <c r="J41" s="35" t="e">
        <f t="shared" si="3"/>
        <v>#VALUE!</v>
      </c>
      <c r="K41" s="35" t="e">
        <f t="shared" si="2"/>
        <v>#VALUE!</v>
      </c>
      <c r="L41" s="35" t="e">
        <f>Table5[[#This Row],[4/1/23 Price Change]]*1.0715</f>
        <v>#VALUE!</v>
      </c>
    </row>
    <row r="42" spans="1:12" x14ac:dyDescent="0.25">
      <c r="A42" s="1" t="s">
        <v>735</v>
      </c>
      <c r="B42" s="1">
        <v>7</v>
      </c>
      <c r="C42" s="1" t="s">
        <v>742</v>
      </c>
      <c r="D42" s="1" t="s">
        <v>1021</v>
      </c>
      <c r="E42" s="1" t="s">
        <v>734</v>
      </c>
      <c r="F42" s="1" t="s">
        <v>1021</v>
      </c>
      <c r="G42" s="1" t="s">
        <v>734</v>
      </c>
      <c r="I42" s="35">
        <v>-265</v>
      </c>
      <c r="J42" s="35">
        <f t="shared" si="3"/>
        <v>-296.21699999999998</v>
      </c>
      <c r="K42" s="35">
        <f t="shared" si="2"/>
        <v>-340.64954999999998</v>
      </c>
      <c r="L42" s="35">
        <f>Table5[[#This Row],[4/1/23 Price Change]]*1.0715</f>
        <v>-365.00599282499996</v>
      </c>
    </row>
    <row r="43" spans="1:12" x14ac:dyDescent="0.25">
      <c r="A43" s="1" t="s">
        <v>735</v>
      </c>
      <c r="B43" s="1">
        <v>8</v>
      </c>
      <c r="C43" s="1" t="s">
        <v>736</v>
      </c>
      <c r="D43" s="1" t="s">
        <v>973</v>
      </c>
      <c r="E43" s="1" t="s">
        <v>973</v>
      </c>
      <c r="F43" s="1" t="s">
        <v>973</v>
      </c>
      <c r="G43" s="1" t="s">
        <v>734</v>
      </c>
      <c r="I43" s="35">
        <v>134</v>
      </c>
      <c r="J43" s="35">
        <f t="shared" si="3"/>
        <v>149.78519999999997</v>
      </c>
      <c r="K43" s="35">
        <f t="shared" si="2"/>
        <v>172.25297999999995</v>
      </c>
      <c r="L43" s="35">
        <f>Table5[[#This Row],[4/1/23 Price Change]]*1.0715</f>
        <v>184.56906806999993</v>
      </c>
    </row>
    <row r="44" spans="1:12" x14ac:dyDescent="0.25">
      <c r="A44" s="1" t="s">
        <v>735</v>
      </c>
      <c r="B44" s="1">
        <v>9</v>
      </c>
      <c r="C44" s="1" t="s">
        <v>743</v>
      </c>
      <c r="D44" s="1" t="s">
        <v>973</v>
      </c>
      <c r="E44" s="1" t="s">
        <v>734</v>
      </c>
      <c r="F44" s="1" t="s">
        <v>973</v>
      </c>
      <c r="G44" s="1" t="s">
        <v>734</v>
      </c>
      <c r="I44" s="35">
        <v>834</v>
      </c>
      <c r="J44" s="35">
        <f t="shared" si="3"/>
        <v>932.24519999999995</v>
      </c>
      <c r="K44" s="35">
        <f t="shared" si="2"/>
        <v>1072.0819799999999</v>
      </c>
      <c r="L44" s="35">
        <f>Table5[[#This Row],[4/1/23 Price Change]]*1.0715</f>
        <v>1148.7358415699998</v>
      </c>
    </row>
    <row r="45" spans="1:12" x14ac:dyDescent="0.25">
      <c r="A45" s="1" t="s">
        <v>735</v>
      </c>
      <c r="B45" s="1">
        <v>10</v>
      </c>
      <c r="C45" s="1" t="s">
        <v>744</v>
      </c>
      <c r="D45" s="1" t="s">
        <v>734</v>
      </c>
      <c r="E45" s="1" t="s">
        <v>734</v>
      </c>
      <c r="F45" s="1" t="s">
        <v>734</v>
      </c>
      <c r="G45" s="1" t="s">
        <v>734</v>
      </c>
      <c r="I45" s="35" t="s">
        <v>1020</v>
      </c>
      <c r="J45" s="35" t="e">
        <f t="shared" si="3"/>
        <v>#VALUE!</v>
      </c>
      <c r="K45" s="35" t="e">
        <f t="shared" si="2"/>
        <v>#VALUE!</v>
      </c>
      <c r="L45" s="35" t="e">
        <f>Table5[[#This Row],[4/1/23 Price Change]]*1.0715</f>
        <v>#VALUE!</v>
      </c>
    </row>
    <row r="46" spans="1:12" x14ac:dyDescent="0.25">
      <c r="A46" s="1" t="s">
        <v>735</v>
      </c>
      <c r="B46" s="1">
        <v>11</v>
      </c>
      <c r="C46" s="1" t="s">
        <v>740</v>
      </c>
      <c r="D46" s="1" t="s">
        <v>1004</v>
      </c>
      <c r="E46" s="1" t="s">
        <v>734</v>
      </c>
      <c r="F46" s="1" t="s">
        <v>1004</v>
      </c>
      <c r="G46" s="1" t="s">
        <v>734</v>
      </c>
      <c r="I46" s="35" t="s">
        <v>972</v>
      </c>
      <c r="J46" s="35" t="e">
        <f t="shared" si="3"/>
        <v>#VALUE!</v>
      </c>
      <c r="K46" s="35" t="e">
        <f t="shared" si="2"/>
        <v>#VALUE!</v>
      </c>
      <c r="L46" s="35" t="e">
        <f>Table5[[#This Row],[4/1/23 Price Change]]*1.0715</f>
        <v>#VALUE!</v>
      </c>
    </row>
    <row r="47" spans="1:12" x14ac:dyDescent="0.25">
      <c r="A47" s="1" t="s">
        <v>735</v>
      </c>
      <c r="B47" s="1">
        <v>12</v>
      </c>
      <c r="C47" s="1" t="s">
        <v>741</v>
      </c>
      <c r="D47" s="1" t="s">
        <v>734</v>
      </c>
      <c r="E47" s="1" t="s">
        <v>734</v>
      </c>
      <c r="F47" s="1" t="s">
        <v>734</v>
      </c>
      <c r="G47" s="1" t="s">
        <v>734</v>
      </c>
      <c r="I47" s="35" t="s">
        <v>1020</v>
      </c>
      <c r="J47" s="35" t="e">
        <f t="shared" si="3"/>
        <v>#VALUE!</v>
      </c>
      <c r="K47" s="35" t="e">
        <f t="shared" si="2"/>
        <v>#VALUE!</v>
      </c>
      <c r="L47" s="35" t="e">
        <f>Table5[[#This Row],[4/1/23 Price Change]]*1.0715</f>
        <v>#VALUE!</v>
      </c>
    </row>
    <row r="48" spans="1:12" x14ac:dyDescent="0.25">
      <c r="A48" s="1" t="s">
        <v>735</v>
      </c>
      <c r="B48" s="1">
        <v>13</v>
      </c>
      <c r="C48" s="1" t="s">
        <v>742</v>
      </c>
      <c r="D48" s="1" t="s">
        <v>1021</v>
      </c>
      <c r="E48" s="1" t="s">
        <v>734</v>
      </c>
      <c r="F48" s="1" t="s">
        <v>1021</v>
      </c>
      <c r="G48" s="1" t="s">
        <v>734</v>
      </c>
      <c r="I48" s="35">
        <v>-265</v>
      </c>
      <c r="J48" s="35">
        <f t="shared" si="3"/>
        <v>-296.21699999999998</v>
      </c>
      <c r="K48" s="35">
        <f t="shared" si="2"/>
        <v>-340.64954999999998</v>
      </c>
      <c r="L48" s="35">
        <f>Table5[[#This Row],[4/1/23 Price Change]]*1.0715</f>
        <v>-365.00599282499996</v>
      </c>
    </row>
    <row r="49" spans="1:12" x14ac:dyDescent="0.25">
      <c r="A49" s="1" t="s">
        <v>735</v>
      </c>
      <c r="B49" s="1">
        <v>14</v>
      </c>
      <c r="C49" s="1" t="s">
        <v>736</v>
      </c>
      <c r="D49" s="1" t="s">
        <v>973</v>
      </c>
      <c r="E49" s="1" t="s">
        <v>973</v>
      </c>
      <c r="F49" s="1" t="s">
        <v>973</v>
      </c>
      <c r="G49" s="1" t="s">
        <v>734</v>
      </c>
      <c r="I49" s="35">
        <v>134</v>
      </c>
      <c r="J49" s="35">
        <f t="shared" si="3"/>
        <v>149.78519999999997</v>
      </c>
      <c r="K49" s="35">
        <f t="shared" si="2"/>
        <v>172.25297999999995</v>
      </c>
      <c r="L49" s="35">
        <f>Table5[[#This Row],[4/1/23 Price Change]]*1.0715</f>
        <v>184.56906806999993</v>
      </c>
    </row>
    <row r="50" spans="1:12" x14ac:dyDescent="0.25">
      <c r="A50" s="1" t="s">
        <v>735</v>
      </c>
      <c r="B50" s="1">
        <v>15</v>
      </c>
      <c r="C50" s="1" t="s">
        <v>743</v>
      </c>
      <c r="D50" s="1" t="s">
        <v>973</v>
      </c>
      <c r="E50" s="1" t="s">
        <v>734</v>
      </c>
      <c r="F50" s="1" t="s">
        <v>973</v>
      </c>
      <c r="G50" s="1" t="s">
        <v>734</v>
      </c>
      <c r="I50" s="35">
        <v>834</v>
      </c>
      <c r="J50" s="35">
        <f t="shared" si="3"/>
        <v>932.24519999999995</v>
      </c>
      <c r="K50" s="35">
        <f t="shared" si="2"/>
        <v>1072.0819799999999</v>
      </c>
      <c r="L50" s="35">
        <f>Table5[[#This Row],[4/1/23 Price Change]]*1.0715</f>
        <v>1148.7358415699998</v>
      </c>
    </row>
    <row r="51" spans="1:12" x14ac:dyDescent="0.25">
      <c r="A51" s="1" t="s">
        <v>735</v>
      </c>
      <c r="B51" s="1">
        <v>16</v>
      </c>
      <c r="C51" s="1" t="s">
        <v>745</v>
      </c>
      <c r="D51" s="1" t="s">
        <v>734</v>
      </c>
      <c r="E51" s="1" t="s">
        <v>734</v>
      </c>
      <c r="F51" s="1" t="s">
        <v>734</v>
      </c>
      <c r="G51" s="1" t="s">
        <v>734</v>
      </c>
      <c r="I51" s="35" t="s">
        <v>1020</v>
      </c>
      <c r="J51" s="35" t="e">
        <f t="shared" si="3"/>
        <v>#VALUE!</v>
      </c>
      <c r="K51" s="35" t="e">
        <f t="shared" si="2"/>
        <v>#VALUE!</v>
      </c>
      <c r="L51" s="35" t="e">
        <f>Table5[[#This Row],[4/1/23 Price Change]]*1.0715</f>
        <v>#VALUE!</v>
      </c>
    </row>
    <row r="52" spans="1:12" x14ac:dyDescent="0.25">
      <c r="A52" s="1" t="s">
        <v>735</v>
      </c>
      <c r="B52" s="1">
        <v>17</v>
      </c>
      <c r="C52" s="1" t="s">
        <v>1185</v>
      </c>
      <c r="D52" s="1" t="s">
        <v>734</v>
      </c>
      <c r="E52" s="1" t="s">
        <v>1004</v>
      </c>
      <c r="F52" s="1" t="s">
        <v>734</v>
      </c>
      <c r="G52" s="1" t="s">
        <v>734</v>
      </c>
      <c r="I52" s="35" t="s">
        <v>972</v>
      </c>
      <c r="J52" s="35" t="e">
        <f t="shared" si="3"/>
        <v>#VALUE!</v>
      </c>
      <c r="K52" s="35" t="e">
        <f t="shared" si="2"/>
        <v>#VALUE!</v>
      </c>
      <c r="L52" s="35" t="e">
        <f>Table5[[#This Row],[4/1/23 Price Change]]*1.0715</f>
        <v>#VALUE!</v>
      </c>
    </row>
    <row r="53" spans="1:12" x14ac:dyDescent="0.25">
      <c r="A53" s="1" t="s">
        <v>735</v>
      </c>
      <c r="B53" s="1">
        <v>18</v>
      </c>
      <c r="C53" s="1" t="s">
        <v>1186</v>
      </c>
      <c r="D53" s="1" t="s">
        <v>734</v>
      </c>
      <c r="E53" s="1" t="s">
        <v>973</v>
      </c>
      <c r="F53" s="1" t="s">
        <v>734</v>
      </c>
      <c r="G53" s="1" t="s">
        <v>734</v>
      </c>
      <c r="I53" s="35" t="s">
        <v>1031</v>
      </c>
      <c r="J53" s="35" t="e">
        <f t="shared" si="3"/>
        <v>#VALUE!</v>
      </c>
      <c r="K53" s="35" t="e">
        <f t="shared" si="2"/>
        <v>#VALUE!</v>
      </c>
      <c r="L53" s="35" t="e">
        <f>Table5[[#This Row],[4/1/23 Price Change]]*1.0715</f>
        <v>#VALUE!</v>
      </c>
    </row>
    <row r="54" spans="1:12" ht="18.75" x14ac:dyDescent="0.25">
      <c r="A54" s="4" t="s">
        <v>751</v>
      </c>
      <c r="B54" s="2"/>
      <c r="C54" s="2"/>
      <c r="D54" s="2"/>
      <c r="E54" s="2"/>
      <c r="F54" s="2"/>
      <c r="G54" s="2"/>
      <c r="H54" s="2"/>
      <c r="I54" s="34"/>
      <c r="J54" s="35">
        <f t="shared" si="3"/>
        <v>0</v>
      </c>
      <c r="K54" s="35">
        <f t="shared" si="2"/>
        <v>0</v>
      </c>
      <c r="L54" s="35">
        <f>Table5[[#This Row],[4/1/23 Price Change]]*1.0715</f>
        <v>0</v>
      </c>
    </row>
    <row r="55" spans="1:12" x14ac:dyDescent="0.25">
      <c r="A55" s="1" t="s">
        <v>751</v>
      </c>
      <c r="B55" s="1">
        <v>1</v>
      </c>
      <c r="C55" s="1" t="s">
        <v>747</v>
      </c>
      <c r="D55" s="1" t="s">
        <v>1004</v>
      </c>
      <c r="E55" s="1" t="s">
        <v>1004</v>
      </c>
      <c r="F55" s="1" t="s">
        <v>1004</v>
      </c>
      <c r="G55" s="1" t="s">
        <v>734</v>
      </c>
      <c r="I55" s="35" t="s">
        <v>972</v>
      </c>
      <c r="J55" s="35" t="e">
        <f t="shared" si="3"/>
        <v>#VALUE!</v>
      </c>
      <c r="K55" s="35" t="e">
        <f t="shared" si="2"/>
        <v>#VALUE!</v>
      </c>
      <c r="L55" s="35" t="e">
        <f>Table5[[#This Row],[4/1/23 Price Change]]*1.0715</f>
        <v>#VALUE!</v>
      </c>
    </row>
    <row r="56" spans="1:12" x14ac:dyDescent="0.25">
      <c r="A56" s="1" t="s">
        <v>751</v>
      </c>
      <c r="B56" s="1">
        <v>2</v>
      </c>
      <c r="C56" s="1" t="s">
        <v>747</v>
      </c>
      <c r="D56" s="1" t="s">
        <v>1004</v>
      </c>
      <c r="E56" s="1" t="s">
        <v>1004</v>
      </c>
      <c r="F56" s="1" t="s">
        <v>1004</v>
      </c>
      <c r="G56" s="1" t="s">
        <v>734</v>
      </c>
      <c r="I56" s="35" t="s">
        <v>972</v>
      </c>
      <c r="J56" s="35" t="e">
        <f t="shared" si="3"/>
        <v>#VALUE!</v>
      </c>
      <c r="K56" s="35" t="e">
        <f t="shared" si="2"/>
        <v>#VALUE!</v>
      </c>
      <c r="L56" s="35" t="e">
        <f>Table5[[#This Row],[4/1/23 Price Change]]*1.0715</f>
        <v>#VALUE!</v>
      </c>
    </row>
    <row r="57" spans="1:12" x14ac:dyDescent="0.25">
      <c r="A57" s="1" t="s">
        <v>751</v>
      </c>
      <c r="B57" s="1">
        <v>3</v>
      </c>
      <c r="C57" s="1" t="s">
        <v>748</v>
      </c>
      <c r="D57" s="1" t="s">
        <v>1004</v>
      </c>
      <c r="E57" s="1" t="s">
        <v>1004</v>
      </c>
      <c r="F57" s="1" t="s">
        <v>1004</v>
      </c>
      <c r="G57" s="1" t="s">
        <v>734</v>
      </c>
      <c r="I57" s="35" t="s">
        <v>972</v>
      </c>
      <c r="J57" s="35" t="e">
        <f t="shared" si="3"/>
        <v>#VALUE!</v>
      </c>
      <c r="K57" s="35" t="e">
        <f t="shared" si="2"/>
        <v>#VALUE!</v>
      </c>
      <c r="L57" s="35" t="e">
        <f>Table5[[#This Row],[4/1/23 Price Change]]*1.0715</f>
        <v>#VALUE!</v>
      </c>
    </row>
    <row r="58" spans="1:12" x14ac:dyDescent="0.25">
      <c r="A58" s="1" t="s">
        <v>751</v>
      </c>
      <c r="B58" s="1">
        <v>4</v>
      </c>
      <c r="C58" s="1" t="s">
        <v>749</v>
      </c>
      <c r="D58" s="1" t="s">
        <v>973</v>
      </c>
      <c r="E58" s="1" t="s">
        <v>734</v>
      </c>
      <c r="F58" s="1" t="s">
        <v>973</v>
      </c>
      <c r="G58" s="1" t="s">
        <v>734</v>
      </c>
      <c r="I58" s="35">
        <v>379</v>
      </c>
      <c r="J58" s="35">
        <f t="shared" si="3"/>
        <v>423.64619999999996</v>
      </c>
      <c r="K58" s="35">
        <f t="shared" si="2"/>
        <v>487.19312999999994</v>
      </c>
      <c r="L58" s="35">
        <f>Table5[[#This Row],[4/1/23 Price Change]]*1.0715</f>
        <v>522.02743879499985</v>
      </c>
    </row>
    <row r="59" spans="1:12" x14ac:dyDescent="0.25">
      <c r="A59" s="1" t="s">
        <v>751</v>
      </c>
      <c r="B59" s="1">
        <v>5</v>
      </c>
      <c r="C59" s="1" t="s">
        <v>750</v>
      </c>
      <c r="D59" s="1" t="s">
        <v>973</v>
      </c>
      <c r="E59" s="1" t="s">
        <v>734</v>
      </c>
      <c r="F59" s="1" t="s">
        <v>973</v>
      </c>
      <c r="G59" s="1" t="s">
        <v>734</v>
      </c>
      <c r="I59" s="35">
        <v>165</v>
      </c>
      <c r="J59" s="35">
        <f t="shared" si="3"/>
        <v>184.43699999999998</v>
      </c>
      <c r="K59" s="35">
        <f t="shared" si="2"/>
        <v>212.10254999999995</v>
      </c>
      <c r="L59" s="35">
        <f>Table5[[#This Row],[4/1/23 Price Change]]*1.0715</f>
        <v>227.26788232499993</v>
      </c>
    </row>
    <row r="60" spans="1:12" x14ac:dyDescent="0.25">
      <c r="A60" s="1" t="s">
        <v>751</v>
      </c>
      <c r="B60" s="1">
        <v>6</v>
      </c>
      <c r="C60" s="1" t="s">
        <v>747</v>
      </c>
      <c r="D60" s="1" t="s">
        <v>1004</v>
      </c>
      <c r="E60" s="1" t="s">
        <v>1004</v>
      </c>
      <c r="F60" s="1" t="s">
        <v>1004</v>
      </c>
      <c r="G60" s="1" t="s">
        <v>734</v>
      </c>
      <c r="I60" s="35" t="s">
        <v>972</v>
      </c>
      <c r="J60" s="35" t="e">
        <f t="shared" si="3"/>
        <v>#VALUE!</v>
      </c>
      <c r="K60" s="35" t="e">
        <f t="shared" si="2"/>
        <v>#VALUE!</v>
      </c>
      <c r="L60" s="35" t="e">
        <f>Table5[[#This Row],[4/1/23 Price Change]]*1.0715</f>
        <v>#VALUE!</v>
      </c>
    </row>
    <row r="61" spans="1:12" x14ac:dyDescent="0.25">
      <c r="A61" s="1" t="s">
        <v>751</v>
      </c>
      <c r="B61" s="1">
        <v>7</v>
      </c>
      <c r="C61" s="1" t="s">
        <v>748</v>
      </c>
      <c r="D61" s="1" t="s">
        <v>1004</v>
      </c>
      <c r="E61" s="1" t="s">
        <v>1004</v>
      </c>
      <c r="F61" s="1" t="s">
        <v>1004</v>
      </c>
      <c r="G61" s="1" t="s">
        <v>734</v>
      </c>
      <c r="I61" s="35" t="s">
        <v>972</v>
      </c>
      <c r="J61" s="35" t="e">
        <f t="shared" si="3"/>
        <v>#VALUE!</v>
      </c>
      <c r="K61" s="35" t="e">
        <f t="shared" si="2"/>
        <v>#VALUE!</v>
      </c>
      <c r="L61" s="35" t="e">
        <f>Table5[[#This Row],[4/1/23 Price Change]]*1.0715</f>
        <v>#VALUE!</v>
      </c>
    </row>
    <row r="62" spans="1:12" x14ac:dyDescent="0.25">
      <c r="A62" s="1" t="s">
        <v>751</v>
      </c>
      <c r="B62" s="1">
        <v>8</v>
      </c>
      <c r="C62" s="1" t="s">
        <v>749</v>
      </c>
      <c r="D62" s="1" t="s">
        <v>973</v>
      </c>
      <c r="E62" s="1" t="s">
        <v>734</v>
      </c>
      <c r="F62" s="1" t="s">
        <v>973</v>
      </c>
      <c r="G62" s="1" t="s">
        <v>734</v>
      </c>
      <c r="I62" s="35">
        <v>379</v>
      </c>
      <c r="J62" s="35">
        <f t="shared" si="3"/>
        <v>423.64619999999996</v>
      </c>
      <c r="K62" s="35">
        <f t="shared" si="2"/>
        <v>487.19312999999994</v>
      </c>
      <c r="L62" s="35">
        <f>Table5[[#This Row],[4/1/23 Price Change]]*1.0715</f>
        <v>522.02743879499985</v>
      </c>
    </row>
    <row r="63" spans="1:12" x14ac:dyDescent="0.25">
      <c r="A63" s="1" t="s">
        <v>751</v>
      </c>
      <c r="B63" s="1">
        <v>9</v>
      </c>
      <c r="C63" s="1" t="s">
        <v>750</v>
      </c>
      <c r="D63" s="1" t="s">
        <v>973</v>
      </c>
      <c r="E63" s="1" t="s">
        <v>734</v>
      </c>
      <c r="F63" s="1" t="s">
        <v>973</v>
      </c>
      <c r="G63" s="1" t="s">
        <v>734</v>
      </c>
      <c r="I63" s="35">
        <v>165</v>
      </c>
      <c r="J63" s="35">
        <f t="shared" si="3"/>
        <v>184.43699999999998</v>
      </c>
      <c r="K63" s="35">
        <f t="shared" si="2"/>
        <v>212.10254999999995</v>
      </c>
      <c r="L63" s="35">
        <f>Table5[[#This Row],[4/1/23 Price Change]]*1.0715</f>
        <v>227.26788232499993</v>
      </c>
    </row>
    <row r="64" spans="1:12" ht="18.75" x14ac:dyDescent="0.25">
      <c r="A64" s="4" t="s">
        <v>2</v>
      </c>
      <c r="B64" s="2"/>
      <c r="C64" s="2"/>
      <c r="D64" s="2"/>
      <c r="E64" s="2"/>
      <c r="F64" s="2"/>
      <c r="G64" s="2"/>
      <c r="H64" s="2"/>
      <c r="I64" s="34"/>
      <c r="J64" s="35">
        <f t="shared" si="3"/>
        <v>0</v>
      </c>
      <c r="K64" s="35">
        <f t="shared" si="2"/>
        <v>0</v>
      </c>
      <c r="L64" s="35">
        <f>Table5[[#This Row],[4/1/23 Price Change]]*1.0715</f>
        <v>0</v>
      </c>
    </row>
    <row r="65" spans="1:12" x14ac:dyDescent="0.25">
      <c r="A65" s="1" t="s">
        <v>2</v>
      </c>
      <c r="B65" s="1">
        <v>1</v>
      </c>
      <c r="C65" s="1" t="s">
        <v>279</v>
      </c>
      <c r="D65" s="1" t="s">
        <v>734</v>
      </c>
      <c r="E65" s="1" t="s">
        <v>734</v>
      </c>
      <c r="F65" s="1" t="s">
        <v>734</v>
      </c>
      <c r="G65" s="1" t="s">
        <v>734</v>
      </c>
      <c r="I65" s="35" t="s">
        <v>1020</v>
      </c>
      <c r="J65" s="35" t="e">
        <f t="shared" si="3"/>
        <v>#VALUE!</v>
      </c>
      <c r="K65" s="35" t="e">
        <f t="shared" si="2"/>
        <v>#VALUE!</v>
      </c>
      <c r="L65" s="35" t="e">
        <f>Table5[[#This Row],[4/1/23 Price Change]]*1.0715</f>
        <v>#VALUE!</v>
      </c>
    </row>
    <row r="66" spans="1:12" x14ac:dyDescent="0.25">
      <c r="A66" s="1" t="s">
        <v>2</v>
      </c>
      <c r="B66" s="1">
        <v>2</v>
      </c>
      <c r="C66" s="1" t="s">
        <v>279</v>
      </c>
      <c r="D66" s="1" t="s">
        <v>734</v>
      </c>
      <c r="E66" s="1" t="s">
        <v>734</v>
      </c>
      <c r="F66" s="1" t="s">
        <v>734</v>
      </c>
      <c r="G66" s="1" t="s">
        <v>734</v>
      </c>
      <c r="I66" s="35" t="s">
        <v>1020</v>
      </c>
      <c r="J66" s="35" t="e">
        <f t="shared" si="3"/>
        <v>#VALUE!</v>
      </c>
      <c r="K66" s="35" t="e">
        <f t="shared" si="2"/>
        <v>#VALUE!</v>
      </c>
      <c r="L66" s="35" t="e">
        <f>Table5[[#This Row],[4/1/23 Price Change]]*1.0715</f>
        <v>#VALUE!</v>
      </c>
    </row>
    <row r="67" spans="1:12" x14ac:dyDescent="0.25">
      <c r="A67" s="1" t="s">
        <v>2</v>
      </c>
      <c r="B67" s="1">
        <v>3</v>
      </c>
      <c r="C67" s="1" t="s">
        <v>752</v>
      </c>
      <c r="D67" s="1" t="s">
        <v>734</v>
      </c>
      <c r="E67" s="1" t="s">
        <v>734</v>
      </c>
      <c r="F67" s="1" t="s">
        <v>734</v>
      </c>
      <c r="G67" s="1" t="s">
        <v>734</v>
      </c>
      <c r="I67" s="35" t="s">
        <v>1020</v>
      </c>
      <c r="J67" s="35" t="e">
        <f t="shared" si="3"/>
        <v>#VALUE!</v>
      </c>
      <c r="K67" s="35" t="e">
        <f t="shared" si="2"/>
        <v>#VALUE!</v>
      </c>
      <c r="L67" s="35" t="e">
        <f>Table5[[#This Row],[4/1/23 Price Change]]*1.0715</f>
        <v>#VALUE!</v>
      </c>
    </row>
    <row r="68" spans="1:12" x14ac:dyDescent="0.25">
      <c r="A68" s="1" t="s">
        <v>2</v>
      </c>
      <c r="B68" s="1">
        <v>4</v>
      </c>
      <c r="C68" s="1" t="s">
        <v>753</v>
      </c>
      <c r="D68" s="1" t="s">
        <v>734</v>
      </c>
      <c r="E68" s="1" t="s">
        <v>734</v>
      </c>
      <c r="F68" s="1" t="s">
        <v>734</v>
      </c>
      <c r="G68" s="1" t="s">
        <v>734</v>
      </c>
      <c r="I68" s="35" t="s">
        <v>1020</v>
      </c>
      <c r="J68" s="35" t="e">
        <f t="shared" si="3"/>
        <v>#VALUE!</v>
      </c>
      <c r="K68" s="35" t="e">
        <f t="shared" ref="K68:K99" si="4">J68*1.15</f>
        <v>#VALUE!</v>
      </c>
      <c r="L68" s="35" t="e">
        <f>Table5[[#This Row],[4/1/23 Price Change]]*1.0715</f>
        <v>#VALUE!</v>
      </c>
    </row>
    <row r="69" spans="1:12" x14ac:dyDescent="0.25">
      <c r="A69" s="1" t="s">
        <v>2</v>
      </c>
      <c r="B69" s="1">
        <v>5</v>
      </c>
      <c r="C69" s="1" t="s">
        <v>754</v>
      </c>
      <c r="D69" s="1" t="s">
        <v>734</v>
      </c>
      <c r="E69" s="1" t="s">
        <v>734</v>
      </c>
      <c r="F69" s="1" t="s">
        <v>734</v>
      </c>
      <c r="G69" s="1" t="s">
        <v>734</v>
      </c>
      <c r="I69" s="35" t="s">
        <v>1020</v>
      </c>
      <c r="J69" s="35" t="e">
        <f t="shared" si="3"/>
        <v>#VALUE!</v>
      </c>
      <c r="K69" s="35" t="e">
        <f t="shared" si="4"/>
        <v>#VALUE!</v>
      </c>
      <c r="L69" s="35" t="e">
        <f>Table5[[#This Row],[4/1/23 Price Change]]*1.0715</f>
        <v>#VALUE!</v>
      </c>
    </row>
    <row r="70" spans="1:12" x14ac:dyDescent="0.25">
      <c r="A70" s="1" t="s">
        <v>2</v>
      </c>
      <c r="B70" s="1">
        <v>6</v>
      </c>
      <c r="C70" s="1" t="s">
        <v>755</v>
      </c>
      <c r="D70" s="1" t="s">
        <v>734</v>
      </c>
      <c r="E70" s="1" t="s">
        <v>734</v>
      </c>
      <c r="F70" s="1" t="s">
        <v>1004</v>
      </c>
      <c r="G70" s="1" t="s">
        <v>734</v>
      </c>
      <c r="I70" s="35" t="s">
        <v>972</v>
      </c>
      <c r="J70" s="35" t="e">
        <f t="shared" ref="J70:J101" si="5">I70*1.1178</f>
        <v>#VALUE!</v>
      </c>
      <c r="K70" s="35" t="e">
        <f t="shared" si="4"/>
        <v>#VALUE!</v>
      </c>
      <c r="L70" s="35" t="e">
        <f>Table5[[#This Row],[4/1/23 Price Change]]*1.0715</f>
        <v>#VALUE!</v>
      </c>
    </row>
    <row r="71" spans="1:12" x14ac:dyDescent="0.25">
      <c r="A71" s="1" t="s">
        <v>2</v>
      </c>
      <c r="B71" s="1">
        <v>7</v>
      </c>
      <c r="C71" s="1" t="s">
        <v>1147</v>
      </c>
      <c r="D71" s="1" t="s">
        <v>734</v>
      </c>
      <c r="E71" s="1" t="s">
        <v>734</v>
      </c>
      <c r="F71" s="1" t="s">
        <v>973</v>
      </c>
      <c r="G71" s="1" t="s">
        <v>734</v>
      </c>
      <c r="I71" s="35">
        <v>25000</v>
      </c>
      <c r="J71" s="35">
        <f t="shared" si="5"/>
        <v>27944.999999999996</v>
      </c>
      <c r="K71" s="35">
        <f t="shared" si="4"/>
        <v>32136.749999999993</v>
      </c>
      <c r="L71" s="35">
        <f>Table5[[#This Row],[4/1/23 Price Change]]*1.0715</f>
        <v>34434.527624999988</v>
      </c>
    </row>
    <row r="72" spans="1:12" x14ac:dyDescent="0.25">
      <c r="A72" s="1" t="s">
        <v>2</v>
      </c>
      <c r="B72" s="1">
        <v>8</v>
      </c>
      <c r="C72" s="1" t="s">
        <v>757</v>
      </c>
      <c r="D72" s="1" t="s">
        <v>734</v>
      </c>
      <c r="E72" s="1" t="s">
        <v>734</v>
      </c>
      <c r="F72" s="1" t="s">
        <v>1004</v>
      </c>
      <c r="G72" s="1" t="s">
        <v>734</v>
      </c>
      <c r="I72" s="35" t="s">
        <v>972</v>
      </c>
      <c r="J72" s="35" t="e">
        <f t="shared" si="5"/>
        <v>#VALUE!</v>
      </c>
      <c r="K72" s="35" t="e">
        <f t="shared" si="4"/>
        <v>#VALUE!</v>
      </c>
      <c r="L72" s="35" t="e">
        <f>Table5[[#This Row],[4/1/23 Price Change]]*1.0715</f>
        <v>#VALUE!</v>
      </c>
    </row>
    <row r="73" spans="1:12" x14ac:dyDescent="0.25">
      <c r="A73" s="1" t="s">
        <v>2</v>
      </c>
      <c r="B73" s="1">
        <v>9</v>
      </c>
      <c r="C73" s="1" t="s">
        <v>758</v>
      </c>
      <c r="D73" s="1" t="s">
        <v>734</v>
      </c>
      <c r="E73" s="1" t="s">
        <v>734</v>
      </c>
      <c r="F73" s="1" t="s">
        <v>734</v>
      </c>
      <c r="G73" s="1" t="s">
        <v>734</v>
      </c>
      <c r="I73" s="35" t="s">
        <v>1020</v>
      </c>
      <c r="J73" s="35" t="e">
        <f t="shared" si="5"/>
        <v>#VALUE!</v>
      </c>
      <c r="K73" s="35" t="e">
        <f t="shared" si="4"/>
        <v>#VALUE!</v>
      </c>
      <c r="L73" s="35" t="e">
        <f>Table5[[#This Row],[4/1/23 Price Change]]*1.0715</f>
        <v>#VALUE!</v>
      </c>
    </row>
    <row r="74" spans="1:12" ht="18.75" x14ac:dyDescent="0.25">
      <c r="A74" s="4" t="s">
        <v>759</v>
      </c>
      <c r="B74" s="2"/>
      <c r="C74" s="2"/>
      <c r="D74" s="2"/>
      <c r="E74" s="2"/>
      <c r="F74" s="2"/>
      <c r="G74" s="2"/>
      <c r="H74" s="2"/>
      <c r="I74" s="34"/>
      <c r="J74" s="35">
        <f t="shared" si="5"/>
        <v>0</v>
      </c>
      <c r="K74" s="35">
        <f t="shared" si="4"/>
        <v>0</v>
      </c>
      <c r="L74" s="35">
        <f>Table5[[#This Row],[4/1/23 Price Change]]*1.0715</f>
        <v>0</v>
      </c>
    </row>
    <row r="75" spans="1:12" x14ac:dyDescent="0.25">
      <c r="A75" s="1" t="s">
        <v>759</v>
      </c>
      <c r="B75" s="1">
        <v>1</v>
      </c>
      <c r="C75" s="1" t="s">
        <v>786</v>
      </c>
      <c r="D75" s="1" t="s">
        <v>973</v>
      </c>
      <c r="E75" s="1" t="s">
        <v>973</v>
      </c>
      <c r="F75" s="1" t="s">
        <v>973</v>
      </c>
      <c r="G75" s="1" t="s">
        <v>973</v>
      </c>
      <c r="I75" s="35">
        <v>667</v>
      </c>
      <c r="J75" s="35">
        <f t="shared" si="5"/>
        <v>745.57259999999997</v>
      </c>
      <c r="K75" s="35">
        <f t="shared" si="4"/>
        <v>857.40848999999992</v>
      </c>
      <c r="L75" s="35">
        <f>Table5[[#This Row],[4/1/23 Price Change]]*1.0715</f>
        <v>918.71319703499978</v>
      </c>
    </row>
    <row r="76" spans="1:12" x14ac:dyDescent="0.25">
      <c r="A76" s="1" t="s">
        <v>759</v>
      </c>
      <c r="B76" s="1">
        <v>2</v>
      </c>
      <c r="C76" s="1" t="s">
        <v>760</v>
      </c>
      <c r="D76" s="1" t="s">
        <v>734</v>
      </c>
      <c r="E76" s="1" t="s">
        <v>734</v>
      </c>
      <c r="F76" s="1" t="s">
        <v>734</v>
      </c>
      <c r="G76" s="1" t="s">
        <v>734</v>
      </c>
      <c r="I76" s="35" t="s">
        <v>1020</v>
      </c>
      <c r="J76" s="35" t="e">
        <f t="shared" si="5"/>
        <v>#VALUE!</v>
      </c>
      <c r="K76" s="35" t="e">
        <f t="shared" si="4"/>
        <v>#VALUE!</v>
      </c>
      <c r="L76" s="35" t="e">
        <f>Table5[[#This Row],[4/1/23 Price Change]]*1.0715</f>
        <v>#VALUE!</v>
      </c>
    </row>
    <row r="77" spans="1:12" x14ac:dyDescent="0.25">
      <c r="A77" s="1" t="s">
        <v>759</v>
      </c>
      <c r="B77" s="1">
        <v>3</v>
      </c>
      <c r="C77" s="1" t="s">
        <v>761</v>
      </c>
      <c r="D77" s="1" t="s">
        <v>1004</v>
      </c>
      <c r="E77" s="1" t="s">
        <v>1004</v>
      </c>
      <c r="F77" s="1" t="s">
        <v>1004</v>
      </c>
      <c r="G77" s="1" t="s">
        <v>1004</v>
      </c>
      <c r="I77" s="35" t="s">
        <v>972</v>
      </c>
      <c r="J77" s="35" t="e">
        <f t="shared" si="5"/>
        <v>#VALUE!</v>
      </c>
      <c r="K77" s="35" t="e">
        <f t="shared" si="4"/>
        <v>#VALUE!</v>
      </c>
      <c r="L77" s="35" t="e">
        <f>Table5[[#This Row],[4/1/23 Price Change]]*1.0715</f>
        <v>#VALUE!</v>
      </c>
    </row>
    <row r="78" spans="1:12" x14ac:dyDescent="0.25">
      <c r="A78" s="1" t="s">
        <v>759</v>
      </c>
      <c r="B78" s="1">
        <v>4</v>
      </c>
      <c r="C78" s="1" t="s">
        <v>762</v>
      </c>
      <c r="D78" s="1" t="s">
        <v>734</v>
      </c>
      <c r="E78" s="1" t="s">
        <v>734</v>
      </c>
      <c r="F78" s="1" t="s">
        <v>734</v>
      </c>
      <c r="G78" s="1" t="s">
        <v>734</v>
      </c>
      <c r="I78" s="35" t="s">
        <v>1020</v>
      </c>
      <c r="J78" s="35" t="e">
        <f t="shared" si="5"/>
        <v>#VALUE!</v>
      </c>
      <c r="K78" s="35" t="e">
        <f t="shared" si="4"/>
        <v>#VALUE!</v>
      </c>
      <c r="L78" s="35" t="e">
        <f>Table5[[#This Row],[4/1/23 Price Change]]*1.0715</f>
        <v>#VALUE!</v>
      </c>
    </row>
    <row r="79" spans="1:12" x14ac:dyDescent="0.25">
      <c r="A79" s="1" t="s">
        <v>759</v>
      </c>
      <c r="B79" s="1">
        <v>5</v>
      </c>
      <c r="C79" s="1" t="s">
        <v>763</v>
      </c>
      <c r="D79" s="1" t="s">
        <v>973</v>
      </c>
      <c r="E79" s="1" t="s">
        <v>973</v>
      </c>
      <c r="F79" s="1" t="s">
        <v>973</v>
      </c>
      <c r="G79" s="1" t="s">
        <v>973</v>
      </c>
      <c r="I79" s="35">
        <v>1426</v>
      </c>
      <c r="J79" s="35">
        <f t="shared" si="5"/>
        <v>1593.9827999999998</v>
      </c>
      <c r="K79" s="35">
        <f t="shared" si="4"/>
        <v>1833.0802199999996</v>
      </c>
      <c r="L79" s="35">
        <f>Table5[[#This Row],[4/1/23 Price Change]]*1.0715</f>
        <v>1964.1454557299994</v>
      </c>
    </row>
    <row r="80" spans="1:12" x14ac:dyDescent="0.25">
      <c r="A80" s="1" t="s">
        <v>759</v>
      </c>
      <c r="B80" s="1">
        <v>6</v>
      </c>
      <c r="C80" s="1" t="s">
        <v>764</v>
      </c>
      <c r="D80" s="1" t="s">
        <v>973</v>
      </c>
      <c r="E80" s="1" t="s">
        <v>973</v>
      </c>
      <c r="F80" s="1" t="s">
        <v>973</v>
      </c>
      <c r="G80" s="1" t="s">
        <v>973</v>
      </c>
      <c r="I80" s="35">
        <v>4189</v>
      </c>
      <c r="J80" s="35">
        <f t="shared" si="5"/>
        <v>4682.4641999999994</v>
      </c>
      <c r="K80" s="35">
        <f t="shared" si="4"/>
        <v>5384.8338299999987</v>
      </c>
      <c r="L80" s="35">
        <f>Table5[[#This Row],[4/1/23 Price Change]]*1.0715</f>
        <v>5769.8494488449978</v>
      </c>
    </row>
    <row r="81" spans="1:12" x14ac:dyDescent="0.25">
      <c r="A81" s="1" t="s">
        <v>759</v>
      </c>
      <c r="B81" s="1">
        <v>7</v>
      </c>
      <c r="C81" s="1" t="s">
        <v>765</v>
      </c>
      <c r="D81" s="1" t="s">
        <v>973</v>
      </c>
      <c r="E81" s="1" t="s">
        <v>973</v>
      </c>
      <c r="F81" s="1" t="s">
        <v>973</v>
      </c>
      <c r="G81" s="1" t="s">
        <v>973</v>
      </c>
      <c r="I81" s="35">
        <v>2254</v>
      </c>
      <c r="J81" s="35">
        <f t="shared" si="5"/>
        <v>2519.5211999999997</v>
      </c>
      <c r="K81" s="35">
        <f t="shared" si="4"/>
        <v>2897.4493799999996</v>
      </c>
      <c r="L81" s="35">
        <f>Table5[[#This Row],[4/1/23 Price Change]]*1.0715</f>
        <v>3104.6170106699992</v>
      </c>
    </row>
    <row r="82" spans="1:12" x14ac:dyDescent="0.25">
      <c r="A82" s="1" t="s">
        <v>759</v>
      </c>
      <c r="B82" s="1">
        <v>8</v>
      </c>
      <c r="C82" s="1" t="s">
        <v>766</v>
      </c>
      <c r="D82" s="1" t="s">
        <v>973</v>
      </c>
      <c r="E82" s="1" t="s">
        <v>973</v>
      </c>
      <c r="F82" s="1" t="s">
        <v>973</v>
      </c>
      <c r="G82" s="1" t="s">
        <v>973</v>
      </c>
      <c r="I82" s="35">
        <v>1236</v>
      </c>
      <c r="J82" s="35">
        <f t="shared" si="5"/>
        <v>1381.6007999999999</v>
      </c>
      <c r="K82" s="35">
        <f t="shared" si="4"/>
        <v>1588.8409199999999</v>
      </c>
      <c r="L82" s="35">
        <f>Table5[[#This Row],[4/1/23 Price Change]]*1.0715</f>
        <v>1702.4430457799997</v>
      </c>
    </row>
    <row r="83" spans="1:12" x14ac:dyDescent="0.25">
      <c r="A83" s="1" t="s">
        <v>759</v>
      </c>
      <c r="B83" s="1">
        <v>9</v>
      </c>
      <c r="C83" s="1" t="s">
        <v>767</v>
      </c>
      <c r="D83" s="1" t="s">
        <v>734</v>
      </c>
      <c r="E83" s="1" t="s">
        <v>734</v>
      </c>
      <c r="F83" s="1" t="s">
        <v>734</v>
      </c>
      <c r="G83" s="1" t="s">
        <v>734</v>
      </c>
      <c r="I83" s="35" t="s">
        <v>1020</v>
      </c>
      <c r="J83" s="35" t="e">
        <f t="shared" si="5"/>
        <v>#VALUE!</v>
      </c>
      <c r="K83" s="35" t="e">
        <f t="shared" si="4"/>
        <v>#VALUE!</v>
      </c>
      <c r="L83" s="35" t="e">
        <f>Table5[[#This Row],[4/1/23 Price Change]]*1.0715</f>
        <v>#VALUE!</v>
      </c>
    </row>
    <row r="84" spans="1:12" x14ac:dyDescent="0.25">
      <c r="A84" s="1" t="s">
        <v>759</v>
      </c>
      <c r="B84" s="1">
        <v>10</v>
      </c>
      <c r="C84" s="1" t="s">
        <v>907</v>
      </c>
      <c r="D84" s="1" t="s">
        <v>734</v>
      </c>
      <c r="E84" s="1" t="s">
        <v>734</v>
      </c>
      <c r="F84" s="1" t="s">
        <v>734</v>
      </c>
      <c r="G84" s="1" t="s">
        <v>734</v>
      </c>
      <c r="I84" s="35" t="s">
        <v>1020</v>
      </c>
      <c r="J84" s="35" t="e">
        <f t="shared" si="5"/>
        <v>#VALUE!</v>
      </c>
      <c r="K84" s="35" t="e">
        <f t="shared" si="4"/>
        <v>#VALUE!</v>
      </c>
      <c r="L84" s="35" t="e">
        <f>Table5[[#This Row],[4/1/23 Price Change]]*1.0715</f>
        <v>#VALUE!</v>
      </c>
    </row>
    <row r="85" spans="1:12" x14ac:dyDescent="0.25">
      <c r="A85" s="1" t="s">
        <v>759</v>
      </c>
      <c r="B85" s="1">
        <v>11</v>
      </c>
      <c r="C85" s="1" t="s">
        <v>908</v>
      </c>
      <c r="D85" s="1" t="s">
        <v>734</v>
      </c>
      <c r="E85" s="1" t="s">
        <v>734</v>
      </c>
      <c r="F85" s="1" t="s">
        <v>734</v>
      </c>
      <c r="G85" s="1" t="s">
        <v>734</v>
      </c>
      <c r="I85" s="35" t="s">
        <v>1020</v>
      </c>
      <c r="J85" s="35" t="e">
        <f t="shared" si="5"/>
        <v>#VALUE!</v>
      </c>
      <c r="K85" s="35" t="e">
        <f t="shared" si="4"/>
        <v>#VALUE!</v>
      </c>
      <c r="L85" s="35" t="e">
        <f>Table5[[#This Row],[4/1/23 Price Change]]*1.0715</f>
        <v>#VALUE!</v>
      </c>
    </row>
    <row r="86" spans="1:12" x14ac:dyDescent="0.25">
      <c r="A86" s="1" t="s">
        <v>759</v>
      </c>
      <c r="B86" s="1">
        <v>12</v>
      </c>
      <c r="C86" s="1" t="s">
        <v>768</v>
      </c>
      <c r="D86" s="1" t="s">
        <v>1004</v>
      </c>
      <c r="E86" s="1" t="s">
        <v>1004</v>
      </c>
      <c r="F86" s="1" t="s">
        <v>1004</v>
      </c>
      <c r="G86" s="1" t="s">
        <v>1004</v>
      </c>
      <c r="I86" s="35" t="s">
        <v>972</v>
      </c>
      <c r="J86" s="35" t="e">
        <f t="shared" si="5"/>
        <v>#VALUE!</v>
      </c>
      <c r="K86" s="35" t="e">
        <f t="shared" si="4"/>
        <v>#VALUE!</v>
      </c>
      <c r="L86" s="35" t="e">
        <f>Table5[[#This Row],[4/1/23 Price Change]]*1.0715</f>
        <v>#VALUE!</v>
      </c>
    </row>
    <row r="87" spans="1:12" x14ac:dyDescent="0.25">
      <c r="A87" s="1" t="s">
        <v>759</v>
      </c>
      <c r="B87" s="1">
        <v>13</v>
      </c>
      <c r="C87" s="1" t="s">
        <v>769</v>
      </c>
      <c r="D87" s="1" t="s">
        <v>973</v>
      </c>
      <c r="E87" s="1" t="s">
        <v>973</v>
      </c>
      <c r="F87" s="1" t="s">
        <v>973</v>
      </c>
      <c r="G87" s="1" t="s">
        <v>973</v>
      </c>
      <c r="I87" s="35">
        <v>1778</v>
      </c>
      <c r="J87" s="35">
        <f t="shared" si="5"/>
        <v>1987.4483999999998</v>
      </c>
      <c r="K87" s="35">
        <f t="shared" si="4"/>
        <v>2285.5656599999998</v>
      </c>
      <c r="L87" s="35">
        <f>Table5[[#This Row],[4/1/23 Price Change]]*1.0715</f>
        <v>2448.9836046899995</v>
      </c>
    </row>
    <row r="88" spans="1:12" x14ac:dyDescent="0.25">
      <c r="A88" s="1" t="s">
        <v>759</v>
      </c>
      <c r="B88" s="1">
        <v>14</v>
      </c>
      <c r="C88" s="1" t="s">
        <v>770</v>
      </c>
      <c r="D88" s="1" t="s">
        <v>734</v>
      </c>
      <c r="E88" s="1" t="s">
        <v>734</v>
      </c>
      <c r="F88" s="1" t="s">
        <v>734</v>
      </c>
      <c r="G88" s="1" t="s">
        <v>734</v>
      </c>
      <c r="I88" s="35" t="s">
        <v>1020</v>
      </c>
      <c r="J88" s="35" t="e">
        <f t="shared" si="5"/>
        <v>#VALUE!</v>
      </c>
      <c r="K88" s="35" t="e">
        <f t="shared" si="4"/>
        <v>#VALUE!</v>
      </c>
      <c r="L88" s="35" t="e">
        <f>Table5[[#This Row],[4/1/23 Price Change]]*1.0715</f>
        <v>#VALUE!</v>
      </c>
    </row>
    <row r="89" spans="1:12" x14ac:dyDescent="0.25">
      <c r="A89" s="1" t="s">
        <v>759</v>
      </c>
      <c r="B89" s="1">
        <v>15</v>
      </c>
      <c r="C89" s="1" t="s">
        <v>771</v>
      </c>
      <c r="D89" s="1" t="s">
        <v>973</v>
      </c>
      <c r="E89" s="1" t="s">
        <v>973</v>
      </c>
      <c r="F89" s="1" t="s">
        <v>973</v>
      </c>
      <c r="G89" s="1" t="s">
        <v>973</v>
      </c>
      <c r="I89" s="35">
        <v>4595</v>
      </c>
      <c r="J89" s="35">
        <f t="shared" si="5"/>
        <v>5136.2909999999993</v>
      </c>
      <c r="K89" s="35">
        <f t="shared" si="4"/>
        <v>5906.7346499999985</v>
      </c>
      <c r="L89" s="35">
        <f>Table5[[#This Row],[4/1/23 Price Change]]*1.0715</f>
        <v>6329.0661774749979</v>
      </c>
    </row>
    <row r="90" spans="1:12" x14ac:dyDescent="0.25">
      <c r="A90" s="1" t="s">
        <v>759</v>
      </c>
      <c r="B90" s="1">
        <v>16</v>
      </c>
      <c r="C90" s="1" t="s">
        <v>772</v>
      </c>
      <c r="D90" s="1" t="s">
        <v>734</v>
      </c>
      <c r="E90" s="1" t="s">
        <v>734</v>
      </c>
      <c r="F90" s="1" t="s">
        <v>734</v>
      </c>
      <c r="G90" s="1" t="s">
        <v>734</v>
      </c>
      <c r="I90" s="35" t="s">
        <v>1020</v>
      </c>
      <c r="J90" s="35" t="e">
        <f t="shared" si="5"/>
        <v>#VALUE!</v>
      </c>
      <c r="K90" s="35" t="e">
        <f t="shared" si="4"/>
        <v>#VALUE!</v>
      </c>
      <c r="L90" s="35" t="e">
        <f>Table5[[#This Row],[4/1/23 Price Change]]*1.0715</f>
        <v>#VALUE!</v>
      </c>
    </row>
    <row r="91" spans="1:12" x14ac:dyDescent="0.25">
      <c r="A91" s="1" t="s">
        <v>759</v>
      </c>
      <c r="B91" s="1">
        <v>17</v>
      </c>
      <c r="C91" s="1" t="s">
        <v>773</v>
      </c>
      <c r="D91" s="1" t="s">
        <v>973</v>
      </c>
      <c r="E91" s="1" t="s">
        <v>973</v>
      </c>
      <c r="F91" s="1" t="s">
        <v>973</v>
      </c>
      <c r="G91" s="1" t="s">
        <v>973</v>
      </c>
      <c r="I91" s="35">
        <v>667</v>
      </c>
      <c r="J91" s="35">
        <f t="shared" si="5"/>
        <v>745.57259999999997</v>
      </c>
      <c r="K91" s="35">
        <f t="shared" si="4"/>
        <v>857.40848999999992</v>
      </c>
      <c r="L91" s="35">
        <f>Table5[[#This Row],[4/1/23 Price Change]]*1.0715</f>
        <v>918.71319703499978</v>
      </c>
    </row>
    <row r="92" spans="1:12" x14ac:dyDescent="0.25">
      <c r="A92" s="1" t="s">
        <v>759</v>
      </c>
      <c r="B92" s="1">
        <v>18</v>
      </c>
      <c r="C92" s="1" t="s">
        <v>774</v>
      </c>
      <c r="D92" s="1" t="s">
        <v>973</v>
      </c>
      <c r="E92" s="1" t="s">
        <v>973</v>
      </c>
      <c r="F92" s="1" t="s">
        <v>973</v>
      </c>
      <c r="G92" s="1" t="s">
        <v>973</v>
      </c>
      <c r="I92" s="35">
        <v>3826</v>
      </c>
      <c r="J92" s="35">
        <f t="shared" si="5"/>
        <v>4276.7028</v>
      </c>
      <c r="K92" s="35">
        <f t="shared" si="4"/>
        <v>4918.2082199999995</v>
      </c>
      <c r="L92" s="35">
        <f>Table5[[#This Row],[4/1/23 Price Change]]*1.0715</f>
        <v>5269.8601077299991</v>
      </c>
    </row>
    <row r="93" spans="1:12" x14ac:dyDescent="0.25">
      <c r="A93" s="1" t="s">
        <v>759</v>
      </c>
      <c r="B93" s="1">
        <v>19</v>
      </c>
      <c r="C93" s="1" t="s">
        <v>775</v>
      </c>
      <c r="D93" s="1" t="s">
        <v>973</v>
      </c>
      <c r="E93" s="1" t="s">
        <v>973</v>
      </c>
      <c r="F93" s="1" t="s">
        <v>973</v>
      </c>
      <c r="G93" s="1" t="s">
        <v>973</v>
      </c>
      <c r="I93" s="35">
        <v>8021</v>
      </c>
      <c r="J93" s="35">
        <f t="shared" si="5"/>
        <v>8965.8737999999994</v>
      </c>
      <c r="K93" s="35">
        <f t="shared" si="4"/>
        <v>10310.754869999999</v>
      </c>
      <c r="L93" s="35">
        <f>Table5[[#This Row],[4/1/23 Price Change]]*1.0715</f>
        <v>11047.973843204998</v>
      </c>
    </row>
    <row r="94" spans="1:12" x14ac:dyDescent="0.25">
      <c r="A94" s="1" t="s">
        <v>759</v>
      </c>
      <c r="B94" s="1">
        <v>20</v>
      </c>
      <c r="C94" s="1" t="s">
        <v>776</v>
      </c>
      <c r="D94" s="1" t="s">
        <v>734</v>
      </c>
      <c r="E94" s="1" t="s">
        <v>734</v>
      </c>
      <c r="F94" s="1" t="s">
        <v>734</v>
      </c>
      <c r="G94" s="1" t="s">
        <v>734</v>
      </c>
      <c r="I94" s="35" t="s">
        <v>1020</v>
      </c>
      <c r="J94" s="35" t="e">
        <f t="shared" si="5"/>
        <v>#VALUE!</v>
      </c>
      <c r="K94" s="35" t="e">
        <f t="shared" si="4"/>
        <v>#VALUE!</v>
      </c>
      <c r="L94" s="35" t="e">
        <f>Table5[[#This Row],[4/1/23 Price Change]]*1.0715</f>
        <v>#VALUE!</v>
      </c>
    </row>
    <row r="95" spans="1:12" x14ac:dyDescent="0.25">
      <c r="A95" s="1" t="s">
        <v>759</v>
      </c>
      <c r="B95" s="1">
        <v>21</v>
      </c>
      <c r="C95" s="1" t="s">
        <v>777</v>
      </c>
      <c r="D95" s="1" t="s">
        <v>973</v>
      </c>
      <c r="E95" s="1" t="s">
        <v>973</v>
      </c>
      <c r="F95" s="1" t="s">
        <v>973</v>
      </c>
      <c r="G95" s="1" t="s">
        <v>973</v>
      </c>
      <c r="I95" s="35">
        <v>561</v>
      </c>
      <c r="J95" s="35">
        <f t="shared" si="5"/>
        <v>627.08579999999995</v>
      </c>
      <c r="K95" s="35">
        <f t="shared" si="4"/>
        <v>721.14866999999992</v>
      </c>
      <c r="L95" s="35">
        <f>Table5[[#This Row],[4/1/23 Price Change]]*1.0715</f>
        <v>772.71079990499982</v>
      </c>
    </row>
    <row r="96" spans="1:12" x14ac:dyDescent="0.25">
      <c r="A96" s="1" t="s">
        <v>759</v>
      </c>
      <c r="B96" s="1">
        <v>22</v>
      </c>
      <c r="C96" s="1" t="s">
        <v>778</v>
      </c>
      <c r="D96" s="1" t="s">
        <v>973</v>
      </c>
      <c r="E96" s="1" t="s">
        <v>973</v>
      </c>
      <c r="F96" s="1" t="s">
        <v>973</v>
      </c>
      <c r="G96" s="1" t="s">
        <v>973</v>
      </c>
      <c r="I96" s="35" t="s">
        <v>1031</v>
      </c>
      <c r="J96" s="35" t="e">
        <f t="shared" si="5"/>
        <v>#VALUE!</v>
      </c>
      <c r="K96" s="35" t="e">
        <f t="shared" si="4"/>
        <v>#VALUE!</v>
      </c>
      <c r="L96" s="35" t="e">
        <f>Table5[[#This Row],[4/1/23 Price Change]]*1.0715</f>
        <v>#VALUE!</v>
      </c>
    </row>
    <row r="97" spans="1:12" x14ac:dyDescent="0.25">
      <c r="A97" s="1" t="s">
        <v>759</v>
      </c>
      <c r="B97" s="1">
        <v>23</v>
      </c>
      <c r="C97" s="1" t="s">
        <v>779</v>
      </c>
      <c r="D97" s="1" t="s">
        <v>734</v>
      </c>
      <c r="E97" s="1" t="s">
        <v>734</v>
      </c>
      <c r="F97" s="1" t="s">
        <v>734</v>
      </c>
      <c r="G97" s="1" t="s">
        <v>734</v>
      </c>
      <c r="I97" s="35" t="s">
        <v>1020</v>
      </c>
      <c r="J97" s="35" t="e">
        <f t="shared" si="5"/>
        <v>#VALUE!</v>
      </c>
      <c r="K97" s="35" t="e">
        <f t="shared" si="4"/>
        <v>#VALUE!</v>
      </c>
      <c r="L97" s="35" t="e">
        <f>Table5[[#This Row],[4/1/23 Price Change]]*1.0715</f>
        <v>#VALUE!</v>
      </c>
    </row>
    <row r="98" spans="1:12" x14ac:dyDescent="0.25">
      <c r="A98" s="1" t="s">
        <v>759</v>
      </c>
      <c r="B98" s="1">
        <v>24</v>
      </c>
      <c r="C98" s="1" t="s">
        <v>780</v>
      </c>
      <c r="D98" s="1" t="s">
        <v>734</v>
      </c>
      <c r="E98" s="1" t="s">
        <v>734</v>
      </c>
      <c r="F98" s="1" t="s">
        <v>734</v>
      </c>
      <c r="G98" s="1" t="s">
        <v>734</v>
      </c>
      <c r="I98" s="35" t="s">
        <v>1020</v>
      </c>
      <c r="J98" s="35" t="e">
        <f t="shared" si="5"/>
        <v>#VALUE!</v>
      </c>
      <c r="K98" s="35" t="e">
        <f t="shared" si="4"/>
        <v>#VALUE!</v>
      </c>
      <c r="L98" s="35" t="e">
        <f>Table5[[#This Row],[4/1/23 Price Change]]*1.0715</f>
        <v>#VALUE!</v>
      </c>
    </row>
    <row r="99" spans="1:12" x14ac:dyDescent="0.25">
      <c r="A99" s="1" t="s">
        <v>759</v>
      </c>
      <c r="B99" s="1">
        <v>25</v>
      </c>
      <c r="C99" s="1" t="s">
        <v>781</v>
      </c>
      <c r="D99" s="1" t="s">
        <v>734</v>
      </c>
      <c r="E99" s="1" t="s">
        <v>734</v>
      </c>
      <c r="F99" s="1" t="s">
        <v>734</v>
      </c>
      <c r="G99" s="1" t="s">
        <v>734</v>
      </c>
      <c r="I99" s="35" t="s">
        <v>1020</v>
      </c>
      <c r="J99" s="35" t="e">
        <f t="shared" si="5"/>
        <v>#VALUE!</v>
      </c>
      <c r="K99" s="35" t="e">
        <f t="shared" si="4"/>
        <v>#VALUE!</v>
      </c>
      <c r="L99" s="35" t="e">
        <f>Table5[[#This Row],[4/1/23 Price Change]]*1.0715</f>
        <v>#VALUE!</v>
      </c>
    </row>
    <row r="100" spans="1:12" x14ac:dyDescent="0.25">
      <c r="A100" s="1" t="s">
        <v>759</v>
      </c>
      <c r="B100" s="1">
        <v>26</v>
      </c>
      <c r="C100" s="1" t="s">
        <v>782</v>
      </c>
      <c r="D100" s="1" t="s">
        <v>734</v>
      </c>
      <c r="E100" s="1" t="s">
        <v>734</v>
      </c>
      <c r="F100" s="1" t="s">
        <v>734</v>
      </c>
      <c r="G100" s="1" t="s">
        <v>734</v>
      </c>
      <c r="I100" s="35" t="s">
        <v>1020</v>
      </c>
      <c r="J100" s="35" t="e">
        <f t="shared" si="5"/>
        <v>#VALUE!</v>
      </c>
      <c r="K100" s="35" t="e">
        <f t="shared" ref="K100:K123" si="6">J100*1.15</f>
        <v>#VALUE!</v>
      </c>
      <c r="L100" s="35" t="e">
        <f>Table5[[#This Row],[4/1/23 Price Change]]*1.0715</f>
        <v>#VALUE!</v>
      </c>
    </row>
    <row r="101" spans="1:12" x14ac:dyDescent="0.25">
      <c r="A101" s="1" t="s">
        <v>759</v>
      </c>
      <c r="B101" s="1">
        <v>27</v>
      </c>
      <c r="C101" s="1" t="s">
        <v>783</v>
      </c>
      <c r="D101" s="1" t="s">
        <v>973</v>
      </c>
      <c r="E101" s="1" t="s">
        <v>973</v>
      </c>
      <c r="F101" s="1" t="s">
        <v>973</v>
      </c>
      <c r="G101" s="1" t="s">
        <v>973</v>
      </c>
      <c r="I101" s="35">
        <v>220</v>
      </c>
      <c r="J101" s="35">
        <f t="shared" si="5"/>
        <v>245.91599999999997</v>
      </c>
      <c r="K101" s="35">
        <f t="shared" si="6"/>
        <v>282.80339999999995</v>
      </c>
      <c r="L101" s="35">
        <f>Table5[[#This Row],[4/1/23 Price Change]]*1.0715</f>
        <v>303.02384309999991</v>
      </c>
    </row>
    <row r="102" spans="1:12" x14ac:dyDescent="0.25">
      <c r="A102" s="1" t="s">
        <v>759</v>
      </c>
      <c r="B102" s="1">
        <v>28</v>
      </c>
      <c r="C102" s="1" t="s">
        <v>784</v>
      </c>
      <c r="D102" s="1" t="s">
        <v>734</v>
      </c>
      <c r="E102" s="1" t="s">
        <v>734</v>
      </c>
      <c r="F102" s="1" t="s">
        <v>734</v>
      </c>
      <c r="G102" s="1" t="s">
        <v>734</v>
      </c>
      <c r="I102" s="35" t="s">
        <v>1020</v>
      </c>
      <c r="J102" s="35" t="e">
        <f t="shared" ref="J102:J123" si="7">I102*1.1178</f>
        <v>#VALUE!</v>
      </c>
      <c r="K102" s="35" t="e">
        <f t="shared" si="6"/>
        <v>#VALUE!</v>
      </c>
      <c r="L102" s="35" t="e">
        <f>Table5[[#This Row],[4/1/23 Price Change]]*1.0715</f>
        <v>#VALUE!</v>
      </c>
    </row>
    <row r="103" spans="1:12" x14ac:dyDescent="0.25">
      <c r="A103" s="1" t="s">
        <v>759</v>
      </c>
      <c r="B103" s="1">
        <v>29</v>
      </c>
      <c r="C103" s="1" t="s">
        <v>785</v>
      </c>
      <c r="D103" s="1" t="s">
        <v>973</v>
      </c>
      <c r="E103" s="1" t="s">
        <v>973</v>
      </c>
      <c r="F103" s="1" t="s">
        <v>973</v>
      </c>
      <c r="G103" s="1" t="s">
        <v>973</v>
      </c>
      <c r="I103" s="35">
        <v>1700</v>
      </c>
      <c r="J103" s="35">
        <f t="shared" si="7"/>
        <v>1900.2599999999998</v>
      </c>
      <c r="K103" s="35">
        <f t="shared" si="6"/>
        <v>2185.2989999999995</v>
      </c>
      <c r="L103" s="35">
        <f>Table5[[#This Row],[4/1/23 Price Change]]*1.0715</f>
        <v>2341.5478784999991</v>
      </c>
    </row>
    <row r="104" spans="1:12" x14ac:dyDescent="0.25">
      <c r="A104" s="1" t="s">
        <v>759</v>
      </c>
      <c r="B104" s="1">
        <v>30</v>
      </c>
      <c r="C104" s="1" t="s">
        <v>1034</v>
      </c>
      <c r="D104" s="1" t="s">
        <v>973</v>
      </c>
      <c r="E104" s="1" t="s">
        <v>973</v>
      </c>
      <c r="F104" s="1" t="s">
        <v>973</v>
      </c>
      <c r="G104" s="1" t="s">
        <v>973</v>
      </c>
      <c r="I104" s="35" t="s">
        <v>1031</v>
      </c>
      <c r="J104" s="35" t="e">
        <f t="shared" si="7"/>
        <v>#VALUE!</v>
      </c>
      <c r="K104" s="35" t="e">
        <f t="shared" si="6"/>
        <v>#VALUE!</v>
      </c>
      <c r="L104" s="35" t="e">
        <f>Table5[[#This Row],[4/1/23 Price Change]]*1.0715</f>
        <v>#VALUE!</v>
      </c>
    </row>
    <row r="105" spans="1:12" x14ac:dyDescent="0.25">
      <c r="A105" s="1" t="s">
        <v>759</v>
      </c>
      <c r="B105" s="1">
        <v>31</v>
      </c>
      <c r="C105" s="1" t="s">
        <v>1035</v>
      </c>
      <c r="D105" s="1" t="s">
        <v>973</v>
      </c>
      <c r="E105" s="1" t="s">
        <v>973</v>
      </c>
      <c r="F105" s="1" t="s">
        <v>973</v>
      </c>
      <c r="G105" s="1" t="s">
        <v>973</v>
      </c>
      <c r="I105" s="35" t="s">
        <v>1031</v>
      </c>
      <c r="J105" s="35" t="e">
        <f t="shared" si="7"/>
        <v>#VALUE!</v>
      </c>
      <c r="K105" s="35" t="e">
        <f t="shared" si="6"/>
        <v>#VALUE!</v>
      </c>
      <c r="L105" s="35" t="e">
        <f>Table5[[#This Row],[4/1/23 Price Change]]*1.0715</f>
        <v>#VALUE!</v>
      </c>
    </row>
    <row r="106" spans="1:12" ht="30" x14ac:dyDescent="0.25">
      <c r="A106" s="1" t="s">
        <v>759</v>
      </c>
      <c r="B106" s="1">
        <v>32</v>
      </c>
      <c r="C106" s="12" t="s">
        <v>1036</v>
      </c>
      <c r="D106" s="1" t="s">
        <v>973</v>
      </c>
      <c r="E106" s="1" t="s">
        <v>973</v>
      </c>
      <c r="F106" s="1" t="s">
        <v>973</v>
      </c>
      <c r="G106" s="1" t="s">
        <v>973</v>
      </c>
      <c r="I106" s="35" t="s">
        <v>1031</v>
      </c>
      <c r="J106" s="35" t="e">
        <f t="shared" si="7"/>
        <v>#VALUE!</v>
      </c>
      <c r="K106" s="35" t="e">
        <f t="shared" si="6"/>
        <v>#VALUE!</v>
      </c>
      <c r="L106" s="35" t="e">
        <f>Table5[[#This Row],[4/1/23 Price Change]]*1.0715</f>
        <v>#VALUE!</v>
      </c>
    </row>
    <row r="107" spans="1:12" ht="30" x14ac:dyDescent="0.25">
      <c r="A107" s="1" t="s">
        <v>759</v>
      </c>
      <c r="B107" s="1">
        <v>33</v>
      </c>
      <c r="C107" s="12" t="s">
        <v>1033</v>
      </c>
      <c r="D107" s="1" t="s">
        <v>973</v>
      </c>
      <c r="E107" s="1" t="s">
        <v>973</v>
      </c>
      <c r="F107" s="1" t="s">
        <v>973</v>
      </c>
      <c r="G107" s="1" t="s">
        <v>973</v>
      </c>
      <c r="I107" s="35" t="s">
        <v>1031</v>
      </c>
      <c r="J107" s="35" t="e">
        <f t="shared" si="7"/>
        <v>#VALUE!</v>
      </c>
      <c r="K107" s="35" t="e">
        <f t="shared" si="6"/>
        <v>#VALUE!</v>
      </c>
      <c r="L107" s="35" t="e">
        <f>Table5[[#This Row],[4/1/23 Price Change]]*1.0715</f>
        <v>#VALUE!</v>
      </c>
    </row>
    <row r="108" spans="1:12" x14ac:dyDescent="0.25">
      <c r="A108" s="1" t="s">
        <v>759</v>
      </c>
      <c r="B108" s="1">
        <v>34</v>
      </c>
      <c r="C108" s="1" t="s">
        <v>1032</v>
      </c>
      <c r="D108" s="1" t="s">
        <v>973</v>
      </c>
      <c r="E108" s="1" t="s">
        <v>973</v>
      </c>
      <c r="F108" s="1" t="s">
        <v>973</v>
      </c>
      <c r="G108" s="1" t="s">
        <v>973</v>
      </c>
      <c r="I108" s="35">
        <v>2511</v>
      </c>
      <c r="J108" s="35">
        <f t="shared" si="7"/>
        <v>2806.7957999999999</v>
      </c>
      <c r="K108" s="35">
        <f t="shared" si="6"/>
        <v>3227.8151699999994</v>
      </c>
      <c r="L108" s="35">
        <f>Table5[[#This Row],[4/1/23 Price Change]]*1.0715</f>
        <v>3458.6039546549991</v>
      </c>
    </row>
    <row r="109" spans="1:12" x14ac:dyDescent="0.25">
      <c r="A109" s="1" t="s">
        <v>759</v>
      </c>
      <c r="B109" s="1">
        <v>35</v>
      </c>
      <c r="C109" s="1" t="s">
        <v>1037</v>
      </c>
      <c r="D109" s="1" t="s">
        <v>973</v>
      </c>
      <c r="E109" s="1" t="s">
        <v>973</v>
      </c>
      <c r="F109" s="1" t="s">
        <v>973</v>
      </c>
      <c r="G109" s="1" t="s">
        <v>973</v>
      </c>
      <c r="I109" s="35">
        <v>-1004</v>
      </c>
      <c r="J109" s="35">
        <f t="shared" si="7"/>
        <v>-1122.2711999999999</v>
      </c>
      <c r="K109" s="35">
        <f t="shared" si="6"/>
        <v>-1290.6118799999997</v>
      </c>
      <c r="L109" s="35">
        <f>Table5[[#This Row],[4/1/23 Price Change]]*1.0715</f>
        <v>-1382.8906294199996</v>
      </c>
    </row>
    <row r="110" spans="1:12" x14ac:dyDescent="0.25">
      <c r="A110" s="1" t="s">
        <v>759</v>
      </c>
      <c r="B110" s="1">
        <v>36</v>
      </c>
      <c r="C110" s="1" t="s">
        <v>1038</v>
      </c>
      <c r="D110" s="1" t="s">
        <v>973</v>
      </c>
      <c r="E110" s="1" t="s">
        <v>973</v>
      </c>
      <c r="F110" s="1" t="s">
        <v>973</v>
      </c>
      <c r="G110" s="1" t="s">
        <v>973</v>
      </c>
      <c r="I110" s="35">
        <v>-503</v>
      </c>
      <c r="J110" s="35">
        <f t="shared" si="7"/>
        <v>-562.25339999999994</v>
      </c>
      <c r="K110" s="35">
        <f t="shared" si="6"/>
        <v>-646.59140999999988</v>
      </c>
      <c r="L110" s="35">
        <f>Table5[[#This Row],[4/1/23 Price Change]]*1.0715</f>
        <v>-692.82269581499986</v>
      </c>
    </row>
    <row r="111" spans="1:12" ht="18.75" x14ac:dyDescent="0.25">
      <c r="A111" s="4" t="s">
        <v>790</v>
      </c>
      <c r="B111" s="2"/>
      <c r="C111" s="2"/>
      <c r="D111" s="2"/>
      <c r="E111" s="2"/>
      <c r="F111" s="2"/>
      <c r="G111" s="2"/>
      <c r="H111" s="2"/>
      <c r="I111" s="34"/>
      <c r="J111" s="35">
        <f t="shared" si="7"/>
        <v>0</v>
      </c>
      <c r="K111" s="35">
        <f t="shared" si="6"/>
        <v>0</v>
      </c>
      <c r="L111" s="35">
        <f>Table5[[#This Row],[4/1/23 Price Change]]*1.0715</f>
        <v>0</v>
      </c>
    </row>
    <row r="112" spans="1:12" x14ac:dyDescent="0.25">
      <c r="A112" s="1" t="s">
        <v>790</v>
      </c>
      <c r="B112" s="1">
        <v>1</v>
      </c>
      <c r="C112" s="1" t="s">
        <v>791</v>
      </c>
      <c r="D112" s="1" t="s">
        <v>973</v>
      </c>
      <c r="E112" s="1" t="s">
        <v>734</v>
      </c>
      <c r="F112" s="1" t="s">
        <v>973</v>
      </c>
      <c r="G112" s="1" t="s">
        <v>734</v>
      </c>
      <c r="I112" s="35">
        <v>75994</v>
      </c>
      <c r="J112" s="35">
        <f t="shared" si="7"/>
        <v>84946.093199999988</v>
      </c>
      <c r="K112" s="35">
        <f t="shared" si="6"/>
        <v>97688.007179999986</v>
      </c>
      <c r="L112" s="35">
        <f>Table5[[#This Row],[4/1/23 Price Change]]*1.0715</f>
        <v>104672.69969336997</v>
      </c>
    </row>
    <row r="113" spans="1:12" x14ac:dyDescent="0.25">
      <c r="A113" s="1" t="s">
        <v>790</v>
      </c>
      <c r="B113" s="1">
        <v>1.1000000000000001</v>
      </c>
      <c r="C113" s="1" t="s">
        <v>792</v>
      </c>
      <c r="D113" s="1" t="s">
        <v>973</v>
      </c>
      <c r="E113" s="1" t="s">
        <v>734</v>
      </c>
      <c r="F113" s="1" t="s">
        <v>973</v>
      </c>
      <c r="G113" s="1" t="s">
        <v>734</v>
      </c>
      <c r="I113" s="35">
        <v>15141</v>
      </c>
      <c r="J113" s="35">
        <f t="shared" si="7"/>
        <v>16924.609799999998</v>
      </c>
      <c r="K113" s="35">
        <f t="shared" si="6"/>
        <v>19463.301269999996</v>
      </c>
      <c r="L113" s="35">
        <f>Table5[[#This Row],[4/1/23 Price Change]]*1.0715</f>
        <v>20854.927310804993</v>
      </c>
    </row>
    <row r="114" spans="1:12" x14ac:dyDescent="0.25">
      <c r="A114" s="1" t="s">
        <v>790</v>
      </c>
      <c r="B114" s="1">
        <v>1.2</v>
      </c>
      <c r="C114" s="1" t="s">
        <v>793</v>
      </c>
      <c r="D114" s="1" t="s">
        <v>973</v>
      </c>
      <c r="E114" s="1" t="s">
        <v>734</v>
      </c>
      <c r="F114" s="1" t="s">
        <v>973</v>
      </c>
      <c r="G114" s="1" t="s">
        <v>734</v>
      </c>
      <c r="I114" s="35">
        <v>400</v>
      </c>
      <c r="J114" s="35">
        <f t="shared" si="7"/>
        <v>447.11999999999995</v>
      </c>
      <c r="K114" s="35">
        <f t="shared" si="6"/>
        <v>514.18799999999987</v>
      </c>
      <c r="L114" s="35">
        <f>Table5[[#This Row],[4/1/23 Price Change]]*1.0715</f>
        <v>550.95244199999979</v>
      </c>
    </row>
    <row r="115" spans="1:12" x14ac:dyDescent="0.25">
      <c r="A115" s="1" t="s">
        <v>790</v>
      </c>
      <c r="B115" s="1">
        <v>1.3</v>
      </c>
      <c r="C115" s="1" t="s">
        <v>794</v>
      </c>
      <c r="D115" s="1" t="s">
        <v>973</v>
      </c>
      <c r="E115" s="1" t="s">
        <v>734</v>
      </c>
      <c r="F115" s="1" t="s">
        <v>973</v>
      </c>
      <c r="G115" s="1" t="s">
        <v>734</v>
      </c>
      <c r="I115" s="35">
        <v>400</v>
      </c>
      <c r="J115" s="35">
        <f t="shared" si="7"/>
        <v>447.11999999999995</v>
      </c>
      <c r="K115" s="35">
        <f t="shared" si="6"/>
        <v>514.18799999999987</v>
      </c>
      <c r="L115" s="35">
        <f>Table5[[#This Row],[4/1/23 Price Change]]*1.0715</f>
        <v>550.95244199999979</v>
      </c>
    </row>
    <row r="116" spans="1:12" x14ac:dyDescent="0.25">
      <c r="A116" s="1" t="s">
        <v>790</v>
      </c>
      <c r="B116" s="1">
        <v>1.4</v>
      </c>
      <c r="C116" s="1" t="s">
        <v>795</v>
      </c>
      <c r="D116" s="1" t="s">
        <v>973</v>
      </c>
      <c r="E116" s="1" t="s">
        <v>734</v>
      </c>
      <c r="F116" s="1" t="s">
        <v>973</v>
      </c>
      <c r="G116" s="1" t="s">
        <v>734</v>
      </c>
      <c r="I116" s="35">
        <v>600</v>
      </c>
      <c r="J116" s="35">
        <f t="shared" si="7"/>
        <v>670.68</v>
      </c>
      <c r="K116" s="35">
        <f t="shared" si="6"/>
        <v>771.28199999999993</v>
      </c>
      <c r="L116" s="35">
        <f>Table5[[#This Row],[4/1/23 Price Change]]*1.0715</f>
        <v>826.4286629999998</v>
      </c>
    </row>
    <row r="117" spans="1:12" x14ac:dyDescent="0.25">
      <c r="A117" s="1" t="s">
        <v>790</v>
      </c>
      <c r="B117" s="1">
        <v>2</v>
      </c>
      <c r="C117" s="1" t="s">
        <v>796</v>
      </c>
      <c r="D117" s="1" t="s">
        <v>973</v>
      </c>
      <c r="E117" s="1" t="s">
        <v>734</v>
      </c>
      <c r="F117" s="1" t="s">
        <v>973</v>
      </c>
      <c r="G117" s="1" t="s">
        <v>734</v>
      </c>
      <c r="I117" s="35">
        <v>4281</v>
      </c>
      <c r="J117" s="35">
        <f t="shared" si="7"/>
        <v>4785.3017999999993</v>
      </c>
      <c r="K117" s="35">
        <f t="shared" si="6"/>
        <v>5503.0970699999989</v>
      </c>
      <c r="L117" s="35">
        <f>Table5[[#This Row],[4/1/23 Price Change]]*1.0715</f>
        <v>5896.5685105049979</v>
      </c>
    </row>
    <row r="118" spans="1:12" x14ac:dyDescent="0.25">
      <c r="A118" s="1" t="s">
        <v>790</v>
      </c>
      <c r="B118" s="1">
        <v>3</v>
      </c>
      <c r="C118" s="1" t="s">
        <v>797</v>
      </c>
      <c r="D118" s="1" t="s">
        <v>973</v>
      </c>
      <c r="E118" s="1" t="s">
        <v>734</v>
      </c>
      <c r="F118" s="1" t="s">
        <v>973</v>
      </c>
      <c r="G118" s="1" t="s">
        <v>734</v>
      </c>
      <c r="I118" s="35">
        <v>3349</v>
      </c>
      <c r="J118" s="35">
        <f t="shared" si="7"/>
        <v>3743.5121999999997</v>
      </c>
      <c r="K118" s="35">
        <f t="shared" si="6"/>
        <v>4305.039029999999</v>
      </c>
      <c r="L118" s="35">
        <f>Table5[[#This Row],[4/1/23 Price Change]]*1.0715</f>
        <v>4612.8493206449984</v>
      </c>
    </row>
    <row r="119" spans="1:12" x14ac:dyDescent="0.25">
      <c r="A119" s="1" t="s">
        <v>790</v>
      </c>
      <c r="B119" s="1">
        <v>4</v>
      </c>
      <c r="C119" s="1" t="s">
        <v>798</v>
      </c>
      <c r="D119" s="1" t="s">
        <v>973</v>
      </c>
      <c r="E119" s="1" t="s">
        <v>734</v>
      </c>
      <c r="F119" s="1" t="s">
        <v>973</v>
      </c>
      <c r="G119" s="1" t="s">
        <v>734</v>
      </c>
      <c r="I119" s="35">
        <v>3474</v>
      </c>
      <c r="J119" s="35">
        <f t="shared" si="7"/>
        <v>3883.2371999999996</v>
      </c>
      <c r="K119" s="35">
        <f t="shared" si="6"/>
        <v>4465.7227799999991</v>
      </c>
      <c r="L119" s="35">
        <f>Table5[[#This Row],[4/1/23 Price Change]]*1.0715</f>
        <v>4785.0219587699985</v>
      </c>
    </row>
    <row r="120" spans="1:12" x14ac:dyDescent="0.25">
      <c r="A120" s="1" t="s">
        <v>790</v>
      </c>
      <c r="B120" s="1">
        <v>5</v>
      </c>
      <c r="C120" s="1" t="s">
        <v>799</v>
      </c>
      <c r="D120" s="1" t="s">
        <v>973</v>
      </c>
      <c r="E120" s="1" t="s">
        <v>734</v>
      </c>
      <c r="F120" s="1" t="s">
        <v>973</v>
      </c>
      <c r="G120" s="1" t="s">
        <v>734</v>
      </c>
      <c r="I120" s="35" t="s">
        <v>972</v>
      </c>
      <c r="J120" s="35" t="e">
        <f t="shared" si="7"/>
        <v>#VALUE!</v>
      </c>
      <c r="K120" s="35" t="e">
        <f t="shared" si="6"/>
        <v>#VALUE!</v>
      </c>
      <c r="L120" s="35" t="e">
        <f>Table5[[#This Row],[4/1/23 Price Change]]*1.0715</f>
        <v>#VALUE!</v>
      </c>
    </row>
    <row r="121" spans="1:12" x14ac:dyDescent="0.25">
      <c r="A121" s="1" t="s">
        <v>790</v>
      </c>
      <c r="B121" s="1">
        <v>6</v>
      </c>
      <c r="C121" s="1" t="s">
        <v>800</v>
      </c>
      <c r="D121" s="1" t="s">
        <v>973</v>
      </c>
      <c r="E121" s="1" t="s">
        <v>734</v>
      </c>
      <c r="F121" s="1" t="s">
        <v>973</v>
      </c>
      <c r="G121" s="1" t="s">
        <v>734</v>
      </c>
      <c r="I121" s="35">
        <v>8869</v>
      </c>
      <c r="J121" s="35">
        <f t="shared" si="7"/>
        <v>9913.7681999999986</v>
      </c>
      <c r="K121" s="35">
        <f t="shared" si="6"/>
        <v>11400.833429999997</v>
      </c>
      <c r="L121" s="35">
        <f>Table5[[#This Row],[4/1/23 Price Change]]*1.0715</f>
        <v>12215.993020244996</v>
      </c>
    </row>
    <row r="122" spans="1:12" x14ac:dyDescent="0.25">
      <c r="A122" s="1" t="s">
        <v>790</v>
      </c>
      <c r="B122" s="1">
        <v>7</v>
      </c>
      <c r="C122" s="1" t="s">
        <v>801</v>
      </c>
      <c r="D122" s="1" t="s">
        <v>973</v>
      </c>
      <c r="E122" s="1" t="s">
        <v>734</v>
      </c>
      <c r="F122" s="1" t="s">
        <v>973</v>
      </c>
      <c r="G122" s="1" t="s">
        <v>734</v>
      </c>
      <c r="I122" s="35" t="s">
        <v>972</v>
      </c>
      <c r="J122" s="35" t="e">
        <f t="shared" si="7"/>
        <v>#VALUE!</v>
      </c>
      <c r="K122" s="35" t="e">
        <f t="shared" si="6"/>
        <v>#VALUE!</v>
      </c>
      <c r="L122" s="35" t="e">
        <f>Table5[[#This Row],[4/1/23 Price Change]]*1.0715</f>
        <v>#VALUE!</v>
      </c>
    </row>
    <row r="123" spans="1:12" x14ac:dyDescent="0.25">
      <c r="A123" s="1" t="s">
        <v>790</v>
      </c>
      <c r="B123" s="1">
        <v>8</v>
      </c>
      <c r="C123" s="1" t="s">
        <v>802</v>
      </c>
      <c r="D123" s="1" t="s">
        <v>973</v>
      </c>
      <c r="E123" s="1" t="s">
        <v>734</v>
      </c>
      <c r="F123" s="1" t="s">
        <v>973</v>
      </c>
      <c r="G123" s="1" t="s">
        <v>734</v>
      </c>
      <c r="I123" s="35">
        <v>30</v>
      </c>
      <c r="J123" s="35">
        <f t="shared" si="7"/>
        <v>33.533999999999999</v>
      </c>
      <c r="K123" s="35">
        <f t="shared" si="6"/>
        <v>38.564099999999996</v>
      </c>
      <c r="L123" s="35">
        <f>Table5[[#This Row],[4/1/23 Price Change]]*1.0715</f>
        <v>41.32143314999999</v>
      </c>
    </row>
    <row r="125" spans="1:12" ht="21" x14ac:dyDescent="0.25">
      <c r="A125" s="52" t="s">
        <v>900</v>
      </c>
      <c r="B125" s="51"/>
      <c r="C125" s="51"/>
      <c r="D125" s="51"/>
      <c r="E125" s="51"/>
      <c r="F125" s="51"/>
    </row>
    <row r="126" spans="1:12" ht="45" x14ac:dyDescent="0.25">
      <c r="A126" s="12" t="s">
        <v>708</v>
      </c>
      <c r="B126" s="12" t="s">
        <v>5</v>
      </c>
      <c r="C126" s="12" t="s">
        <v>6</v>
      </c>
      <c r="D126" s="12" t="s">
        <v>7</v>
      </c>
      <c r="E126" s="12" t="s">
        <v>895</v>
      </c>
      <c r="F126" s="12" t="s">
        <v>8</v>
      </c>
      <c r="G126" s="12" t="s">
        <v>1217</v>
      </c>
      <c r="H126" s="12" t="s">
        <v>1223</v>
      </c>
      <c r="I126" s="12" t="s">
        <v>1224</v>
      </c>
    </row>
    <row r="127" spans="1:12" ht="18.75" x14ac:dyDescent="0.25">
      <c r="A127" s="15" t="s">
        <v>71</v>
      </c>
      <c r="B127" s="16"/>
      <c r="C127" s="16"/>
      <c r="D127" s="16"/>
      <c r="E127" s="16"/>
      <c r="F127" s="39"/>
      <c r="G127" s="12"/>
      <c r="H127" s="43"/>
      <c r="I127" s="12"/>
    </row>
    <row r="128" spans="1:12" x14ac:dyDescent="0.25">
      <c r="A128" s="12" t="s">
        <v>71</v>
      </c>
      <c r="B128" s="12">
        <v>1</v>
      </c>
      <c r="C128" s="12" t="s">
        <v>9</v>
      </c>
      <c r="D128" s="12" t="s">
        <v>1004</v>
      </c>
      <c r="E128" s="12"/>
      <c r="F128" s="32" t="s">
        <v>972</v>
      </c>
      <c r="G128" s="12"/>
      <c r="H128" s="43"/>
      <c r="I128" s="12"/>
    </row>
    <row r="129" spans="1:9" x14ac:dyDescent="0.25">
      <c r="A129" s="12" t="s">
        <v>71</v>
      </c>
      <c r="B129" s="12">
        <v>2</v>
      </c>
      <c r="C129" s="12" t="s">
        <v>72</v>
      </c>
      <c r="D129" s="12" t="s">
        <v>734</v>
      </c>
      <c r="E129" s="12"/>
      <c r="F129" s="32" t="s">
        <v>1020</v>
      </c>
      <c r="G129" s="12"/>
      <c r="H129" s="43"/>
      <c r="I129" s="12"/>
    </row>
    <row r="130" spans="1:9" x14ac:dyDescent="0.25">
      <c r="A130" s="12" t="s">
        <v>71</v>
      </c>
      <c r="B130" s="12">
        <v>3</v>
      </c>
      <c r="C130" s="12" t="s">
        <v>73</v>
      </c>
      <c r="D130" s="12" t="s">
        <v>973</v>
      </c>
      <c r="E130" s="12"/>
      <c r="F130" s="32">
        <v>673</v>
      </c>
      <c r="G130" s="43">
        <f>F130*1.1178</f>
        <v>752.2793999999999</v>
      </c>
      <c r="H130" s="43">
        <f t="shared" ref="H130:H190" si="8">G130*1.15</f>
        <v>865.12130999999977</v>
      </c>
      <c r="I130" s="43">
        <f>Table121013[[#This Row],[4/1/2023 Price Change]]*1.0715</f>
        <v>926.97748366499968</v>
      </c>
    </row>
    <row r="131" spans="1:9" x14ac:dyDescent="0.25">
      <c r="A131" s="12" t="s">
        <v>71</v>
      </c>
      <c r="B131" s="12">
        <v>4</v>
      </c>
      <c r="C131" s="12" t="s">
        <v>10</v>
      </c>
      <c r="D131" s="12" t="s">
        <v>973</v>
      </c>
      <c r="E131" s="12"/>
      <c r="F131" s="32">
        <v>486</v>
      </c>
      <c r="G131" s="43">
        <f>F131*1.1178</f>
        <v>543.25079999999991</v>
      </c>
      <c r="H131" s="43">
        <f t="shared" si="8"/>
        <v>624.73841999999991</v>
      </c>
      <c r="I131" s="43">
        <f>Table121013[[#This Row],[4/1/2023 Price Change]]*1.0715</f>
        <v>669.40721702999986</v>
      </c>
    </row>
    <row r="132" spans="1:9" x14ac:dyDescent="0.25">
      <c r="A132" s="12" t="s">
        <v>71</v>
      </c>
      <c r="B132" s="12">
        <v>5</v>
      </c>
      <c r="C132" s="12" t="s">
        <v>74</v>
      </c>
      <c r="D132" s="12" t="s">
        <v>973</v>
      </c>
      <c r="E132" s="12"/>
      <c r="F132" s="32">
        <v>543</v>
      </c>
      <c r="G132" s="43">
        <f t="shared" ref="G132:G195" si="9">F132*1.1178</f>
        <v>606.96539999999993</v>
      </c>
      <c r="H132" s="43">
        <f t="shared" si="8"/>
        <v>698.01020999999992</v>
      </c>
      <c r="I132" s="43">
        <f>Table121013[[#This Row],[4/1/2023 Price Change]]*1.0715</f>
        <v>747.91794001499989</v>
      </c>
    </row>
    <row r="133" spans="1:9" x14ac:dyDescent="0.25">
      <c r="A133" s="12" t="s">
        <v>71</v>
      </c>
      <c r="B133" s="12">
        <v>6</v>
      </c>
      <c r="C133" s="12" t="s">
        <v>75</v>
      </c>
      <c r="D133" s="12" t="s">
        <v>734</v>
      </c>
      <c r="E133" s="12"/>
      <c r="F133" s="32" t="s">
        <v>1020</v>
      </c>
      <c r="G133" s="43" t="e">
        <f t="shared" si="9"/>
        <v>#VALUE!</v>
      </c>
      <c r="H133" s="43" t="e">
        <f t="shared" si="8"/>
        <v>#VALUE!</v>
      </c>
      <c r="I133" s="43" t="e">
        <f>Table121013[[#This Row],[4/1/2023 Price Change]]*1.0715</f>
        <v>#VALUE!</v>
      </c>
    </row>
    <row r="134" spans="1:9" x14ac:dyDescent="0.25">
      <c r="A134" s="12" t="s">
        <v>71</v>
      </c>
      <c r="B134" s="12">
        <v>7</v>
      </c>
      <c r="C134" s="12" t="s">
        <v>76</v>
      </c>
      <c r="D134" s="12" t="s">
        <v>1004</v>
      </c>
      <c r="E134" s="12"/>
      <c r="F134" s="32" t="s">
        <v>972</v>
      </c>
      <c r="G134" s="43" t="e">
        <f t="shared" si="9"/>
        <v>#VALUE!</v>
      </c>
      <c r="H134" s="43" t="e">
        <f t="shared" si="8"/>
        <v>#VALUE!</v>
      </c>
      <c r="I134" s="43" t="e">
        <f>Table121013[[#This Row],[4/1/2023 Price Change]]*1.0715</f>
        <v>#VALUE!</v>
      </c>
    </row>
    <row r="135" spans="1:9" x14ac:dyDescent="0.25">
      <c r="A135" s="12" t="s">
        <v>71</v>
      </c>
      <c r="B135" s="12">
        <v>8</v>
      </c>
      <c r="C135" s="12" t="s">
        <v>941</v>
      </c>
      <c r="D135" s="12" t="s">
        <v>973</v>
      </c>
      <c r="E135" s="12"/>
      <c r="F135" s="32">
        <v>675</v>
      </c>
      <c r="G135" s="43">
        <f t="shared" si="9"/>
        <v>754.51499999999999</v>
      </c>
      <c r="H135" s="43">
        <f t="shared" si="8"/>
        <v>867.69224999999994</v>
      </c>
      <c r="I135" s="43">
        <f>Table121013[[#This Row],[4/1/2023 Price Change]]*1.0715</f>
        <v>929.73224587499988</v>
      </c>
    </row>
    <row r="136" spans="1:9" x14ac:dyDescent="0.25">
      <c r="A136" s="12" t="s">
        <v>71</v>
      </c>
      <c r="B136" s="12">
        <v>9</v>
      </c>
      <c r="C136" s="12" t="s">
        <v>11</v>
      </c>
      <c r="D136" s="12" t="s">
        <v>1004</v>
      </c>
      <c r="E136" s="12"/>
      <c r="F136" s="32" t="s">
        <v>972</v>
      </c>
      <c r="G136" s="43" t="e">
        <f t="shared" si="9"/>
        <v>#VALUE!</v>
      </c>
      <c r="H136" s="43" t="e">
        <f t="shared" si="8"/>
        <v>#VALUE!</v>
      </c>
      <c r="I136" s="43" t="e">
        <f>Table121013[[#This Row],[4/1/2023 Price Change]]*1.0715</f>
        <v>#VALUE!</v>
      </c>
    </row>
    <row r="137" spans="1:9" x14ac:dyDescent="0.25">
      <c r="A137" s="12" t="s">
        <v>71</v>
      </c>
      <c r="B137" s="12">
        <v>10</v>
      </c>
      <c r="C137" s="12" t="s">
        <v>77</v>
      </c>
      <c r="D137" s="12" t="s">
        <v>1004</v>
      </c>
      <c r="E137" s="12"/>
      <c r="F137" s="32" t="s">
        <v>972</v>
      </c>
      <c r="G137" s="43" t="e">
        <f t="shared" si="9"/>
        <v>#VALUE!</v>
      </c>
      <c r="H137" s="43" t="e">
        <f t="shared" si="8"/>
        <v>#VALUE!</v>
      </c>
      <c r="I137" s="43" t="e">
        <f>Table121013[[#This Row],[4/1/2023 Price Change]]*1.0715</f>
        <v>#VALUE!</v>
      </c>
    </row>
    <row r="138" spans="1:9" x14ac:dyDescent="0.25">
      <c r="A138" s="12" t="s">
        <v>71</v>
      </c>
      <c r="B138" s="12">
        <v>11</v>
      </c>
      <c r="C138" s="12" t="s">
        <v>78</v>
      </c>
      <c r="D138" s="12" t="s">
        <v>1004</v>
      </c>
      <c r="E138" s="12"/>
      <c r="F138" s="32" t="s">
        <v>972</v>
      </c>
      <c r="G138" s="43" t="e">
        <f t="shared" si="9"/>
        <v>#VALUE!</v>
      </c>
      <c r="H138" s="43" t="e">
        <f t="shared" si="8"/>
        <v>#VALUE!</v>
      </c>
      <c r="I138" s="43" t="e">
        <f>Table121013[[#This Row],[4/1/2023 Price Change]]*1.0715</f>
        <v>#VALUE!</v>
      </c>
    </row>
    <row r="139" spans="1:9" ht="30" x14ac:dyDescent="0.25">
      <c r="A139" s="12" t="s">
        <v>71</v>
      </c>
      <c r="B139" s="12">
        <v>12</v>
      </c>
      <c r="C139" s="12" t="s">
        <v>1220</v>
      </c>
      <c r="D139" s="12" t="s">
        <v>973</v>
      </c>
      <c r="E139" s="12"/>
      <c r="F139" s="32">
        <v>17436</v>
      </c>
      <c r="G139" s="48">
        <f t="shared" si="9"/>
        <v>19489.960799999997</v>
      </c>
      <c r="H139" s="48">
        <f t="shared" si="8"/>
        <v>22413.454919999996</v>
      </c>
      <c r="I139" s="48">
        <f>Table121013[[#This Row],[4/1/2023 Price Change]]*1.0715</f>
        <v>24016.016946779993</v>
      </c>
    </row>
    <row r="140" spans="1:9" ht="18.75" x14ac:dyDescent="0.25">
      <c r="A140" s="15" t="s">
        <v>817</v>
      </c>
      <c r="B140" s="16"/>
      <c r="C140" s="16"/>
      <c r="D140" s="16"/>
      <c r="E140" s="16"/>
      <c r="F140" s="39"/>
      <c r="G140" s="43">
        <f t="shared" si="9"/>
        <v>0</v>
      </c>
      <c r="H140" s="43">
        <f t="shared" si="8"/>
        <v>0</v>
      </c>
      <c r="I140" s="43">
        <f>Table121013[[#This Row],[4/1/2023 Price Change]]*1.0715</f>
        <v>0</v>
      </c>
    </row>
    <row r="141" spans="1:9" x14ac:dyDescent="0.25">
      <c r="A141" s="12" t="s">
        <v>79</v>
      </c>
      <c r="B141" s="12">
        <v>1</v>
      </c>
      <c r="C141" s="12" t="s">
        <v>81</v>
      </c>
      <c r="D141" s="12" t="s">
        <v>734</v>
      </c>
      <c r="E141" s="12"/>
      <c r="F141" s="32" t="s">
        <v>1020</v>
      </c>
      <c r="G141" s="43" t="e">
        <f t="shared" si="9"/>
        <v>#VALUE!</v>
      </c>
      <c r="H141" s="43" t="e">
        <f t="shared" si="8"/>
        <v>#VALUE!</v>
      </c>
      <c r="I141" s="43" t="e">
        <f>Table121013[[#This Row],[4/1/2023 Price Change]]*1.0715</f>
        <v>#VALUE!</v>
      </c>
    </row>
    <row r="142" spans="1:9" x14ac:dyDescent="0.25">
      <c r="A142" s="12" t="s">
        <v>79</v>
      </c>
      <c r="B142" s="12">
        <v>2</v>
      </c>
      <c r="C142" s="12" t="s">
        <v>59</v>
      </c>
      <c r="D142" s="12" t="s">
        <v>973</v>
      </c>
      <c r="E142" s="12"/>
      <c r="F142" s="32">
        <v>499</v>
      </c>
      <c r="G142" s="43">
        <f t="shared" si="9"/>
        <v>557.78219999999999</v>
      </c>
      <c r="H142" s="43">
        <f t="shared" si="8"/>
        <v>641.44952999999998</v>
      </c>
      <c r="I142" s="43">
        <f>Table121013[[#This Row],[4/1/2023 Price Change]]*1.0715</f>
        <v>687.31317139499993</v>
      </c>
    </row>
    <row r="143" spans="1:9" x14ac:dyDescent="0.25">
      <c r="A143" s="12" t="s">
        <v>79</v>
      </c>
      <c r="B143" s="12">
        <v>3</v>
      </c>
      <c r="C143" s="12" t="s">
        <v>60</v>
      </c>
      <c r="D143" s="12" t="s">
        <v>973</v>
      </c>
      <c r="E143" s="12"/>
      <c r="F143" s="32">
        <v>778</v>
      </c>
      <c r="G143" s="43">
        <f t="shared" si="9"/>
        <v>869.64839999999992</v>
      </c>
      <c r="H143" s="43">
        <f t="shared" si="8"/>
        <v>1000.0956599999998</v>
      </c>
      <c r="I143" s="43">
        <f>Table121013[[#This Row],[4/1/2023 Price Change]]*1.0715</f>
        <v>1071.6024996899998</v>
      </c>
    </row>
    <row r="144" spans="1:9" x14ac:dyDescent="0.25">
      <c r="A144" s="12" t="s">
        <v>79</v>
      </c>
      <c r="B144" s="12">
        <v>4</v>
      </c>
      <c r="C144" s="12" t="s">
        <v>61</v>
      </c>
      <c r="D144" s="12" t="s">
        <v>734</v>
      </c>
      <c r="E144" s="12"/>
      <c r="F144" s="32" t="s">
        <v>1020</v>
      </c>
      <c r="G144" s="43" t="e">
        <f t="shared" si="9"/>
        <v>#VALUE!</v>
      </c>
      <c r="H144" s="43" t="e">
        <f t="shared" si="8"/>
        <v>#VALUE!</v>
      </c>
      <c r="I144" s="43" t="e">
        <f>Table121013[[#This Row],[4/1/2023 Price Change]]*1.0715</f>
        <v>#VALUE!</v>
      </c>
    </row>
    <row r="145" spans="1:9" x14ac:dyDescent="0.25">
      <c r="A145" s="12" t="s">
        <v>79</v>
      </c>
      <c r="B145" s="12">
        <v>5</v>
      </c>
      <c r="C145" s="12" t="s">
        <v>940</v>
      </c>
      <c r="D145" s="12" t="s">
        <v>734</v>
      </c>
      <c r="E145" s="12"/>
      <c r="F145" s="32" t="s">
        <v>1020</v>
      </c>
      <c r="G145" s="43" t="e">
        <f t="shared" si="9"/>
        <v>#VALUE!</v>
      </c>
      <c r="H145" s="43" t="e">
        <f t="shared" si="8"/>
        <v>#VALUE!</v>
      </c>
      <c r="I145" s="43" t="e">
        <f>Table121013[[#This Row],[4/1/2023 Price Change]]*1.0715</f>
        <v>#VALUE!</v>
      </c>
    </row>
    <row r="146" spans="1:9" x14ac:dyDescent="0.25">
      <c r="A146" s="12" t="s">
        <v>79</v>
      </c>
      <c r="B146" s="12">
        <v>6</v>
      </c>
      <c r="C146" s="12" t="s">
        <v>82</v>
      </c>
      <c r="D146" s="12" t="s">
        <v>973</v>
      </c>
      <c r="E146" s="12"/>
      <c r="F146" s="32">
        <v>806</v>
      </c>
      <c r="G146" s="43">
        <f t="shared" si="9"/>
        <v>900.94679999999994</v>
      </c>
      <c r="H146" s="43">
        <f t="shared" si="8"/>
        <v>1036.0888199999999</v>
      </c>
      <c r="I146" s="43">
        <f>Table121013[[#This Row],[4/1/2023 Price Change]]*1.0715</f>
        <v>1110.1691706299998</v>
      </c>
    </row>
    <row r="147" spans="1:9" x14ac:dyDescent="0.25">
      <c r="A147" s="12" t="s">
        <v>79</v>
      </c>
      <c r="B147" s="12">
        <v>7</v>
      </c>
      <c r="C147" s="12" t="s">
        <v>62</v>
      </c>
      <c r="D147" s="12" t="s">
        <v>973</v>
      </c>
      <c r="E147" s="12"/>
      <c r="F147" s="32">
        <v>200</v>
      </c>
      <c r="G147" s="43">
        <f t="shared" si="9"/>
        <v>223.55999999999997</v>
      </c>
      <c r="H147" s="43">
        <f t="shared" si="8"/>
        <v>257.09399999999994</v>
      </c>
      <c r="I147" s="43">
        <f>Table121013[[#This Row],[4/1/2023 Price Change]]*1.0715</f>
        <v>275.4762209999999</v>
      </c>
    </row>
    <row r="148" spans="1:9" x14ac:dyDescent="0.25">
      <c r="A148" s="12" t="s">
        <v>79</v>
      </c>
      <c r="B148" s="12">
        <v>8</v>
      </c>
      <c r="C148" s="12" t="s">
        <v>63</v>
      </c>
      <c r="D148" s="12" t="s">
        <v>973</v>
      </c>
      <c r="E148" s="12"/>
      <c r="F148" s="32">
        <v>36</v>
      </c>
      <c r="G148" s="43">
        <f t="shared" si="9"/>
        <v>40.240799999999993</v>
      </c>
      <c r="H148" s="43">
        <f t="shared" si="8"/>
        <v>46.27691999999999</v>
      </c>
      <c r="I148" s="43">
        <f>Table121013[[#This Row],[4/1/2023 Price Change]]*1.0715</f>
        <v>49.585719779999984</v>
      </c>
    </row>
    <row r="149" spans="1:9" x14ac:dyDescent="0.25">
      <c r="A149" s="12" t="s">
        <v>79</v>
      </c>
      <c r="B149" s="12">
        <v>9</v>
      </c>
      <c r="C149" s="12" t="s">
        <v>83</v>
      </c>
      <c r="D149" s="12" t="s">
        <v>973</v>
      </c>
      <c r="E149" s="12"/>
      <c r="F149" s="32">
        <v>306</v>
      </c>
      <c r="G149" s="43">
        <f t="shared" si="9"/>
        <v>342.04679999999996</v>
      </c>
      <c r="H149" s="43">
        <f t="shared" si="8"/>
        <v>393.35381999999993</v>
      </c>
      <c r="I149" s="43">
        <f>Table121013[[#This Row],[4/1/2023 Price Change]]*1.0715</f>
        <v>421.47861812999986</v>
      </c>
    </row>
    <row r="150" spans="1:9" x14ac:dyDescent="0.25">
      <c r="A150" s="12" t="s">
        <v>79</v>
      </c>
      <c r="B150" s="12">
        <v>10</v>
      </c>
      <c r="C150" s="12" t="s">
        <v>1187</v>
      </c>
      <c r="D150" s="12" t="s">
        <v>1004</v>
      </c>
      <c r="E150" s="12"/>
      <c r="F150" s="32" t="s">
        <v>972</v>
      </c>
      <c r="G150" s="43" t="e">
        <f t="shared" si="9"/>
        <v>#VALUE!</v>
      </c>
      <c r="H150" s="43" t="e">
        <f t="shared" si="8"/>
        <v>#VALUE!</v>
      </c>
      <c r="I150" s="43" t="e">
        <f>Table121013[[#This Row],[4/1/2023 Price Change]]*1.0715</f>
        <v>#VALUE!</v>
      </c>
    </row>
    <row r="151" spans="1:9" ht="37.5" x14ac:dyDescent="0.25">
      <c r="A151" s="15" t="s">
        <v>818</v>
      </c>
      <c r="B151" s="16"/>
      <c r="C151" s="16"/>
      <c r="D151" s="16"/>
      <c r="E151" s="16"/>
      <c r="F151" s="39"/>
      <c r="G151" s="43">
        <f t="shared" si="9"/>
        <v>0</v>
      </c>
      <c r="H151" s="43">
        <f t="shared" si="8"/>
        <v>0</v>
      </c>
      <c r="I151" s="43">
        <f>Table121013[[#This Row],[4/1/2023 Price Change]]*1.0715</f>
        <v>0</v>
      </c>
    </row>
    <row r="152" spans="1:9" x14ac:dyDescent="0.25">
      <c r="A152" s="12" t="s">
        <v>84</v>
      </c>
      <c r="B152" s="12">
        <v>1</v>
      </c>
      <c r="C152" s="12" t="s">
        <v>85</v>
      </c>
      <c r="D152" s="12" t="s">
        <v>973</v>
      </c>
      <c r="E152" s="12"/>
      <c r="F152" s="32">
        <v>61</v>
      </c>
      <c r="G152" s="43">
        <f t="shared" si="9"/>
        <v>68.1858</v>
      </c>
      <c r="H152" s="43">
        <f t="shared" si="8"/>
        <v>78.413669999999996</v>
      </c>
      <c r="I152" s="43">
        <f>Table121013[[#This Row],[4/1/2023 Price Change]]*1.0715</f>
        <v>84.020247404999992</v>
      </c>
    </row>
    <row r="153" spans="1:9" x14ac:dyDescent="0.25">
      <c r="A153" s="12" t="s">
        <v>84</v>
      </c>
      <c r="B153" s="12">
        <v>2</v>
      </c>
      <c r="C153" s="12" t="s">
        <v>86</v>
      </c>
      <c r="D153" s="12" t="s">
        <v>1004</v>
      </c>
      <c r="E153" s="12"/>
      <c r="F153" s="33" t="s">
        <v>972</v>
      </c>
      <c r="G153" s="43" t="e">
        <f t="shared" si="9"/>
        <v>#VALUE!</v>
      </c>
      <c r="H153" s="43" t="e">
        <f t="shared" si="8"/>
        <v>#VALUE!</v>
      </c>
      <c r="I153" s="43" t="e">
        <f>Table121013[[#This Row],[4/1/2023 Price Change]]*1.0715</f>
        <v>#VALUE!</v>
      </c>
    </row>
    <row r="154" spans="1:9" x14ac:dyDescent="0.25">
      <c r="A154" s="12" t="s">
        <v>84</v>
      </c>
      <c r="B154" s="12">
        <v>3</v>
      </c>
      <c r="C154" s="12" t="s">
        <v>29</v>
      </c>
      <c r="D154" s="12" t="s">
        <v>973</v>
      </c>
      <c r="E154" s="12"/>
      <c r="F154" s="33">
        <v>875</v>
      </c>
      <c r="G154" s="43">
        <f t="shared" si="9"/>
        <v>978.07499999999993</v>
      </c>
      <c r="H154" s="43">
        <f t="shared" si="8"/>
        <v>1124.7862499999999</v>
      </c>
      <c r="I154" s="43">
        <f>Table121013[[#This Row],[4/1/2023 Price Change]]*1.0715</f>
        <v>1205.2084668749997</v>
      </c>
    </row>
    <row r="155" spans="1:9" x14ac:dyDescent="0.25">
      <c r="A155" s="12" t="s">
        <v>84</v>
      </c>
      <c r="B155" s="12">
        <v>4</v>
      </c>
      <c r="C155" s="12" t="s">
        <v>87</v>
      </c>
      <c r="D155" s="12" t="s">
        <v>734</v>
      </c>
      <c r="E155" s="12"/>
      <c r="F155" s="33" t="s">
        <v>1020</v>
      </c>
      <c r="G155" s="43" t="e">
        <f t="shared" si="9"/>
        <v>#VALUE!</v>
      </c>
      <c r="H155" s="43" t="e">
        <f t="shared" si="8"/>
        <v>#VALUE!</v>
      </c>
      <c r="I155" s="43" t="e">
        <f>Table121013[[#This Row],[4/1/2023 Price Change]]*1.0715</f>
        <v>#VALUE!</v>
      </c>
    </row>
    <row r="156" spans="1:9" x14ac:dyDescent="0.25">
      <c r="A156" s="12" t="s">
        <v>84</v>
      </c>
      <c r="B156" s="12">
        <v>5</v>
      </c>
      <c r="C156" s="12" t="s">
        <v>88</v>
      </c>
      <c r="D156" s="12" t="s">
        <v>734</v>
      </c>
      <c r="E156" s="12"/>
      <c r="F156" s="33" t="s">
        <v>1020</v>
      </c>
      <c r="G156" s="43" t="e">
        <f t="shared" si="9"/>
        <v>#VALUE!</v>
      </c>
      <c r="H156" s="43" t="e">
        <f t="shared" si="8"/>
        <v>#VALUE!</v>
      </c>
      <c r="I156" s="43" t="e">
        <f>Table121013[[#This Row],[4/1/2023 Price Change]]*1.0715</f>
        <v>#VALUE!</v>
      </c>
    </row>
    <row r="157" spans="1:9" x14ac:dyDescent="0.25">
      <c r="A157" s="12" t="s">
        <v>84</v>
      </c>
      <c r="B157" s="12">
        <v>6</v>
      </c>
      <c r="C157" s="12" t="s">
        <v>89</v>
      </c>
      <c r="D157" s="12" t="s">
        <v>734</v>
      </c>
      <c r="E157" s="12"/>
      <c r="F157" s="33" t="s">
        <v>1020</v>
      </c>
      <c r="G157" s="43" t="e">
        <f t="shared" si="9"/>
        <v>#VALUE!</v>
      </c>
      <c r="H157" s="43" t="e">
        <f t="shared" si="8"/>
        <v>#VALUE!</v>
      </c>
      <c r="I157" s="43" t="e">
        <f>Table121013[[#This Row],[4/1/2023 Price Change]]*1.0715</f>
        <v>#VALUE!</v>
      </c>
    </row>
    <row r="158" spans="1:9" x14ac:dyDescent="0.25">
      <c r="A158" s="12" t="s">
        <v>84</v>
      </c>
      <c r="B158" s="12">
        <v>7</v>
      </c>
      <c r="C158" s="12" t="s">
        <v>1188</v>
      </c>
      <c r="D158" s="12" t="s">
        <v>973</v>
      </c>
      <c r="E158" s="12"/>
      <c r="F158" s="33">
        <v>4988</v>
      </c>
      <c r="G158" s="43">
        <f t="shared" si="9"/>
        <v>5575.5863999999992</v>
      </c>
      <c r="H158" s="43">
        <f t="shared" si="8"/>
        <v>6411.9243599999991</v>
      </c>
      <c r="I158" s="43">
        <f>Table121013[[#This Row],[4/1/2023 Price Change]]*1.0715</f>
        <v>6870.3769517399987</v>
      </c>
    </row>
    <row r="159" spans="1:9" x14ac:dyDescent="0.25">
      <c r="A159" s="12" t="s">
        <v>84</v>
      </c>
      <c r="B159" s="12">
        <v>8</v>
      </c>
      <c r="C159" s="12" t="s">
        <v>1189</v>
      </c>
      <c r="D159" s="12" t="s">
        <v>973</v>
      </c>
      <c r="E159" s="12"/>
      <c r="F159" s="33">
        <v>5240</v>
      </c>
      <c r="G159" s="43">
        <f t="shared" si="9"/>
        <v>5857.2719999999999</v>
      </c>
      <c r="H159" s="43">
        <f t="shared" si="8"/>
        <v>6735.862799999999</v>
      </c>
      <c r="I159" s="43">
        <f>Table121013[[#This Row],[4/1/2023 Price Change]]*1.0715</f>
        <v>7217.476990199998</v>
      </c>
    </row>
    <row r="160" spans="1:9" ht="18.75" x14ac:dyDescent="0.25">
      <c r="A160" s="15" t="s">
        <v>819</v>
      </c>
      <c r="B160" s="16"/>
      <c r="C160" s="16"/>
      <c r="D160" s="16"/>
      <c r="E160" s="16"/>
      <c r="F160" s="39"/>
      <c r="G160" s="43">
        <f t="shared" si="9"/>
        <v>0</v>
      </c>
      <c r="H160" s="43">
        <f t="shared" si="8"/>
        <v>0</v>
      </c>
      <c r="I160" s="43">
        <f>Table121013[[#This Row],[4/1/2023 Price Change]]*1.0715</f>
        <v>0</v>
      </c>
    </row>
    <row r="161" spans="1:9" x14ac:dyDescent="0.25">
      <c r="A161" s="12" t="s">
        <v>90</v>
      </c>
      <c r="B161" s="12">
        <v>1</v>
      </c>
      <c r="C161" s="12" t="s">
        <v>23</v>
      </c>
      <c r="D161" s="12" t="s">
        <v>1004</v>
      </c>
      <c r="E161" s="12"/>
      <c r="F161" s="32" t="s">
        <v>972</v>
      </c>
      <c r="G161" s="43" t="e">
        <f t="shared" si="9"/>
        <v>#VALUE!</v>
      </c>
      <c r="H161" s="43" t="e">
        <f t="shared" si="8"/>
        <v>#VALUE!</v>
      </c>
      <c r="I161" s="43" t="e">
        <f>Table121013[[#This Row],[4/1/2023 Price Change]]*1.0715</f>
        <v>#VALUE!</v>
      </c>
    </row>
    <row r="162" spans="1:9" x14ac:dyDescent="0.25">
      <c r="A162" s="12" t="s">
        <v>90</v>
      </c>
      <c r="B162" s="12">
        <v>2</v>
      </c>
      <c r="C162" s="12" t="s">
        <v>91</v>
      </c>
      <c r="D162" s="12" t="s">
        <v>973</v>
      </c>
      <c r="E162" s="12"/>
      <c r="F162" s="32">
        <v>469</v>
      </c>
      <c r="G162" s="43">
        <f t="shared" si="9"/>
        <v>524.2482</v>
      </c>
      <c r="H162" s="43">
        <f t="shared" si="8"/>
        <v>602.88542999999993</v>
      </c>
      <c r="I162" s="43">
        <f>Table121013[[#This Row],[4/1/2023 Price Change]]*1.0715</f>
        <v>645.99173824499985</v>
      </c>
    </row>
    <row r="163" spans="1:9" x14ac:dyDescent="0.25">
      <c r="A163" s="12" t="s">
        <v>90</v>
      </c>
      <c r="B163" s="12">
        <v>3</v>
      </c>
      <c r="C163" s="12" t="s">
        <v>25</v>
      </c>
      <c r="D163" s="12" t="s">
        <v>973</v>
      </c>
      <c r="E163" s="12"/>
      <c r="F163" s="32">
        <v>60</v>
      </c>
      <c r="G163" s="43">
        <f t="shared" si="9"/>
        <v>67.067999999999998</v>
      </c>
      <c r="H163" s="43">
        <f t="shared" si="8"/>
        <v>77.128199999999993</v>
      </c>
      <c r="I163" s="43">
        <f>Table121013[[#This Row],[4/1/2023 Price Change]]*1.0715</f>
        <v>82.64286629999998</v>
      </c>
    </row>
    <row r="164" spans="1:9" x14ac:dyDescent="0.25">
      <c r="A164" s="12" t="s">
        <v>90</v>
      </c>
      <c r="B164" s="12">
        <v>4</v>
      </c>
      <c r="C164" s="12" t="s">
        <v>92</v>
      </c>
      <c r="D164" s="12" t="s">
        <v>973</v>
      </c>
      <c r="E164" s="12"/>
      <c r="F164" s="32">
        <v>335</v>
      </c>
      <c r="G164" s="43">
        <f t="shared" si="9"/>
        <v>374.46299999999997</v>
      </c>
      <c r="H164" s="43">
        <f t="shared" si="8"/>
        <v>430.63244999999995</v>
      </c>
      <c r="I164" s="43">
        <f>Table121013[[#This Row],[4/1/2023 Price Change]]*1.0715</f>
        <v>461.42267017499989</v>
      </c>
    </row>
    <row r="165" spans="1:9" x14ac:dyDescent="0.25">
      <c r="A165" s="12" t="s">
        <v>90</v>
      </c>
      <c r="B165" s="12">
        <v>5</v>
      </c>
      <c r="C165" s="12" t="s">
        <v>1005</v>
      </c>
      <c r="D165" s="12" t="s">
        <v>973</v>
      </c>
      <c r="E165" s="12"/>
      <c r="F165" s="32">
        <v>44</v>
      </c>
      <c r="G165" s="43">
        <f t="shared" si="9"/>
        <v>49.183199999999999</v>
      </c>
      <c r="H165" s="43">
        <f t="shared" si="8"/>
        <v>56.560679999999998</v>
      </c>
      <c r="I165" s="43">
        <f>Table121013[[#This Row],[4/1/2023 Price Change]]*1.0715</f>
        <v>60.604768619999994</v>
      </c>
    </row>
    <row r="166" spans="1:9" x14ac:dyDescent="0.25">
      <c r="A166" s="12" t="s">
        <v>90</v>
      </c>
      <c r="B166" s="12">
        <v>6</v>
      </c>
      <c r="C166" s="12" t="s">
        <v>1007</v>
      </c>
      <c r="D166" s="12" t="s">
        <v>973</v>
      </c>
      <c r="E166" s="12"/>
      <c r="F166" s="32">
        <v>169</v>
      </c>
      <c r="G166" s="43">
        <f t="shared" si="9"/>
        <v>188.90819999999999</v>
      </c>
      <c r="H166" s="43">
        <f t="shared" si="8"/>
        <v>217.24442999999997</v>
      </c>
      <c r="I166" s="43">
        <f>Table121013[[#This Row],[4/1/2023 Price Change]]*1.0715</f>
        <v>232.77740674499995</v>
      </c>
    </row>
    <row r="167" spans="1:9" x14ac:dyDescent="0.25">
      <c r="A167" s="12" t="s">
        <v>90</v>
      </c>
      <c r="B167" s="12">
        <v>7</v>
      </c>
      <c r="C167" s="12" t="s">
        <v>1006</v>
      </c>
      <c r="D167" s="12" t="s">
        <v>973</v>
      </c>
      <c r="E167" s="12"/>
      <c r="F167" s="32">
        <v>263</v>
      </c>
      <c r="G167" s="43">
        <f t="shared" si="9"/>
        <v>293.98139999999995</v>
      </c>
      <c r="H167" s="43">
        <f t="shared" si="8"/>
        <v>338.07860999999991</v>
      </c>
      <c r="I167" s="43">
        <f>Table121013[[#This Row],[4/1/2023 Price Change]]*1.0715</f>
        <v>362.25123061499988</v>
      </c>
    </row>
    <row r="168" spans="1:9" x14ac:dyDescent="0.25">
      <c r="A168" s="12" t="s">
        <v>90</v>
      </c>
      <c r="B168" s="12">
        <v>8</v>
      </c>
      <c r="C168" s="12" t="s">
        <v>1016</v>
      </c>
      <c r="D168" s="12" t="s">
        <v>973</v>
      </c>
      <c r="E168" s="12"/>
      <c r="F168" s="32">
        <v>250</v>
      </c>
      <c r="G168" s="43">
        <f t="shared" si="9"/>
        <v>279.45</v>
      </c>
      <c r="H168" s="43">
        <f t="shared" si="8"/>
        <v>321.36749999999995</v>
      </c>
      <c r="I168" s="43">
        <f>Table121013[[#This Row],[4/1/2023 Price Change]]*1.0715</f>
        <v>344.34527624999993</v>
      </c>
    </row>
    <row r="169" spans="1:9" x14ac:dyDescent="0.25">
      <c r="A169" s="12" t="s">
        <v>90</v>
      </c>
      <c r="B169" s="12">
        <v>9</v>
      </c>
      <c r="C169" s="12" t="s">
        <v>97</v>
      </c>
      <c r="D169" s="12" t="s">
        <v>973</v>
      </c>
      <c r="E169" s="12"/>
      <c r="F169" s="32">
        <v>134</v>
      </c>
      <c r="G169" s="43">
        <f t="shared" si="9"/>
        <v>149.78519999999997</v>
      </c>
      <c r="H169" s="43">
        <f t="shared" si="8"/>
        <v>172.25297999999995</v>
      </c>
      <c r="I169" s="43">
        <f>Table121013[[#This Row],[4/1/2023 Price Change]]*1.0715</f>
        <v>184.56906806999993</v>
      </c>
    </row>
    <row r="170" spans="1:9" x14ac:dyDescent="0.25">
      <c r="A170" s="12" t="s">
        <v>90</v>
      </c>
      <c r="B170" s="12">
        <v>10</v>
      </c>
      <c r="C170" s="12" t="s">
        <v>98</v>
      </c>
      <c r="D170" s="12" t="s">
        <v>973</v>
      </c>
      <c r="E170" s="12"/>
      <c r="F170" s="32">
        <v>150</v>
      </c>
      <c r="G170" s="43">
        <f t="shared" si="9"/>
        <v>167.67</v>
      </c>
      <c r="H170" s="43">
        <f t="shared" si="8"/>
        <v>192.82049999999998</v>
      </c>
      <c r="I170" s="43">
        <f>Table121013[[#This Row],[4/1/2023 Price Change]]*1.0715</f>
        <v>206.60716574999995</v>
      </c>
    </row>
    <row r="171" spans="1:9" x14ac:dyDescent="0.25">
      <c r="A171" s="12" t="s">
        <v>90</v>
      </c>
      <c r="B171" s="12">
        <v>11</v>
      </c>
      <c r="C171" s="12" t="s">
        <v>99</v>
      </c>
      <c r="D171" s="12" t="s">
        <v>973</v>
      </c>
      <c r="E171" s="12"/>
      <c r="F171" s="32">
        <v>1013</v>
      </c>
      <c r="G171" s="43">
        <f t="shared" si="9"/>
        <v>1132.3313999999998</v>
      </c>
      <c r="H171" s="43">
        <f t="shared" si="8"/>
        <v>1302.1811099999998</v>
      </c>
      <c r="I171" s="43">
        <f>Table121013[[#This Row],[4/1/2023 Price Change]]*1.0715</f>
        <v>1395.2870593649995</v>
      </c>
    </row>
    <row r="172" spans="1:9" x14ac:dyDescent="0.25">
      <c r="A172" s="12" t="s">
        <v>90</v>
      </c>
      <c r="B172" s="12">
        <v>12</v>
      </c>
      <c r="C172" s="12" t="s">
        <v>28</v>
      </c>
      <c r="D172" s="12" t="s">
        <v>973</v>
      </c>
      <c r="E172" s="12"/>
      <c r="F172" s="32">
        <v>319</v>
      </c>
      <c r="G172" s="43">
        <f t="shared" si="9"/>
        <v>356.57819999999998</v>
      </c>
      <c r="H172" s="43">
        <f t="shared" si="8"/>
        <v>410.06492999999995</v>
      </c>
      <c r="I172" s="43">
        <f>Table121013[[#This Row],[4/1/2023 Price Change]]*1.0715</f>
        <v>439.38457249499993</v>
      </c>
    </row>
    <row r="173" spans="1:9" x14ac:dyDescent="0.25">
      <c r="A173" s="12" t="s">
        <v>90</v>
      </c>
      <c r="B173" s="12">
        <v>13</v>
      </c>
      <c r="C173" s="12" t="s">
        <v>24</v>
      </c>
      <c r="D173" s="12" t="s">
        <v>973</v>
      </c>
      <c r="E173" s="12"/>
      <c r="F173" s="32">
        <v>306</v>
      </c>
      <c r="G173" s="43">
        <f t="shared" si="9"/>
        <v>342.04679999999996</v>
      </c>
      <c r="H173" s="43">
        <f t="shared" si="8"/>
        <v>393.35381999999993</v>
      </c>
      <c r="I173" s="43">
        <f>Table121013[[#This Row],[4/1/2023 Price Change]]*1.0715</f>
        <v>421.47861812999986</v>
      </c>
    </row>
    <row r="174" spans="1:9" x14ac:dyDescent="0.25">
      <c r="A174" s="12" t="s">
        <v>90</v>
      </c>
      <c r="B174" s="12">
        <v>14</v>
      </c>
      <c r="C174" s="12" t="s">
        <v>26</v>
      </c>
      <c r="D174" s="12" t="s">
        <v>973</v>
      </c>
      <c r="E174" s="12"/>
      <c r="F174" s="32">
        <v>438</v>
      </c>
      <c r="G174" s="43">
        <f t="shared" si="9"/>
        <v>489.59639999999996</v>
      </c>
      <c r="H174" s="43">
        <f t="shared" si="8"/>
        <v>563.03585999999996</v>
      </c>
      <c r="I174" s="43">
        <f>Table121013[[#This Row],[4/1/2023 Price Change]]*1.0715</f>
        <v>603.29292398999985</v>
      </c>
    </row>
    <row r="175" spans="1:9" x14ac:dyDescent="0.25">
      <c r="A175" s="12" t="s">
        <v>90</v>
      </c>
      <c r="B175" s="12">
        <v>15</v>
      </c>
      <c r="C175" s="12" t="s">
        <v>1008</v>
      </c>
      <c r="D175" s="12" t="s">
        <v>973</v>
      </c>
      <c r="E175" s="12"/>
      <c r="F175" s="32">
        <v>494</v>
      </c>
      <c r="G175" s="43">
        <f t="shared" si="9"/>
        <v>552.19319999999993</v>
      </c>
      <c r="H175" s="43">
        <f t="shared" si="8"/>
        <v>635.02217999999982</v>
      </c>
      <c r="I175" s="43">
        <f>Table121013[[#This Row],[4/1/2023 Price Change]]*1.0715</f>
        <v>680.42626586999972</v>
      </c>
    </row>
    <row r="176" spans="1:9" x14ac:dyDescent="0.25">
      <c r="A176" s="12" t="s">
        <v>90</v>
      </c>
      <c r="B176" s="12">
        <v>16</v>
      </c>
      <c r="C176" s="12" t="s">
        <v>1009</v>
      </c>
      <c r="D176" s="12" t="s">
        <v>973</v>
      </c>
      <c r="E176" s="12"/>
      <c r="F176" s="32">
        <v>163</v>
      </c>
      <c r="G176" s="43">
        <f t="shared" si="9"/>
        <v>182.20139999999998</v>
      </c>
      <c r="H176" s="43">
        <f t="shared" si="8"/>
        <v>209.53160999999997</v>
      </c>
      <c r="I176" s="43">
        <f>Table121013[[#This Row],[4/1/2023 Price Change]]*1.0715</f>
        <v>224.51312011499994</v>
      </c>
    </row>
    <row r="177" spans="1:9" x14ac:dyDescent="0.25">
      <c r="A177" s="12" t="s">
        <v>90</v>
      </c>
      <c r="B177" s="12">
        <v>17</v>
      </c>
      <c r="C177" s="12" t="s">
        <v>1010</v>
      </c>
      <c r="D177" s="12" t="s">
        <v>1004</v>
      </c>
      <c r="E177" s="12"/>
      <c r="F177" s="32" t="s">
        <v>972</v>
      </c>
      <c r="G177" s="43" t="e">
        <f t="shared" si="9"/>
        <v>#VALUE!</v>
      </c>
      <c r="H177" s="43" t="e">
        <f t="shared" si="8"/>
        <v>#VALUE!</v>
      </c>
      <c r="I177" s="43" t="e">
        <f>Table121013[[#This Row],[4/1/2023 Price Change]]*1.0715</f>
        <v>#VALUE!</v>
      </c>
    </row>
    <row r="178" spans="1:9" x14ac:dyDescent="0.25">
      <c r="A178" s="12" t="s">
        <v>90</v>
      </c>
      <c r="B178" s="12">
        <v>18</v>
      </c>
      <c r="C178" s="12" t="s">
        <v>1011</v>
      </c>
      <c r="D178" s="12" t="s">
        <v>973</v>
      </c>
      <c r="E178" s="12"/>
      <c r="F178" s="32">
        <v>169</v>
      </c>
      <c r="G178" s="43">
        <f t="shared" si="9"/>
        <v>188.90819999999999</v>
      </c>
      <c r="H178" s="43">
        <f t="shared" si="8"/>
        <v>217.24442999999997</v>
      </c>
      <c r="I178" s="43">
        <f>Table121013[[#This Row],[4/1/2023 Price Change]]*1.0715</f>
        <v>232.77740674499995</v>
      </c>
    </row>
    <row r="179" spans="1:9" x14ac:dyDescent="0.25">
      <c r="A179" s="12" t="s">
        <v>90</v>
      </c>
      <c r="B179" s="12">
        <v>19</v>
      </c>
      <c r="C179" s="12" t="s">
        <v>1012</v>
      </c>
      <c r="D179" s="12" t="s">
        <v>973</v>
      </c>
      <c r="E179" s="12"/>
      <c r="F179" s="32">
        <v>175</v>
      </c>
      <c r="G179" s="43">
        <f t="shared" si="9"/>
        <v>195.61499999999998</v>
      </c>
      <c r="H179" s="43">
        <f t="shared" si="8"/>
        <v>224.95724999999996</v>
      </c>
      <c r="I179" s="43">
        <f>Table121013[[#This Row],[4/1/2023 Price Change]]*1.0715</f>
        <v>241.04169337499994</v>
      </c>
    </row>
    <row r="180" spans="1:9" x14ac:dyDescent="0.25">
      <c r="A180" s="12" t="s">
        <v>90</v>
      </c>
      <c r="B180" s="12">
        <v>20</v>
      </c>
      <c r="C180" s="12" t="s">
        <v>1013</v>
      </c>
      <c r="D180" s="12" t="s">
        <v>973</v>
      </c>
      <c r="E180" s="12"/>
      <c r="F180" s="32">
        <v>1163</v>
      </c>
      <c r="G180" s="43">
        <f t="shared" si="9"/>
        <v>1300.0013999999999</v>
      </c>
      <c r="H180" s="43">
        <f t="shared" si="8"/>
        <v>1495.0016099999998</v>
      </c>
      <c r="I180" s="43">
        <f>Table121013[[#This Row],[4/1/2023 Price Change]]*1.0715</f>
        <v>1601.8942251149997</v>
      </c>
    </row>
    <row r="181" spans="1:9" x14ac:dyDescent="0.25">
      <c r="A181" s="12" t="s">
        <v>90</v>
      </c>
      <c r="B181" s="12">
        <v>21</v>
      </c>
      <c r="C181" s="12" t="s">
        <v>1014</v>
      </c>
      <c r="D181" s="12" t="s">
        <v>973</v>
      </c>
      <c r="E181" s="12"/>
      <c r="F181" s="32">
        <v>131</v>
      </c>
      <c r="G181" s="43">
        <f t="shared" si="9"/>
        <v>146.43179999999998</v>
      </c>
      <c r="H181" s="43">
        <f t="shared" si="8"/>
        <v>168.39656999999997</v>
      </c>
      <c r="I181" s="43">
        <f>Table121013[[#This Row],[4/1/2023 Price Change]]*1.0715</f>
        <v>180.43692475499995</v>
      </c>
    </row>
    <row r="182" spans="1:9" x14ac:dyDescent="0.25">
      <c r="A182" s="12" t="s">
        <v>90</v>
      </c>
      <c r="B182" s="12">
        <v>22</v>
      </c>
      <c r="C182" s="12" t="s">
        <v>1015</v>
      </c>
      <c r="D182" s="12" t="s">
        <v>973</v>
      </c>
      <c r="E182" s="12"/>
      <c r="F182" s="32">
        <v>250</v>
      </c>
      <c r="G182" s="43">
        <f t="shared" si="9"/>
        <v>279.45</v>
      </c>
      <c r="H182" s="43">
        <f t="shared" si="8"/>
        <v>321.36749999999995</v>
      </c>
      <c r="I182" s="43">
        <f>Table121013[[#This Row],[4/1/2023 Price Change]]*1.0715</f>
        <v>344.34527624999993</v>
      </c>
    </row>
    <row r="183" spans="1:9" x14ac:dyDescent="0.25">
      <c r="A183" s="12" t="s">
        <v>90</v>
      </c>
      <c r="B183" s="12">
        <v>23</v>
      </c>
      <c r="C183" s="12" t="s">
        <v>1017</v>
      </c>
      <c r="D183" s="12" t="s">
        <v>973</v>
      </c>
      <c r="E183" s="12"/>
      <c r="F183" s="32">
        <v>134</v>
      </c>
      <c r="G183" s="43">
        <f t="shared" si="9"/>
        <v>149.78519999999997</v>
      </c>
      <c r="H183" s="43">
        <f t="shared" si="8"/>
        <v>172.25297999999995</v>
      </c>
      <c r="I183" s="43">
        <f>Table121013[[#This Row],[4/1/2023 Price Change]]*1.0715</f>
        <v>184.56906806999993</v>
      </c>
    </row>
    <row r="184" spans="1:9" x14ac:dyDescent="0.25">
      <c r="A184" s="12"/>
      <c r="B184" s="12"/>
      <c r="C184" s="12" t="s">
        <v>970</v>
      </c>
      <c r="D184" s="12"/>
      <c r="E184" s="12"/>
      <c r="F184" s="32"/>
      <c r="G184" s="43">
        <f t="shared" si="9"/>
        <v>0</v>
      </c>
      <c r="H184" s="43">
        <f t="shared" si="8"/>
        <v>0</v>
      </c>
      <c r="I184" s="43">
        <f>Table121013[[#This Row],[4/1/2023 Price Change]]*1.0715</f>
        <v>0</v>
      </c>
    </row>
    <row r="185" spans="1:9" ht="18.75" x14ac:dyDescent="0.25">
      <c r="A185" s="15" t="s">
        <v>820</v>
      </c>
      <c r="B185" s="16"/>
      <c r="C185" s="16"/>
      <c r="D185" s="16"/>
      <c r="E185" s="16"/>
      <c r="F185" s="39"/>
      <c r="G185" s="43">
        <f t="shared" si="9"/>
        <v>0</v>
      </c>
      <c r="H185" s="43">
        <f t="shared" si="8"/>
        <v>0</v>
      </c>
      <c r="I185" s="43">
        <f>Table121013[[#This Row],[4/1/2023 Price Change]]*1.0715</f>
        <v>0</v>
      </c>
    </row>
    <row r="186" spans="1:9" ht="30" x14ac:dyDescent="0.25">
      <c r="A186" s="12" t="s">
        <v>100</v>
      </c>
      <c r="B186" s="12">
        <v>1</v>
      </c>
      <c r="C186" s="12" t="s">
        <v>101</v>
      </c>
      <c r="D186" s="12" t="s">
        <v>1004</v>
      </c>
      <c r="E186" s="12"/>
      <c r="F186" s="32" t="s">
        <v>972</v>
      </c>
      <c r="G186" s="43" t="e">
        <f t="shared" si="9"/>
        <v>#VALUE!</v>
      </c>
      <c r="H186" s="43" t="e">
        <f t="shared" si="8"/>
        <v>#VALUE!</v>
      </c>
      <c r="I186" s="43" t="e">
        <f>Table121013[[#This Row],[4/1/2023 Price Change]]*1.0715</f>
        <v>#VALUE!</v>
      </c>
    </row>
    <row r="187" spans="1:9" ht="30" x14ac:dyDescent="0.25">
      <c r="A187" s="12" t="s">
        <v>100</v>
      </c>
      <c r="B187" s="12">
        <v>2</v>
      </c>
      <c r="C187" s="12" t="s">
        <v>1055</v>
      </c>
      <c r="D187" s="12" t="s">
        <v>973</v>
      </c>
      <c r="E187" s="12"/>
      <c r="F187" s="32">
        <v>220</v>
      </c>
      <c r="G187" s="43">
        <f t="shared" si="9"/>
        <v>245.91599999999997</v>
      </c>
      <c r="H187" s="43">
        <f t="shared" si="8"/>
        <v>282.80339999999995</v>
      </c>
      <c r="I187" s="43">
        <f>Table121013[[#This Row],[4/1/2023 Price Change]]*1.0715</f>
        <v>303.02384309999991</v>
      </c>
    </row>
    <row r="188" spans="1:9" x14ac:dyDescent="0.25">
      <c r="A188" s="12" t="s">
        <v>820</v>
      </c>
      <c r="B188" s="12">
        <v>3</v>
      </c>
      <c r="C188" s="12" t="s">
        <v>925</v>
      </c>
      <c r="D188" s="12" t="s">
        <v>1004</v>
      </c>
      <c r="E188" s="12"/>
      <c r="F188" s="32" t="s">
        <v>972</v>
      </c>
      <c r="G188" s="43" t="e">
        <f t="shared" si="9"/>
        <v>#VALUE!</v>
      </c>
      <c r="H188" s="43" t="e">
        <f t="shared" si="8"/>
        <v>#VALUE!</v>
      </c>
      <c r="I188" s="43" t="e">
        <f>Table121013[[#This Row],[4/1/2023 Price Change]]*1.0715</f>
        <v>#VALUE!</v>
      </c>
    </row>
    <row r="189" spans="1:9" x14ac:dyDescent="0.25">
      <c r="A189" s="12"/>
      <c r="B189" s="12"/>
      <c r="C189" s="12" t="s">
        <v>970</v>
      </c>
      <c r="D189" s="12"/>
      <c r="E189" s="12"/>
      <c r="F189" s="32"/>
      <c r="G189" s="43">
        <f t="shared" si="9"/>
        <v>0</v>
      </c>
      <c r="H189" s="43">
        <f t="shared" si="8"/>
        <v>0</v>
      </c>
      <c r="I189" s="43">
        <f>Table121013[[#This Row],[4/1/2023 Price Change]]*1.0715</f>
        <v>0</v>
      </c>
    </row>
    <row r="190" spans="1:9" ht="37.5" x14ac:dyDescent="0.25">
      <c r="A190" s="15" t="s">
        <v>821</v>
      </c>
      <c r="B190" s="16"/>
      <c r="C190" s="16"/>
      <c r="D190" s="16"/>
      <c r="E190" s="16"/>
      <c r="F190" s="39"/>
      <c r="G190" s="43">
        <f t="shared" si="9"/>
        <v>0</v>
      </c>
      <c r="H190" s="43">
        <f t="shared" si="8"/>
        <v>0</v>
      </c>
      <c r="I190" s="43">
        <f>Table121013[[#This Row],[4/1/2023 Price Change]]*1.0715</f>
        <v>0</v>
      </c>
    </row>
    <row r="191" spans="1:9" x14ac:dyDescent="0.25">
      <c r="A191" s="12" t="s">
        <v>103</v>
      </c>
      <c r="B191" s="12">
        <v>1</v>
      </c>
      <c r="C191" s="12" t="s">
        <v>104</v>
      </c>
      <c r="D191" s="12" t="s">
        <v>1021</v>
      </c>
      <c r="E191" s="12"/>
      <c r="F191" s="32">
        <v>-400</v>
      </c>
      <c r="G191" s="43">
        <f t="shared" si="9"/>
        <v>-447.11999999999995</v>
      </c>
      <c r="H191" s="43">
        <f t="shared" ref="H191:H254" si="10">G191*1.15</f>
        <v>-514.18799999999987</v>
      </c>
      <c r="I191" s="43">
        <f>Table121013[[#This Row],[4/1/2023 Price Change]]*1.0715</f>
        <v>-550.95244199999979</v>
      </c>
    </row>
    <row r="192" spans="1:9" x14ac:dyDescent="0.25">
      <c r="A192" s="12" t="s">
        <v>103</v>
      </c>
      <c r="B192" s="12">
        <v>2</v>
      </c>
      <c r="C192" s="12" t="s">
        <v>1057</v>
      </c>
      <c r="D192" s="12" t="s">
        <v>1004</v>
      </c>
      <c r="E192" s="12"/>
      <c r="F192" s="32" t="s">
        <v>972</v>
      </c>
      <c r="G192" s="43" t="e">
        <f t="shared" si="9"/>
        <v>#VALUE!</v>
      </c>
      <c r="H192" s="43" t="e">
        <f t="shared" si="10"/>
        <v>#VALUE!</v>
      </c>
      <c r="I192" s="43" t="e">
        <f>Table121013[[#This Row],[4/1/2023 Price Change]]*1.0715</f>
        <v>#VALUE!</v>
      </c>
    </row>
    <row r="193" spans="1:9" x14ac:dyDescent="0.25">
      <c r="A193" s="12" t="s">
        <v>103</v>
      </c>
      <c r="B193" s="12">
        <v>3</v>
      </c>
      <c r="C193" s="12" t="s">
        <v>106</v>
      </c>
      <c r="D193" s="12" t="s">
        <v>973</v>
      </c>
      <c r="E193" s="12"/>
      <c r="F193" s="32">
        <v>0</v>
      </c>
      <c r="G193" s="43">
        <f t="shared" si="9"/>
        <v>0</v>
      </c>
      <c r="H193" s="43">
        <f t="shared" si="10"/>
        <v>0</v>
      </c>
      <c r="I193" s="43">
        <f>Table121013[[#This Row],[4/1/2023 Price Change]]*1.0715</f>
        <v>0</v>
      </c>
    </row>
    <row r="194" spans="1:9" x14ac:dyDescent="0.25">
      <c r="A194" s="12" t="s">
        <v>103</v>
      </c>
      <c r="B194" s="12">
        <v>4</v>
      </c>
      <c r="C194" s="12" t="s">
        <v>107</v>
      </c>
      <c r="D194" s="12" t="s">
        <v>973</v>
      </c>
      <c r="E194" s="12"/>
      <c r="F194" s="32">
        <v>350</v>
      </c>
      <c r="G194" s="43">
        <f t="shared" si="9"/>
        <v>391.22999999999996</v>
      </c>
      <c r="H194" s="43">
        <f t="shared" si="10"/>
        <v>449.91449999999992</v>
      </c>
      <c r="I194" s="43">
        <f>Table121013[[#This Row],[4/1/2023 Price Change]]*1.0715</f>
        <v>482.08338674999987</v>
      </c>
    </row>
    <row r="195" spans="1:9" x14ac:dyDescent="0.25">
      <c r="A195" s="12" t="s">
        <v>103</v>
      </c>
      <c r="B195" s="12">
        <v>5</v>
      </c>
      <c r="C195" s="12" t="s">
        <v>37</v>
      </c>
      <c r="D195" s="12" t="s">
        <v>973</v>
      </c>
      <c r="E195" s="12"/>
      <c r="F195" s="32">
        <v>2200</v>
      </c>
      <c r="G195" s="43">
        <f t="shared" si="9"/>
        <v>2459.16</v>
      </c>
      <c r="H195" s="43">
        <f t="shared" si="10"/>
        <v>2828.0339999999997</v>
      </c>
      <c r="I195" s="43">
        <f>Table121013[[#This Row],[4/1/2023 Price Change]]*1.0715</f>
        <v>3030.2384309999993</v>
      </c>
    </row>
    <row r="196" spans="1:9" x14ac:dyDescent="0.25">
      <c r="A196" s="12" t="s">
        <v>103</v>
      </c>
      <c r="B196" s="12">
        <v>6</v>
      </c>
      <c r="C196" s="12" t="s">
        <v>38</v>
      </c>
      <c r="D196" s="12" t="s">
        <v>1004</v>
      </c>
      <c r="E196" s="12"/>
      <c r="F196" s="32" t="s">
        <v>972</v>
      </c>
      <c r="G196" s="43" t="e">
        <f t="shared" ref="G196:G259" si="11">F196*1.1178</f>
        <v>#VALUE!</v>
      </c>
      <c r="H196" s="43" t="e">
        <f t="shared" si="10"/>
        <v>#VALUE!</v>
      </c>
      <c r="I196" s="43" t="e">
        <f>Table121013[[#This Row],[4/1/2023 Price Change]]*1.0715</f>
        <v>#VALUE!</v>
      </c>
    </row>
    <row r="197" spans="1:9" x14ac:dyDescent="0.25">
      <c r="A197" s="12" t="s">
        <v>103</v>
      </c>
      <c r="B197" s="12">
        <v>7</v>
      </c>
      <c r="C197" s="12" t="s">
        <v>39</v>
      </c>
      <c r="D197" s="12" t="s">
        <v>973</v>
      </c>
      <c r="E197" s="12"/>
      <c r="F197" s="32">
        <v>1100</v>
      </c>
      <c r="G197" s="43">
        <f t="shared" si="11"/>
        <v>1229.58</v>
      </c>
      <c r="H197" s="43">
        <f t="shared" si="10"/>
        <v>1414.0169999999998</v>
      </c>
      <c r="I197" s="43">
        <f>Table121013[[#This Row],[4/1/2023 Price Change]]*1.0715</f>
        <v>1515.1192154999997</v>
      </c>
    </row>
    <row r="198" spans="1:9" x14ac:dyDescent="0.25">
      <c r="A198" s="12" t="s">
        <v>103</v>
      </c>
      <c r="B198" s="12">
        <v>8</v>
      </c>
      <c r="C198" s="12" t="s">
        <v>108</v>
      </c>
      <c r="D198" s="12" t="s">
        <v>1004</v>
      </c>
      <c r="E198" s="12"/>
      <c r="F198" s="32" t="s">
        <v>972</v>
      </c>
      <c r="G198" s="43" t="e">
        <f t="shared" si="11"/>
        <v>#VALUE!</v>
      </c>
      <c r="H198" s="43" t="e">
        <f t="shared" si="10"/>
        <v>#VALUE!</v>
      </c>
      <c r="I198" s="43" t="e">
        <f>Table121013[[#This Row],[4/1/2023 Price Change]]*1.0715</f>
        <v>#VALUE!</v>
      </c>
    </row>
    <row r="199" spans="1:9" x14ac:dyDescent="0.25">
      <c r="A199" s="12" t="s">
        <v>103</v>
      </c>
      <c r="B199" s="12">
        <v>9</v>
      </c>
      <c r="C199" s="12" t="s">
        <v>1056</v>
      </c>
      <c r="D199" s="12" t="s">
        <v>973</v>
      </c>
      <c r="E199" s="12"/>
      <c r="F199" s="32">
        <v>350</v>
      </c>
      <c r="G199" s="43">
        <f t="shared" si="11"/>
        <v>391.22999999999996</v>
      </c>
      <c r="H199" s="43">
        <f t="shared" si="10"/>
        <v>449.91449999999992</v>
      </c>
      <c r="I199" s="43">
        <f>Table121013[[#This Row],[4/1/2023 Price Change]]*1.0715</f>
        <v>482.08338674999987</v>
      </c>
    </row>
    <row r="200" spans="1:9" x14ac:dyDescent="0.25">
      <c r="A200" s="12"/>
      <c r="B200" s="12"/>
      <c r="C200" s="12" t="s">
        <v>970</v>
      </c>
      <c r="D200" s="12"/>
      <c r="E200" s="12"/>
      <c r="F200" s="32"/>
      <c r="G200" s="43">
        <f t="shared" si="11"/>
        <v>0</v>
      </c>
      <c r="H200" s="43">
        <f t="shared" si="10"/>
        <v>0</v>
      </c>
      <c r="I200" s="43">
        <f>Table121013[[#This Row],[4/1/2023 Price Change]]*1.0715</f>
        <v>0</v>
      </c>
    </row>
    <row r="201" spans="1:9" ht="37.5" x14ac:dyDescent="0.25">
      <c r="A201" s="15" t="s">
        <v>822</v>
      </c>
      <c r="B201" s="16"/>
      <c r="C201" s="16"/>
      <c r="D201" s="16"/>
      <c r="E201" s="16"/>
      <c r="F201" s="39"/>
      <c r="G201" s="43">
        <f t="shared" si="11"/>
        <v>0</v>
      </c>
      <c r="H201" s="43">
        <f t="shared" si="10"/>
        <v>0</v>
      </c>
      <c r="I201" s="43">
        <f>Table121013[[#This Row],[4/1/2023 Price Change]]*1.0715</f>
        <v>0</v>
      </c>
    </row>
    <row r="202" spans="1:9" ht="30" x14ac:dyDescent="0.25">
      <c r="A202" s="12" t="s">
        <v>109</v>
      </c>
      <c r="B202" s="12">
        <v>1</v>
      </c>
      <c r="C202" s="12" t="s">
        <v>942</v>
      </c>
      <c r="D202" s="12" t="s">
        <v>1004</v>
      </c>
      <c r="E202" s="12"/>
      <c r="F202" s="32" t="s">
        <v>972</v>
      </c>
      <c r="G202" s="43" t="e">
        <f t="shared" si="11"/>
        <v>#VALUE!</v>
      </c>
      <c r="H202" s="43" t="e">
        <f t="shared" si="10"/>
        <v>#VALUE!</v>
      </c>
      <c r="I202" s="43" t="e">
        <f>Table121013[[#This Row],[4/1/2023 Price Change]]*1.0715</f>
        <v>#VALUE!</v>
      </c>
    </row>
    <row r="203" spans="1:9" ht="30" x14ac:dyDescent="0.25">
      <c r="A203" s="12" t="s">
        <v>109</v>
      </c>
      <c r="B203" s="12">
        <v>2</v>
      </c>
      <c r="C203" s="12" t="s">
        <v>943</v>
      </c>
      <c r="D203" s="12" t="s">
        <v>973</v>
      </c>
      <c r="E203" s="12"/>
      <c r="F203" s="32">
        <v>82</v>
      </c>
      <c r="G203" s="43">
        <f t="shared" si="11"/>
        <v>91.659599999999998</v>
      </c>
      <c r="H203" s="43">
        <f t="shared" si="10"/>
        <v>105.40853999999999</v>
      </c>
      <c r="I203" s="43">
        <f>Table121013[[#This Row],[4/1/2023 Price Change]]*1.0715</f>
        <v>112.94525060999997</v>
      </c>
    </row>
    <row r="204" spans="1:9" x14ac:dyDescent="0.25">
      <c r="A204" s="12" t="s">
        <v>109</v>
      </c>
      <c r="B204" s="12">
        <v>3</v>
      </c>
      <c r="C204" s="12" t="s">
        <v>944</v>
      </c>
      <c r="D204" s="12" t="s">
        <v>973</v>
      </c>
      <c r="E204" s="12"/>
      <c r="F204" s="32">
        <v>110</v>
      </c>
      <c r="G204" s="43">
        <f t="shared" si="11"/>
        <v>122.95799999999998</v>
      </c>
      <c r="H204" s="43">
        <f t="shared" si="10"/>
        <v>141.40169999999998</v>
      </c>
      <c r="I204" s="43">
        <f>Table121013[[#This Row],[4/1/2023 Price Change]]*1.0715</f>
        <v>151.51192154999995</v>
      </c>
    </row>
    <row r="205" spans="1:9" x14ac:dyDescent="0.25">
      <c r="A205" s="12" t="s">
        <v>109</v>
      </c>
      <c r="B205" s="12">
        <v>4</v>
      </c>
      <c r="C205" s="12" t="s">
        <v>945</v>
      </c>
      <c r="D205" s="12" t="s">
        <v>734</v>
      </c>
      <c r="E205" s="12"/>
      <c r="F205" s="32" t="s">
        <v>1020</v>
      </c>
      <c r="G205" s="43" t="e">
        <f t="shared" si="11"/>
        <v>#VALUE!</v>
      </c>
      <c r="H205" s="43" t="e">
        <f t="shared" si="10"/>
        <v>#VALUE!</v>
      </c>
      <c r="I205" s="43" t="e">
        <f>Table121013[[#This Row],[4/1/2023 Price Change]]*1.0715</f>
        <v>#VALUE!</v>
      </c>
    </row>
    <row r="206" spans="1:9" x14ac:dyDescent="0.25">
      <c r="A206" s="12" t="s">
        <v>109</v>
      </c>
      <c r="B206" s="12">
        <v>5</v>
      </c>
      <c r="C206" s="12" t="s">
        <v>946</v>
      </c>
      <c r="D206" s="12" t="s">
        <v>973</v>
      </c>
      <c r="E206" s="12"/>
      <c r="F206" s="32">
        <v>349</v>
      </c>
      <c r="G206" s="43">
        <f t="shared" si="11"/>
        <v>390.11219999999997</v>
      </c>
      <c r="H206" s="43">
        <f t="shared" si="10"/>
        <v>448.62902999999994</v>
      </c>
      <c r="I206" s="43">
        <f>Table121013[[#This Row],[4/1/2023 Price Change]]*1.0715</f>
        <v>480.70600564499989</v>
      </c>
    </row>
    <row r="207" spans="1:9" ht="30" x14ac:dyDescent="0.25">
      <c r="A207" s="12" t="s">
        <v>109</v>
      </c>
      <c r="B207" s="12">
        <v>6</v>
      </c>
      <c r="C207" s="12" t="s">
        <v>947</v>
      </c>
      <c r="D207" s="12" t="s">
        <v>973</v>
      </c>
      <c r="E207" s="12"/>
      <c r="F207" s="32">
        <v>49</v>
      </c>
      <c r="G207" s="43">
        <f t="shared" si="11"/>
        <v>54.772199999999998</v>
      </c>
      <c r="H207" s="43">
        <f t="shared" si="10"/>
        <v>62.988029999999995</v>
      </c>
      <c r="I207" s="43">
        <f>Table121013[[#This Row],[4/1/2023 Price Change]]*1.0715</f>
        <v>67.49167414499999</v>
      </c>
    </row>
    <row r="208" spans="1:9" x14ac:dyDescent="0.25">
      <c r="A208" s="12" t="s">
        <v>109</v>
      </c>
      <c r="B208" s="12">
        <v>7</v>
      </c>
      <c r="C208" s="12" t="s">
        <v>948</v>
      </c>
      <c r="D208" s="12" t="s">
        <v>973</v>
      </c>
      <c r="E208" s="12"/>
      <c r="F208" s="32">
        <v>0</v>
      </c>
      <c r="G208" s="43">
        <f t="shared" si="11"/>
        <v>0</v>
      </c>
      <c r="H208" s="43">
        <f t="shared" si="10"/>
        <v>0</v>
      </c>
      <c r="I208" s="43">
        <f>Table121013[[#This Row],[4/1/2023 Price Change]]*1.0715</f>
        <v>0</v>
      </c>
    </row>
    <row r="209" spans="1:9" x14ac:dyDescent="0.25">
      <c r="A209" s="12" t="s">
        <v>109</v>
      </c>
      <c r="B209" s="12">
        <v>8</v>
      </c>
      <c r="C209" s="12" t="s">
        <v>54</v>
      </c>
      <c r="D209" s="12" t="s">
        <v>1021</v>
      </c>
      <c r="E209" s="12"/>
      <c r="F209" s="32">
        <v>-60</v>
      </c>
      <c r="G209" s="43">
        <f t="shared" si="11"/>
        <v>-67.067999999999998</v>
      </c>
      <c r="H209" s="43">
        <f t="shared" si="10"/>
        <v>-77.128199999999993</v>
      </c>
      <c r="I209" s="43">
        <f>Table121013[[#This Row],[4/1/2023 Price Change]]*1.0715</f>
        <v>-82.64286629999998</v>
      </c>
    </row>
    <row r="210" spans="1:9" x14ac:dyDescent="0.25">
      <c r="A210" s="12" t="s">
        <v>109</v>
      </c>
      <c r="B210" s="12">
        <v>9</v>
      </c>
      <c r="C210" s="12" t="s">
        <v>55</v>
      </c>
      <c r="D210" s="12" t="s">
        <v>973</v>
      </c>
      <c r="E210" s="12"/>
      <c r="F210" s="32">
        <v>210</v>
      </c>
      <c r="G210" s="43">
        <f t="shared" si="11"/>
        <v>234.73799999999997</v>
      </c>
      <c r="H210" s="43">
        <f t="shared" si="10"/>
        <v>269.94869999999997</v>
      </c>
      <c r="I210" s="43">
        <f>Table121013[[#This Row],[4/1/2023 Price Change]]*1.0715</f>
        <v>289.25003204999996</v>
      </c>
    </row>
    <row r="211" spans="1:9" ht="30" x14ac:dyDescent="0.25">
      <c r="A211" s="12" t="s">
        <v>109</v>
      </c>
      <c r="B211" s="12">
        <v>10</v>
      </c>
      <c r="C211" s="12" t="s">
        <v>110</v>
      </c>
      <c r="D211" s="12" t="s">
        <v>734</v>
      </c>
      <c r="E211" s="12"/>
      <c r="F211" s="32" t="s">
        <v>1020</v>
      </c>
      <c r="G211" s="43" t="e">
        <f t="shared" si="11"/>
        <v>#VALUE!</v>
      </c>
      <c r="H211" s="43" t="e">
        <f t="shared" si="10"/>
        <v>#VALUE!</v>
      </c>
      <c r="I211" s="43" t="e">
        <f>Table121013[[#This Row],[4/1/2023 Price Change]]*1.0715</f>
        <v>#VALUE!</v>
      </c>
    </row>
    <row r="212" spans="1:9" x14ac:dyDescent="0.25">
      <c r="A212" s="12" t="s">
        <v>109</v>
      </c>
      <c r="B212" s="12">
        <v>11</v>
      </c>
      <c r="C212" s="12" t="s">
        <v>111</v>
      </c>
      <c r="D212" s="12" t="s">
        <v>734</v>
      </c>
      <c r="E212" s="12"/>
      <c r="F212" s="32" t="s">
        <v>1020</v>
      </c>
      <c r="G212" s="43" t="e">
        <f t="shared" si="11"/>
        <v>#VALUE!</v>
      </c>
      <c r="H212" s="43" t="e">
        <f t="shared" si="10"/>
        <v>#VALUE!</v>
      </c>
      <c r="I212" s="43" t="e">
        <f>Table121013[[#This Row],[4/1/2023 Price Change]]*1.0715</f>
        <v>#VALUE!</v>
      </c>
    </row>
    <row r="213" spans="1:9" x14ac:dyDescent="0.25">
      <c r="A213" s="12"/>
      <c r="B213" s="12"/>
      <c r="C213" s="12" t="s">
        <v>970</v>
      </c>
      <c r="D213" s="12"/>
      <c r="E213" s="12"/>
      <c r="F213" s="32"/>
      <c r="G213" s="43">
        <f t="shared" si="11"/>
        <v>0</v>
      </c>
      <c r="H213" s="43">
        <f t="shared" si="10"/>
        <v>0</v>
      </c>
      <c r="I213" s="43">
        <f>Table121013[[#This Row],[4/1/2023 Price Change]]*1.0715</f>
        <v>0</v>
      </c>
    </row>
    <row r="214" spans="1:9" ht="37.5" x14ac:dyDescent="0.25">
      <c r="A214" s="15" t="s">
        <v>823</v>
      </c>
      <c r="B214" s="16"/>
      <c r="C214" s="16"/>
      <c r="D214" s="16"/>
      <c r="E214" s="16"/>
      <c r="F214" s="39"/>
      <c r="G214" s="43">
        <f t="shared" si="11"/>
        <v>0</v>
      </c>
      <c r="H214" s="43">
        <f t="shared" si="10"/>
        <v>0</v>
      </c>
      <c r="I214" s="43">
        <f>Table121013[[#This Row],[4/1/2023 Price Change]]*1.0715</f>
        <v>0</v>
      </c>
    </row>
    <row r="215" spans="1:9" x14ac:dyDescent="0.25">
      <c r="A215" s="12" t="s">
        <v>112</v>
      </c>
      <c r="B215" s="12">
        <v>1</v>
      </c>
      <c r="C215" s="12" t="s">
        <v>56</v>
      </c>
      <c r="D215" s="12" t="s">
        <v>1004</v>
      </c>
      <c r="E215" s="12"/>
      <c r="F215" s="32" t="s">
        <v>972</v>
      </c>
      <c r="G215" s="43" t="e">
        <f t="shared" si="11"/>
        <v>#VALUE!</v>
      </c>
      <c r="H215" s="43" t="e">
        <f t="shared" si="10"/>
        <v>#VALUE!</v>
      </c>
      <c r="I215" s="43" t="e">
        <f>Table121013[[#This Row],[4/1/2023 Price Change]]*1.0715</f>
        <v>#VALUE!</v>
      </c>
    </row>
    <row r="216" spans="1:9" x14ac:dyDescent="0.25">
      <c r="A216" s="12" t="s">
        <v>112</v>
      </c>
      <c r="B216" s="12">
        <v>2</v>
      </c>
      <c r="C216" s="12" t="s">
        <v>57</v>
      </c>
      <c r="D216" s="12" t="s">
        <v>973</v>
      </c>
      <c r="E216" s="12"/>
      <c r="F216" s="32">
        <v>0</v>
      </c>
      <c r="G216" s="43">
        <f t="shared" si="11"/>
        <v>0</v>
      </c>
      <c r="H216" s="43">
        <f t="shared" si="10"/>
        <v>0</v>
      </c>
      <c r="I216" s="43">
        <f>Table121013[[#This Row],[4/1/2023 Price Change]]*1.0715</f>
        <v>0</v>
      </c>
    </row>
    <row r="217" spans="1:9" x14ac:dyDescent="0.25">
      <c r="A217" s="12" t="s">
        <v>112</v>
      </c>
      <c r="B217" s="12">
        <v>3</v>
      </c>
      <c r="C217" s="12" t="s">
        <v>113</v>
      </c>
      <c r="D217" s="12" t="s">
        <v>1004</v>
      </c>
      <c r="E217" s="12"/>
      <c r="F217" s="32" t="s">
        <v>972</v>
      </c>
      <c r="G217" s="43" t="e">
        <f t="shared" si="11"/>
        <v>#VALUE!</v>
      </c>
      <c r="H217" s="43" t="e">
        <f t="shared" si="10"/>
        <v>#VALUE!</v>
      </c>
      <c r="I217" s="43" t="e">
        <f>Table121013[[#This Row],[4/1/2023 Price Change]]*1.0715</f>
        <v>#VALUE!</v>
      </c>
    </row>
    <row r="218" spans="1:9" x14ac:dyDescent="0.25">
      <c r="A218" s="12" t="s">
        <v>112</v>
      </c>
      <c r="B218" s="12">
        <v>4</v>
      </c>
      <c r="C218" s="12" t="s">
        <v>58</v>
      </c>
      <c r="D218" s="12" t="s">
        <v>1004</v>
      </c>
      <c r="E218" s="12"/>
      <c r="F218" s="32" t="s">
        <v>972</v>
      </c>
      <c r="G218" s="43" t="e">
        <f t="shared" si="11"/>
        <v>#VALUE!</v>
      </c>
      <c r="H218" s="43" t="e">
        <f t="shared" si="10"/>
        <v>#VALUE!</v>
      </c>
      <c r="I218" s="43" t="e">
        <f>Table121013[[#This Row],[4/1/2023 Price Change]]*1.0715</f>
        <v>#VALUE!</v>
      </c>
    </row>
    <row r="219" spans="1:9" x14ac:dyDescent="0.25">
      <c r="A219" s="12" t="s">
        <v>112</v>
      </c>
      <c r="B219" s="12">
        <v>5</v>
      </c>
      <c r="C219" s="12" t="s">
        <v>114</v>
      </c>
      <c r="D219" s="12" t="s">
        <v>734</v>
      </c>
      <c r="E219" s="12"/>
      <c r="F219" s="32" t="s">
        <v>1020</v>
      </c>
      <c r="G219" s="43" t="e">
        <f t="shared" si="11"/>
        <v>#VALUE!</v>
      </c>
      <c r="H219" s="43" t="e">
        <f t="shared" si="10"/>
        <v>#VALUE!</v>
      </c>
      <c r="I219" s="43" t="e">
        <f>Table121013[[#This Row],[4/1/2023 Price Change]]*1.0715</f>
        <v>#VALUE!</v>
      </c>
    </row>
    <row r="220" spans="1:9" x14ac:dyDescent="0.25">
      <c r="A220" s="12" t="s">
        <v>112</v>
      </c>
      <c r="B220" s="12">
        <v>6</v>
      </c>
      <c r="C220" s="12" t="s">
        <v>115</v>
      </c>
      <c r="D220" s="12" t="s">
        <v>973</v>
      </c>
      <c r="E220" s="12"/>
      <c r="F220" s="32">
        <v>36</v>
      </c>
      <c r="G220" s="43">
        <f t="shared" si="11"/>
        <v>40.240799999999993</v>
      </c>
      <c r="H220" s="43">
        <f t="shared" si="10"/>
        <v>46.27691999999999</v>
      </c>
      <c r="I220" s="43">
        <f>Table121013[[#This Row],[4/1/2023 Price Change]]*1.0715</f>
        <v>49.585719779999984</v>
      </c>
    </row>
    <row r="221" spans="1:9" x14ac:dyDescent="0.25">
      <c r="A221" s="12"/>
      <c r="B221" s="12"/>
      <c r="C221" s="12" t="s">
        <v>970</v>
      </c>
      <c r="D221" s="12"/>
      <c r="E221" s="12"/>
      <c r="F221" s="32"/>
      <c r="G221" s="43">
        <f t="shared" si="11"/>
        <v>0</v>
      </c>
      <c r="H221" s="43">
        <f t="shared" si="10"/>
        <v>0</v>
      </c>
      <c r="I221" s="43">
        <f>Table121013[[#This Row],[4/1/2023 Price Change]]*1.0715</f>
        <v>0</v>
      </c>
    </row>
    <row r="222" spans="1:9" ht="37.5" x14ac:dyDescent="0.25">
      <c r="A222" s="15" t="s">
        <v>824</v>
      </c>
      <c r="B222" s="16"/>
      <c r="C222" s="16"/>
      <c r="D222" s="16"/>
      <c r="E222" s="16"/>
      <c r="F222" s="39"/>
      <c r="G222" s="43">
        <f t="shared" si="11"/>
        <v>0</v>
      </c>
      <c r="H222" s="43">
        <f t="shared" si="10"/>
        <v>0</v>
      </c>
      <c r="I222" s="43">
        <f>Table121013[[#This Row],[4/1/2023 Price Change]]*1.0715</f>
        <v>0</v>
      </c>
    </row>
    <row r="223" spans="1:9" x14ac:dyDescent="0.25">
      <c r="A223" s="12" t="s">
        <v>116</v>
      </c>
      <c r="B223" s="12">
        <v>1</v>
      </c>
      <c r="C223" s="12" t="s">
        <v>64</v>
      </c>
      <c r="D223" s="12" t="s">
        <v>1004</v>
      </c>
      <c r="E223" s="12"/>
      <c r="F223" s="32" t="s">
        <v>972</v>
      </c>
      <c r="G223" s="43" t="e">
        <f t="shared" si="11"/>
        <v>#VALUE!</v>
      </c>
      <c r="H223" s="43" t="e">
        <f t="shared" si="10"/>
        <v>#VALUE!</v>
      </c>
      <c r="I223" s="43" t="e">
        <f>Table121013[[#This Row],[4/1/2023 Price Change]]*1.0715</f>
        <v>#VALUE!</v>
      </c>
    </row>
    <row r="224" spans="1:9" x14ac:dyDescent="0.25">
      <c r="A224" s="12" t="s">
        <v>116</v>
      </c>
      <c r="B224" s="12">
        <v>2</v>
      </c>
      <c r="C224" s="12" t="s">
        <v>117</v>
      </c>
      <c r="D224" s="12" t="s">
        <v>973</v>
      </c>
      <c r="E224" s="12"/>
      <c r="F224" s="32">
        <v>2150</v>
      </c>
      <c r="G224" s="43">
        <f t="shared" si="11"/>
        <v>2403.27</v>
      </c>
      <c r="H224" s="43">
        <f t="shared" si="10"/>
        <v>2763.7604999999999</v>
      </c>
      <c r="I224" s="43">
        <f>Table121013[[#This Row],[4/1/2023 Price Change]]*1.0715</f>
        <v>2961.3693757499996</v>
      </c>
    </row>
    <row r="225" spans="1:9" x14ac:dyDescent="0.25">
      <c r="A225" s="12" t="s">
        <v>116</v>
      </c>
      <c r="B225" s="12">
        <v>3</v>
      </c>
      <c r="C225" s="12" t="s">
        <v>118</v>
      </c>
      <c r="D225" s="12" t="s">
        <v>973</v>
      </c>
      <c r="E225" s="12"/>
      <c r="F225" s="32">
        <v>4300</v>
      </c>
      <c r="G225" s="43">
        <f t="shared" si="11"/>
        <v>4806.54</v>
      </c>
      <c r="H225" s="43">
        <f t="shared" si="10"/>
        <v>5527.5209999999997</v>
      </c>
      <c r="I225" s="43">
        <f>Table121013[[#This Row],[4/1/2023 Price Change]]*1.0715</f>
        <v>5922.7387514999991</v>
      </c>
    </row>
    <row r="226" spans="1:9" x14ac:dyDescent="0.25">
      <c r="A226" s="12" t="s">
        <v>116</v>
      </c>
      <c r="B226" s="12">
        <v>4</v>
      </c>
      <c r="C226" s="12" t="s">
        <v>65</v>
      </c>
      <c r="D226" s="12" t="s">
        <v>973</v>
      </c>
      <c r="E226" s="12"/>
      <c r="F226" s="32" t="s">
        <v>1024</v>
      </c>
      <c r="G226" s="43" t="e">
        <f t="shared" si="11"/>
        <v>#VALUE!</v>
      </c>
      <c r="H226" s="43" t="e">
        <f t="shared" si="10"/>
        <v>#VALUE!</v>
      </c>
      <c r="I226" s="43" t="e">
        <f>Table121013[[#This Row],[4/1/2023 Price Change]]*1.0715</f>
        <v>#VALUE!</v>
      </c>
    </row>
    <row r="227" spans="1:9" x14ac:dyDescent="0.25">
      <c r="A227" s="12" t="s">
        <v>116</v>
      </c>
      <c r="B227" s="12">
        <v>5</v>
      </c>
      <c r="C227" s="12" t="s">
        <v>66</v>
      </c>
      <c r="D227" s="12" t="s">
        <v>973</v>
      </c>
      <c r="E227" s="12"/>
      <c r="F227" s="32" t="s">
        <v>1024</v>
      </c>
      <c r="G227" s="43" t="e">
        <f t="shared" si="11"/>
        <v>#VALUE!</v>
      </c>
      <c r="H227" s="43" t="e">
        <f t="shared" si="10"/>
        <v>#VALUE!</v>
      </c>
      <c r="I227" s="43" t="e">
        <f>Table121013[[#This Row],[4/1/2023 Price Change]]*1.0715</f>
        <v>#VALUE!</v>
      </c>
    </row>
    <row r="228" spans="1:9" x14ac:dyDescent="0.25">
      <c r="A228" s="12" t="s">
        <v>116</v>
      </c>
      <c r="B228" s="12">
        <v>6</v>
      </c>
      <c r="C228" s="12" t="s">
        <v>67</v>
      </c>
      <c r="D228" s="12" t="s">
        <v>734</v>
      </c>
      <c r="E228" s="12"/>
      <c r="F228" s="32" t="s">
        <v>1020</v>
      </c>
      <c r="G228" s="43" t="e">
        <f t="shared" si="11"/>
        <v>#VALUE!</v>
      </c>
      <c r="H228" s="43" t="e">
        <f t="shared" si="10"/>
        <v>#VALUE!</v>
      </c>
      <c r="I228" s="43" t="e">
        <f>Table121013[[#This Row],[4/1/2023 Price Change]]*1.0715</f>
        <v>#VALUE!</v>
      </c>
    </row>
    <row r="229" spans="1:9" x14ac:dyDescent="0.25">
      <c r="A229" s="12" t="s">
        <v>116</v>
      </c>
      <c r="B229" s="12">
        <v>7</v>
      </c>
      <c r="C229" s="12" t="s">
        <v>119</v>
      </c>
      <c r="D229" s="12" t="s">
        <v>1021</v>
      </c>
      <c r="E229" s="12"/>
      <c r="F229" s="32">
        <v>-75</v>
      </c>
      <c r="G229" s="43">
        <f t="shared" si="11"/>
        <v>-83.834999999999994</v>
      </c>
      <c r="H229" s="43">
        <f t="shared" si="10"/>
        <v>-96.410249999999991</v>
      </c>
      <c r="I229" s="43">
        <f>Table121013[[#This Row],[4/1/2023 Price Change]]*1.0715</f>
        <v>-103.30358287499998</v>
      </c>
    </row>
    <row r="230" spans="1:9" x14ac:dyDescent="0.25">
      <c r="A230" s="12" t="s">
        <v>116</v>
      </c>
      <c r="B230" s="12">
        <v>8</v>
      </c>
      <c r="C230" s="12" t="s">
        <v>1078</v>
      </c>
      <c r="D230" s="12" t="s">
        <v>973</v>
      </c>
      <c r="E230" s="12"/>
      <c r="F230" s="32">
        <v>450</v>
      </c>
      <c r="G230" s="43">
        <f t="shared" si="11"/>
        <v>503.00999999999993</v>
      </c>
      <c r="H230" s="43">
        <f t="shared" si="10"/>
        <v>578.46149999999989</v>
      </c>
      <c r="I230" s="43">
        <f>Table121013[[#This Row],[4/1/2023 Price Change]]*1.0715</f>
        <v>619.82149724999977</v>
      </c>
    </row>
    <row r="231" spans="1:9" ht="37.5" x14ac:dyDescent="0.25">
      <c r="A231" s="15" t="s">
        <v>825</v>
      </c>
      <c r="B231" s="16"/>
      <c r="C231" s="16"/>
      <c r="D231" s="16"/>
      <c r="E231" s="16"/>
      <c r="F231" s="39"/>
      <c r="G231" s="43">
        <f t="shared" si="11"/>
        <v>0</v>
      </c>
      <c r="H231" s="43">
        <f t="shared" si="10"/>
        <v>0</v>
      </c>
      <c r="I231" s="43">
        <f>Table121013[[#This Row],[4/1/2023 Price Change]]*1.0715</f>
        <v>0</v>
      </c>
    </row>
    <row r="232" spans="1:9" ht="30" x14ac:dyDescent="0.25">
      <c r="A232" s="12" t="s">
        <v>120</v>
      </c>
      <c r="B232" s="12">
        <v>1</v>
      </c>
      <c r="C232" s="12" t="s">
        <v>121</v>
      </c>
      <c r="D232" s="12" t="s">
        <v>1004</v>
      </c>
      <c r="E232" s="12"/>
      <c r="F232" s="32" t="s">
        <v>972</v>
      </c>
      <c r="G232" s="43" t="e">
        <f t="shared" si="11"/>
        <v>#VALUE!</v>
      </c>
      <c r="H232" s="43" t="e">
        <f t="shared" si="10"/>
        <v>#VALUE!</v>
      </c>
      <c r="I232" s="43" t="e">
        <f>Table121013[[#This Row],[4/1/2023 Price Change]]*1.0715</f>
        <v>#VALUE!</v>
      </c>
    </row>
    <row r="233" spans="1:9" x14ac:dyDescent="0.25">
      <c r="A233" s="12" t="s">
        <v>120</v>
      </c>
      <c r="B233" s="12">
        <v>2</v>
      </c>
      <c r="C233" s="12" t="s">
        <v>122</v>
      </c>
      <c r="D233" s="12" t="s">
        <v>973</v>
      </c>
      <c r="E233" s="12"/>
      <c r="F233" s="32">
        <v>1116</v>
      </c>
      <c r="G233" s="43">
        <f t="shared" si="11"/>
        <v>1247.4648</v>
      </c>
      <c r="H233" s="43">
        <f t="shared" si="10"/>
        <v>1434.5845199999999</v>
      </c>
      <c r="I233" s="43">
        <f>Table121013[[#This Row],[4/1/2023 Price Change]]*1.0715</f>
        <v>1537.1573131799996</v>
      </c>
    </row>
    <row r="234" spans="1:9" x14ac:dyDescent="0.25">
      <c r="A234" s="12" t="s">
        <v>120</v>
      </c>
      <c r="B234" s="12">
        <v>3</v>
      </c>
      <c r="C234" s="12" t="s">
        <v>52</v>
      </c>
      <c r="D234" s="12" t="s">
        <v>973</v>
      </c>
      <c r="E234" s="12"/>
      <c r="F234" s="32">
        <v>68</v>
      </c>
      <c r="G234" s="43">
        <f t="shared" si="11"/>
        <v>76.01039999999999</v>
      </c>
      <c r="H234" s="43">
        <f t="shared" si="10"/>
        <v>87.411959999999979</v>
      </c>
      <c r="I234" s="43">
        <f>Table121013[[#This Row],[4/1/2023 Price Change]]*1.0715</f>
        <v>93.661915139999962</v>
      </c>
    </row>
    <row r="235" spans="1:9" x14ac:dyDescent="0.25">
      <c r="A235" s="12" t="s">
        <v>120</v>
      </c>
      <c r="B235" s="12">
        <v>4</v>
      </c>
      <c r="C235" s="12" t="s">
        <v>53</v>
      </c>
      <c r="D235" s="12" t="s">
        <v>973</v>
      </c>
      <c r="E235" s="12"/>
      <c r="F235" s="32">
        <v>38</v>
      </c>
      <c r="G235" s="43">
        <f t="shared" si="11"/>
        <v>42.476399999999998</v>
      </c>
      <c r="H235" s="43">
        <f t="shared" si="10"/>
        <v>48.847859999999997</v>
      </c>
      <c r="I235" s="43">
        <f>Table121013[[#This Row],[4/1/2023 Price Change]]*1.0715</f>
        <v>52.340481989999994</v>
      </c>
    </row>
    <row r="236" spans="1:9" x14ac:dyDescent="0.25">
      <c r="A236" s="12" t="s">
        <v>120</v>
      </c>
      <c r="B236" s="12">
        <v>5</v>
      </c>
      <c r="C236" s="12" t="s">
        <v>123</v>
      </c>
      <c r="D236" s="12" t="s">
        <v>734</v>
      </c>
      <c r="E236" s="12"/>
      <c r="F236" s="32" t="s">
        <v>1020</v>
      </c>
      <c r="G236" s="43" t="e">
        <f t="shared" si="11"/>
        <v>#VALUE!</v>
      </c>
      <c r="H236" s="43" t="e">
        <f t="shared" si="10"/>
        <v>#VALUE!</v>
      </c>
      <c r="I236" s="43" t="e">
        <f>Table121013[[#This Row],[4/1/2023 Price Change]]*1.0715</f>
        <v>#VALUE!</v>
      </c>
    </row>
    <row r="237" spans="1:9" x14ac:dyDescent="0.25">
      <c r="A237" s="12"/>
      <c r="B237" s="12"/>
      <c r="C237" s="12" t="s">
        <v>970</v>
      </c>
      <c r="D237" s="12"/>
      <c r="E237" s="12"/>
      <c r="F237" s="32"/>
      <c r="G237" s="43">
        <f t="shared" si="11"/>
        <v>0</v>
      </c>
      <c r="H237" s="43">
        <f t="shared" si="10"/>
        <v>0</v>
      </c>
      <c r="I237" s="43">
        <f>Table121013[[#This Row],[4/1/2023 Price Change]]*1.0715</f>
        <v>0</v>
      </c>
    </row>
    <row r="238" spans="1:9" ht="18.75" x14ac:dyDescent="0.25">
      <c r="A238" s="15" t="s">
        <v>826</v>
      </c>
      <c r="B238" s="16"/>
      <c r="C238" s="16"/>
      <c r="D238" s="16"/>
      <c r="E238" s="16"/>
      <c r="F238" s="39"/>
      <c r="G238" s="43">
        <f t="shared" si="11"/>
        <v>0</v>
      </c>
      <c r="H238" s="43">
        <f t="shared" si="10"/>
        <v>0</v>
      </c>
      <c r="I238" s="43">
        <f>Table121013[[#This Row],[4/1/2023 Price Change]]*1.0715</f>
        <v>0</v>
      </c>
    </row>
    <row r="239" spans="1:9" x14ac:dyDescent="0.25">
      <c r="A239" s="12" t="s">
        <v>124</v>
      </c>
      <c r="B239" s="12">
        <v>1</v>
      </c>
      <c r="C239" s="12" t="s">
        <v>30</v>
      </c>
      <c r="D239" s="12" t="s">
        <v>1004</v>
      </c>
      <c r="E239" s="12"/>
      <c r="F239" s="32" t="s">
        <v>972</v>
      </c>
      <c r="G239" s="43" t="e">
        <f t="shared" si="11"/>
        <v>#VALUE!</v>
      </c>
      <c r="H239" s="43" t="e">
        <f t="shared" si="10"/>
        <v>#VALUE!</v>
      </c>
      <c r="I239" s="43" t="e">
        <f>Table121013[[#This Row],[4/1/2023 Price Change]]*1.0715</f>
        <v>#VALUE!</v>
      </c>
    </row>
    <row r="240" spans="1:9" x14ac:dyDescent="0.25">
      <c r="A240" s="12" t="s">
        <v>124</v>
      </c>
      <c r="B240" s="12">
        <v>2</v>
      </c>
      <c r="C240" s="12" t="s">
        <v>1190</v>
      </c>
      <c r="D240" s="12" t="s">
        <v>973</v>
      </c>
      <c r="E240" s="12"/>
      <c r="F240" s="32">
        <v>2821</v>
      </c>
      <c r="G240" s="43">
        <f t="shared" si="11"/>
        <v>3153.3137999999999</v>
      </c>
      <c r="H240" s="43">
        <f t="shared" si="10"/>
        <v>3626.3108699999998</v>
      </c>
      <c r="I240" s="43">
        <f>Table121013[[#This Row],[4/1/2023 Price Change]]*1.0715</f>
        <v>3885.5920972049994</v>
      </c>
    </row>
    <row r="241" spans="1:9" x14ac:dyDescent="0.25">
      <c r="A241" s="12" t="s">
        <v>124</v>
      </c>
      <c r="B241" s="12">
        <v>3</v>
      </c>
      <c r="C241" s="12" t="s">
        <v>31</v>
      </c>
      <c r="D241" s="12" t="s">
        <v>973</v>
      </c>
      <c r="E241" s="12"/>
      <c r="F241" s="32">
        <v>2821</v>
      </c>
      <c r="G241" s="43">
        <f t="shared" si="11"/>
        <v>3153.3137999999999</v>
      </c>
      <c r="H241" s="43">
        <f t="shared" si="10"/>
        <v>3626.3108699999998</v>
      </c>
      <c r="I241" s="43">
        <f>Table121013[[#This Row],[4/1/2023 Price Change]]*1.0715</f>
        <v>3885.5920972049994</v>
      </c>
    </row>
    <row r="242" spans="1:9" x14ac:dyDescent="0.25">
      <c r="A242" s="12" t="s">
        <v>124</v>
      </c>
      <c r="B242" s="12">
        <v>4</v>
      </c>
      <c r="C242" s="12" t="s">
        <v>126</v>
      </c>
      <c r="D242" s="12" t="s">
        <v>973</v>
      </c>
      <c r="E242" s="12"/>
      <c r="F242" s="32">
        <v>4012</v>
      </c>
      <c r="G242" s="43">
        <f t="shared" si="11"/>
        <v>4484.6135999999997</v>
      </c>
      <c r="H242" s="43">
        <f t="shared" si="10"/>
        <v>5157.3056399999996</v>
      </c>
      <c r="I242" s="43">
        <f>Table121013[[#This Row],[4/1/2023 Price Change]]*1.0715</f>
        <v>5526.0529932599993</v>
      </c>
    </row>
    <row r="243" spans="1:9" x14ac:dyDescent="0.25">
      <c r="A243" s="12" t="s">
        <v>124</v>
      </c>
      <c r="B243" s="12">
        <v>5</v>
      </c>
      <c r="C243" s="12" t="s">
        <v>127</v>
      </c>
      <c r="D243" s="12" t="s">
        <v>734</v>
      </c>
      <c r="E243" s="12"/>
      <c r="F243" s="32" t="s">
        <v>1020</v>
      </c>
      <c r="G243" s="43" t="e">
        <f t="shared" si="11"/>
        <v>#VALUE!</v>
      </c>
      <c r="H243" s="43" t="e">
        <f t="shared" si="10"/>
        <v>#VALUE!</v>
      </c>
      <c r="I243" s="43" t="e">
        <f>Table121013[[#This Row],[4/1/2023 Price Change]]*1.0715</f>
        <v>#VALUE!</v>
      </c>
    </row>
    <row r="244" spans="1:9" x14ac:dyDescent="0.25">
      <c r="A244" s="12" t="s">
        <v>124</v>
      </c>
      <c r="B244" s="12">
        <v>6</v>
      </c>
      <c r="C244" s="12" t="s">
        <v>128</v>
      </c>
      <c r="D244" s="12" t="s">
        <v>973</v>
      </c>
      <c r="E244" s="12"/>
      <c r="F244" s="32">
        <v>553</v>
      </c>
      <c r="G244" s="43">
        <f t="shared" si="11"/>
        <v>618.14339999999993</v>
      </c>
      <c r="H244" s="43">
        <f t="shared" si="10"/>
        <v>710.8649099999999</v>
      </c>
      <c r="I244" s="43">
        <f>Table121013[[#This Row],[4/1/2023 Price Change]]*1.0715</f>
        <v>761.69175106499983</v>
      </c>
    </row>
    <row r="245" spans="1:9" x14ac:dyDescent="0.25">
      <c r="A245" s="12" t="s">
        <v>124</v>
      </c>
      <c r="B245" s="12">
        <v>7</v>
      </c>
      <c r="C245" s="12" t="s">
        <v>129</v>
      </c>
      <c r="D245" s="12" t="s">
        <v>973</v>
      </c>
      <c r="E245" s="12"/>
      <c r="F245" s="32">
        <v>553</v>
      </c>
      <c r="G245" s="43">
        <f t="shared" si="11"/>
        <v>618.14339999999993</v>
      </c>
      <c r="H245" s="43">
        <f t="shared" si="10"/>
        <v>710.8649099999999</v>
      </c>
      <c r="I245" s="43">
        <f>Table121013[[#This Row],[4/1/2023 Price Change]]*1.0715</f>
        <v>761.69175106499983</v>
      </c>
    </row>
    <row r="246" spans="1:9" x14ac:dyDescent="0.25">
      <c r="A246" s="12" t="s">
        <v>124</v>
      </c>
      <c r="B246" s="12">
        <v>8</v>
      </c>
      <c r="C246" s="12" t="s">
        <v>130</v>
      </c>
      <c r="D246" s="12" t="s">
        <v>734</v>
      </c>
      <c r="E246" s="12"/>
      <c r="F246" s="32" t="s">
        <v>1020</v>
      </c>
      <c r="G246" s="43" t="e">
        <f t="shared" si="11"/>
        <v>#VALUE!</v>
      </c>
      <c r="H246" s="43" t="e">
        <f t="shared" si="10"/>
        <v>#VALUE!</v>
      </c>
      <c r="I246" s="43" t="e">
        <f>Table121013[[#This Row],[4/1/2023 Price Change]]*1.0715</f>
        <v>#VALUE!</v>
      </c>
    </row>
    <row r="247" spans="1:9" x14ac:dyDescent="0.25">
      <c r="A247" s="12" t="s">
        <v>124</v>
      </c>
      <c r="B247" s="12">
        <v>9</v>
      </c>
      <c r="C247" s="12" t="s">
        <v>131</v>
      </c>
      <c r="D247" s="12" t="s">
        <v>973</v>
      </c>
      <c r="E247" s="12"/>
      <c r="F247" s="32">
        <v>3292</v>
      </c>
      <c r="G247" s="43">
        <f t="shared" si="11"/>
        <v>3679.7975999999999</v>
      </c>
      <c r="H247" s="43">
        <f t="shared" si="10"/>
        <v>4231.7672399999992</v>
      </c>
      <c r="I247" s="43">
        <f>Table121013[[#This Row],[4/1/2023 Price Change]]*1.0715</f>
        <v>4534.3385976599984</v>
      </c>
    </row>
    <row r="248" spans="1:9" x14ac:dyDescent="0.25">
      <c r="A248" s="12" t="s">
        <v>124</v>
      </c>
      <c r="B248" s="12">
        <v>10</v>
      </c>
      <c r="C248" s="12" t="s">
        <v>132</v>
      </c>
      <c r="D248" s="12" t="s">
        <v>973</v>
      </c>
      <c r="E248" s="12"/>
      <c r="F248" s="32">
        <v>553</v>
      </c>
      <c r="G248" s="43">
        <f t="shared" si="11"/>
        <v>618.14339999999993</v>
      </c>
      <c r="H248" s="43">
        <f t="shared" si="10"/>
        <v>710.8649099999999</v>
      </c>
      <c r="I248" s="43">
        <f>Table121013[[#This Row],[4/1/2023 Price Change]]*1.0715</f>
        <v>761.69175106499983</v>
      </c>
    </row>
    <row r="249" spans="1:9" x14ac:dyDescent="0.25">
      <c r="A249" s="12" t="s">
        <v>124</v>
      </c>
      <c r="B249" s="12">
        <v>11</v>
      </c>
      <c r="C249" s="12" t="s">
        <v>133</v>
      </c>
      <c r="D249" s="12" t="s">
        <v>734</v>
      </c>
      <c r="E249" s="12"/>
      <c r="F249" s="32" t="s">
        <v>1020</v>
      </c>
      <c r="G249" s="43" t="e">
        <f t="shared" si="11"/>
        <v>#VALUE!</v>
      </c>
      <c r="H249" s="43" t="e">
        <f t="shared" si="10"/>
        <v>#VALUE!</v>
      </c>
      <c r="I249" s="43" t="e">
        <f>Table121013[[#This Row],[4/1/2023 Price Change]]*1.0715</f>
        <v>#VALUE!</v>
      </c>
    </row>
    <row r="250" spans="1:9" x14ac:dyDescent="0.25">
      <c r="A250" s="12" t="s">
        <v>124</v>
      </c>
      <c r="B250" s="12">
        <v>12</v>
      </c>
      <c r="C250" s="12" t="s">
        <v>134</v>
      </c>
      <c r="D250" s="12" t="s">
        <v>973</v>
      </c>
      <c r="E250" s="12"/>
      <c r="F250" s="32">
        <v>575</v>
      </c>
      <c r="G250" s="43">
        <f t="shared" si="11"/>
        <v>642.7349999999999</v>
      </c>
      <c r="H250" s="43">
        <f t="shared" si="10"/>
        <v>739.14524999999981</v>
      </c>
      <c r="I250" s="43">
        <f>Table121013[[#This Row],[4/1/2023 Price Change]]*1.0715</f>
        <v>791.9941353749997</v>
      </c>
    </row>
    <row r="251" spans="1:9" x14ac:dyDescent="0.25">
      <c r="A251" s="12" t="s">
        <v>124</v>
      </c>
      <c r="B251" s="12">
        <v>13</v>
      </c>
      <c r="C251" s="12" t="s">
        <v>32</v>
      </c>
      <c r="D251" s="12" t="s">
        <v>973</v>
      </c>
      <c r="E251" s="12"/>
      <c r="F251" s="32">
        <v>350</v>
      </c>
      <c r="G251" s="43">
        <f t="shared" si="11"/>
        <v>391.22999999999996</v>
      </c>
      <c r="H251" s="43">
        <f t="shared" si="10"/>
        <v>449.91449999999992</v>
      </c>
      <c r="I251" s="43">
        <f>Table121013[[#This Row],[4/1/2023 Price Change]]*1.0715</f>
        <v>482.08338674999987</v>
      </c>
    </row>
    <row r="252" spans="1:9" x14ac:dyDescent="0.25">
      <c r="A252" s="12" t="s">
        <v>124</v>
      </c>
      <c r="B252" s="12">
        <v>14</v>
      </c>
      <c r="C252" s="12" t="s">
        <v>33</v>
      </c>
      <c r="D252" s="12" t="s">
        <v>973</v>
      </c>
      <c r="E252" s="12"/>
      <c r="F252" s="32">
        <v>162</v>
      </c>
      <c r="G252" s="43">
        <f t="shared" si="11"/>
        <v>181.08359999999999</v>
      </c>
      <c r="H252" s="43">
        <f t="shared" si="10"/>
        <v>208.24613999999997</v>
      </c>
      <c r="I252" s="43">
        <f>Table121013[[#This Row],[4/1/2023 Price Change]]*1.0715</f>
        <v>223.13573900999995</v>
      </c>
    </row>
    <row r="253" spans="1:9" x14ac:dyDescent="0.25">
      <c r="A253" s="12" t="s">
        <v>124</v>
      </c>
      <c r="B253" s="12">
        <v>15</v>
      </c>
      <c r="C253" s="12" t="s">
        <v>34</v>
      </c>
      <c r="D253" s="12" t="s">
        <v>973</v>
      </c>
      <c r="E253" s="12"/>
      <c r="F253" s="32">
        <v>220</v>
      </c>
      <c r="G253" s="43">
        <f t="shared" si="11"/>
        <v>245.91599999999997</v>
      </c>
      <c r="H253" s="43">
        <f t="shared" si="10"/>
        <v>282.80339999999995</v>
      </c>
      <c r="I253" s="43">
        <f>Table121013[[#This Row],[4/1/2023 Price Change]]*1.0715</f>
        <v>303.02384309999991</v>
      </c>
    </row>
    <row r="254" spans="1:9" x14ac:dyDescent="0.25">
      <c r="A254" s="12" t="s">
        <v>124</v>
      </c>
      <c r="B254" s="12">
        <v>16</v>
      </c>
      <c r="C254" s="12" t="s">
        <v>35</v>
      </c>
      <c r="D254" s="12" t="s">
        <v>734</v>
      </c>
      <c r="E254" s="12"/>
      <c r="F254" s="32" t="s">
        <v>1020</v>
      </c>
      <c r="G254" s="43" t="e">
        <f t="shared" si="11"/>
        <v>#VALUE!</v>
      </c>
      <c r="H254" s="43" t="e">
        <f t="shared" si="10"/>
        <v>#VALUE!</v>
      </c>
      <c r="I254" s="43" t="e">
        <f>Table121013[[#This Row],[4/1/2023 Price Change]]*1.0715</f>
        <v>#VALUE!</v>
      </c>
    </row>
    <row r="255" spans="1:9" x14ac:dyDescent="0.25">
      <c r="A255" s="12" t="s">
        <v>124</v>
      </c>
      <c r="B255" s="12">
        <v>17</v>
      </c>
      <c r="C255" s="12" t="s">
        <v>135</v>
      </c>
      <c r="D255" s="12" t="s">
        <v>1021</v>
      </c>
      <c r="E255" s="12"/>
      <c r="F255" s="32">
        <v>-1300</v>
      </c>
      <c r="G255" s="43">
        <f t="shared" si="11"/>
        <v>-1453.1399999999999</v>
      </c>
      <c r="H255" s="43">
        <f t="shared" ref="H255:H318" si="12">G255*1.15</f>
        <v>-1671.1109999999996</v>
      </c>
      <c r="I255" s="43">
        <f>Table121013[[#This Row],[4/1/2023 Price Change]]*1.0715</f>
        <v>-1790.5954364999996</v>
      </c>
    </row>
    <row r="256" spans="1:9" x14ac:dyDescent="0.25">
      <c r="A256" s="12" t="s">
        <v>124</v>
      </c>
      <c r="B256" s="12">
        <v>18</v>
      </c>
      <c r="C256" s="12" t="s">
        <v>136</v>
      </c>
      <c r="D256" s="12" t="s">
        <v>734</v>
      </c>
      <c r="E256" s="12"/>
      <c r="F256" s="32" t="s">
        <v>1020</v>
      </c>
      <c r="G256" s="43" t="e">
        <f t="shared" si="11"/>
        <v>#VALUE!</v>
      </c>
      <c r="H256" s="43" t="e">
        <f t="shared" si="12"/>
        <v>#VALUE!</v>
      </c>
      <c r="I256" s="43" t="e">
        <f>Table121013[[#This Row],[4/1/2023 Price Change]]*1.0715</f>
        <v>#VALUE!</v>
      </c>
    </row>
    <row r="257" spans="1:9" x14ac:dyDescent="0.25">
      <c r="A257" s="12" t="s">
        <v>124</v>
      </c>
      <c r="B257" s="12">
        <v>19</v>
      </c>
      <c r="C257" s="12" t="s">
        <v>137</v>
      </c>
      <c r="D257" s="12" t="s">
        <v>734</v>
      </c>
      <c r="E257" s="12"/>
      <c r="F257" s="32" t="s">
        <v>1020</v>
      </c>
      <c r="G257" s="43" t="e">
        <f t="shared" si="11"/>
        <v>#VALUE!</v>
      </c>
      <c r="H257" s="43" t="e">
        <f t="shared" si="12"/>
        <v>#VALUE!</v>
      </c>
      <c r="I257" s="43" t="e">
        <f>Table121013[[#This Row],[4/1/2023 Price Change]]*1.0715</f>
        <v>#VALUE!</v>
      </c>
    </row>
    <row r="258" spans="1:9" x14ac:dyDescent="0.25">
      <c r="A258" s="12"/>
      <c r="B258" s="12"/>
      <c r="C258" s="12" t="s">
        <v>970</v>
      </c>
      <c r="D258" s="12"/>
      <c r="E258" s="12"/>
      <c r="F258" s="32"/>
      <c r="G258" s="43">
        <f t="shared" si="11"/>
        <v>0</v>
      </c>
      <c r="H258" s="43">
        <f t="shared" si="12"/>
        <v>0</v>
      </c>
      <c r="I258" s="43">
        <f>Table121013[[#This Row],[4/1/2023 Price Change]]*1.0715</f>
        <v>0</v>
      </c>
    </row>
    <row r="259" spans="1:9" ht="18.75" x14ac:dyDescent="0.25">
      <c r="A259" s="15" t="s">
        <v>827</v>
      </c>
      <c r="B259" s="16"/>
      <c r="C259" s="16"/>
      <c r="D259" s="16"/>
      <c r="E259" s="16"/>
      <c r="F259" s="39"/>
      <c r="G259" s="43">
        <f t="shared" si="11"/>
        <v>0</v>
      </c>
      <c r="H259" s="43">
        <f t="shared" si="12"/>
        <v>0</v>
      </c>
      <c r="I259" s="43">
        <f>Table121013[[#This Row],[4/1/2023 Price Change]]*1.0715</f>
        <v>0</v>
      </c>
    </row>
    <row r="260" spans="1:9" x14ac:dyDescent="0.25">
      <c r="A260" s="12" t="s">
        <v>138</v>
      </c>
      <c r="B260" s="12">
        <v>1</v>
      </c>
      <c r="C260" s="12" t="s">
        <v>36</v>
      </c>
      <c r="D260" s="12" t="s">
        <v>973</v>
      </c>
      <c r="E260" s="12"/>
      <c r="F260" s="32">
        <v>317</v>
      </c>
      <c r="G260" s="43">
        <f t="shared" ref="G260:G323" si="13">F260*1.1178</f>
        <v>354.34259999999995</v>
      </c>
      <c r="H260" s="43">
        <f t="shared" si="12"/>
        <v>407.49398999999988</v>
      </c>
      <c r="I260" s="43">
        <f>Table121013[[#This Row],[4/1/2023 Price Change]]*1.0715</f>
        <v>436.62981028499985</v>
      </c>
    </row>
    <row r="261" spans="1:9" x14ac:dyDescent="0.25">
      <c r="A261" s="12" t="s">
        <v>138</v>
      </c>
      <c r="B261" s="12">
        <v>2</v>
      </c>
      <c r="C261" s="12" t="s">
        <v>139</v>
      </c>
      <c r="D261" s="12" t="s">
        <v>1004</v>
      </c>
      <c r="E261" s="12"/>
      <c r="F261" s="32" t="s">
        <v>972</v>
      </c>
      <c r="G261" s="43" t="e">
        <f t="shared" si="13"/>
        <v>#VALUE!</v>
      </c>
      <c r="H261" s="43" t="e">
        <f t="shared" si="12"/>
        <v>#VALUE!</v>
      </c>
      <c r="I261" s="43" t="e">
        <f>Table121013[[#This Row],[4/1/2023 Price Change]]*1.0715</f>
        <v>#VALUE!</v>
      </c>
    </row>
    <row r="262" spans="1:9" x14ac:dyDescent="0.25">
      <c r="A262" s="12" t="s">
        <v>138</v>
      </c>
      <c r="B262" s="12">
        <v>3</v>
      </c>
      <c r="C262" s="12" t="s">
        <v>140</v>
      </c>
      <c r="D262" s="12" t="s">
        <v>973</v>
      </c>
      <c r="E262" s="12"/>
      <c r="F262" s="32">
        <v>494</v>
      </c>
      <c r="G262" s="43">
        <f t="shared" si="13"/>
        <v>552.19319999999993</v>
      </c>
      <c r="H262" s="43">
        <f t="shared" si="12"/>
        <v>635.02217999999982</v>
      </c>
      <c r="I262" s="43">
        <f>Table121013[[#This Row],[4/1/2023 Price Change]]*1.0715</f>
        <v>680.42626586999972</v>
      </c>
    </row>
    <row r="263" spans="1:9" x14ac:dyDescent="0.25">
      <c r="A263" s="12" t="s">
        <v>138</v>
      </c>
      <c r="B263" s="12">
        <v>4</v>
      </c>
      <c r="C263" s="12" t="s">
        <v>141</v>
      </c>
      <c r="D263" s="12" t="s">
        <v>973</v>
      </c>
      <c r="E263" s="12"/>
      <c r="F263" s="32">
        <v>103</v>
      </c>
      <c r="G263" s="43">
        <f t="shared" si="13"/>
        <v>115.13339999999999</v>
      </c>
      <c r="H263" s="43">
        <f t="shared" si="12"/>
        <v>132.40340999999998</v>
      </c>
      <c r="I263" s="43">
        <f>Table121013[[#This Row],[4/1/2023 Price Change]]*1.0715</f>
        <v>141.87025381499996</v>
      </c>
    </row>
    <row r="264" spans="1:9" x14ac:dyDescent="0.25">
      <c r="A264" s="12" t="s">
        <v>138</v>
      </c>
      <c r="B264" s="12">
        <v>5</v>
      </c>
      <c r="C264" s="12" t="s">
        <v>142</v>
      </c>
      <c r="D264" s="12" t="s">
        <v>973</v>
      </c>
      <c r="E264" s="12"/>
      <c r="F264" s="32">
        <v>317</v>
      </c>
      <c r="G264" s="43">
        <f t="shared" si="13"/>
        <v>354.34259999999995</v>
      </c>
      <c r="H264" s="43">
        <f t="shared" si="12"/>
        <v>407.49398999999988</v>
      </c>
      <c r="I264" s="43">
        <f>Table121013[[#This Row],[4/1/2023 Price Change]]*1.0715</f>
        <v>436.62981028499985</v>
      </c>
    </row>
    <row r="265" spans="1:9" x14ac:dyDescent="0.25">
      <c r="A265" s="12"/>
      <c r="B265" s="12"/>
      <c r="C265" s="12" t="s">
        <v>970</v>
      </c>
      <c r="D265" s="12"/>
      <c r="E265" s="12"/>
      <c r="F265" s="32"/>
      <c r="G265" s="43">
        <f t="shared" si="13"/>
        <v>0</v>
      </c>
      <c r="H265" s="43">
        <f t="shared" si="12"/>
        <v>0</v>
      </c>
      <c r="I265" s="43">
        <f>Table121013[[#This Row],[4/1/2023 Price Change]]*1.0715</f>
        <v>0</v>
      </c>
    </row>
    <row r="266" spans="1:9" ht="37.5" x14ac:dyDescent="0.25">
      <c r="A266" s="15" t="s">
        <v>828</v>
      </c>
      <c r="B266" s="16"/>
      <c r="C266" s="16"/>
      <c r="D266" s="16"/>
      <c r="E266" s="16"/>
      <c r="F266" s="39"/>
      <c r="G266" s="43">
        <f t="shared" si="13"/>
        <v>0</v>
      </c>
      <c r="H266" s="43">
        <f t="shared" si="12"/>
        <v>0</v>
      </c>
      <c r="I266" s="43">
        <f>Table121013[[#This Row],[4/1/2023 Price Change]]*1.0715</f>
        <v>0</v>
      </c>
    </row>
    <row r="267" spans="1:9" x14ac:dyDescent="0.25">
      <c r="A267" s="12" t="s">
        <v>143</v>
      </c>
      <c r="B267" s="12">
        <v>1</v>
      </c>
      <c r="C267" s="12" t="s">
        <v>80</v>
      </c>
      <c r="D267" s="12" t="s">
        <v>1004</v>
      </c>
      <c r="E267" s="12"/>
      <c r="F267" s="32" t="s">
        <v>972</v>
      </c>
      <c r="G267" s="43" t="e">
        <f t="shared" si="13"/>
        <v>#VALUE!</v>
      </c>
      <c r="H267" s="43" t="e">
        <f t="shared" si="12"/>
        <v>#VALUE!</v>
      </c>
      <c r="I267" s="43" t="e">
        <f>Table121013[[#This Row],[4/1/2023 Price Change]]*1.0715</f>
        <v>#VALUE!</v>
      </c>
    </row>
    <row r="268" spans="1:9" x14ac:dyDescent="0.25">
      <c r="A268" s="12" t="s">
        <v>143</v>
      </c>
      <c r="B268" s="12">
        <v>2</v>
      </c>
      <c r="C268" s="12" t="s">
        <v>47</v>
      </c>
      <c r="D268" s="12" t="s">
        <v>973</v>
      </c>
      <c r="E268" s="12"/>
      <c r="F268" s="32">
        <v>18</v>
      </c>
      <c r="G268" s="43">
        <f t="shared" si="13"/>
        <v>20.120399999999997</v>
      </c>
      <c r="H268" s="43">
        <f t="shared" si="12"/>
        <v>23.138459999999995</v>
      </c>
      <c r="I268" s="43">
        <f>Table121013[[#This Row],[4/1/2023 Price Change]]*1.0715</f>
        <v>24.792859889999992</v>
      </c>
    </row>
    <row r="269" spans="1:9" x14ac:dyDescent="0.25">
      <c r="A269" s="12" t="s">
        <v>143</v>
      </c>
      <c r="B269" s="12">
        <v>3</v>
      </c>
      <c r="C269" s="12" t="s">
        <v>48</v>
      </c>
      <c r="D269" s="12" t="s">
        <v>973</v>
      </c>
      <c r="E269" s="12"/>
      <c r="F269" s="32">
        <v>36</v>
      </c>
      <c r="G269" s="43">
        <f t="shared" si="13"/>
        <v>40.240799999999993</v>
      </c>
      <c r="H269" s="43">
        <f t="shared" si="12"/>
        <v>46.27691999999999</v>
      </c>
      <c r="I269" s="43">
        <f>Table121013[[#This Row],[4/1/2023 Price Change]]*1.0715</f>
        <v>49.585719779999984</v>
      </c>
    </row>
    <row r="270" spans="1:9" x14ac:dyDescent="0.25">
      <c r="A270" s="12" t="s">
        <v>143</v>
      </c>
      <c r="B270" s="12">
        <v>4</v>
      </c>
      <c r="C270" s="12" t="s">
        <v>49</v>
      </c>
      <c r="D270" s="12" t="s">
        <v>973</v>
      </c>
      <c r="E270" s="12"/>
      <c r="F270" s="32">
        <v>180</v>
      </c>
      <c r="G270" s="43">
        <f t="shared" si="13"/>
        <v>201.20399999999998</v>
      </c>
      <c r="H270" s="43">
        <f t="shared" si="12"/>
        <v>231.38459999999995</v>
      </c>
      <c r="I270" s="43">
        <f>Table121013[[#This Row],[4/1/2023 Price Change]]*1.0715</f>
        <v>247.92859889999991</v>
      </c>
    </row>
    <row r="271" spans="1:9" x14ac:dyDescent="0.25">
      <c r="A271" s="12" t="s">
        <v>143</v>
      </c>
      <c r="B271" s="12">
        <v>5</v>
      </c>
      <c r="C271" s="12" t="s">
        <v>50</v>
      </c>
      <c r="D271" s="12" t="s">
        <v>973</v>
      </c>
      <c r="E271" s="12"/>
      <c r="F271" s="32">
        <v>265</v>
      </c>
      <c r="G271" s="43">
        <f t="shared" si="13"/>
        <v>296.21699999999998</v>
      </c>
      <c r="H271" s="43">
        <f t="shared" si="12"/>
        <v>340.64954999999998</v>
      </c>
      <c r="I271" s="43">
        <f>Table121013[[#This Row],[4/1/2023 Price Change]]*1.0715</f>
        <v>365.00599282499996</v>
      </c>
    </row>
    <row r="272" spans="1:9" x14ac:dyDescent="0.25">
      <c r="A272" s="12" t="s">
        <v>143</v>
      </c>
      <c r="B272" s="12">
        <v>6</v>
      </c>
      <c r="C272" s="12" t="s">
        <v>51</v>
      </c>
      <c r="D272" s="12" t="s">
        <v>973</v>
      </c>
      <c r="E272" s="12"/>
      <c r="F272" s="32">
        <v>480</v>
      </c>
      <c r="G272" s="43">
        <f t="shared" si="13"/>
        <v>536.54399999999998</v>
      </c>
      <c r="H272" s="43">
        <f t="shared" si="12"/>
        <v>617.02559999999994</v>
      </c>
      <c r="I272" s="43">
        <f>Table121013[[#This Row],[4/1/2023 Price Change]]*1.0715</f>
        <v>661.14293039999984</v>
      </c>
    </row>
    <row r="273" spans="1:9" x14ac:dyDescent="0.25">
      <c r="A273" s="12"/>
      <c r="B273" s="12"/>
      <c r="C273" s="12" t="s">
        <v>970</v>
      </c>
      <c r="D273" s="12"/>
      <c r="E273" s="12"/>
      <c r="F273" s="32"/>
      <c r="G273" s="43">
        <f t="shared" si="13"/>
        <v>0</v>
      </c>
      <c r="H273" s="43">
        <f t="shared" si="12"/>
        <v>0</v>
      </c>
      <c r="I273" s="43">
        <f>Table121013[[#This Row],[4/1/2023 Price Change]]*1.0715</f>
        <v>0</v>
      </c>
    </row>
    <row r="274" spans="1:9" ht="56.25" x14ac:dyDescent="0.25">
      <c r="A274" s="15" t="s">
        <v>829</v>
      </c>
      <c r="B274" s="16"/>
      <c r="C274" s="16"/>
      <c r="D274" s="16"/>
      <c r="E274" s="16"/>
      <c r="F274" s="39"/>
      <c r="G274" s="43">
        <f t="shared" si="13"/>
        <v>0</v>
      </c>
      <c r="H274" s="43">
        <f t="shared" si="12"/>
        <v>0</v>
      </c>
      <c r="I274" s="43">
        <f>Table121013[[#This Row],[4/1/2023 Price Change]]*1.0715</f>
        <v>0</v>
      </c>
    </row>
    <row r="275" spans="1:9" ht="30" x14ac:dyDescent="0.25">
      <c r="A275" s="12" t="s">
        <v>144</v>
      </c>
      <c r="B275" s="12">
        <v>1</v>
      </c>
      <c r="C275" s="12" t="s">
        <v>40</v>
      </c>
      <c r="D275" s="12" t="s">
        <v>973</v>
      </c>
      <c r="E275" s="12"/>
      <c r="F275" s="32">
        <v>0</v>
      </c>
      <c r="G275" s="43">
        <f t="shared" si="13"/>
        <v>0</v>
      </c>
      <c r="H275" s="43">
        <f t="shared" si="12"/>
        <v>0</v>
      </c>
      <c r="I275" s="43">
        <f>Table121013[[#This Row],[4/1/2023 Price Change]]*1.0715</f>
        <v>0</v>
      </c>
    </row>
    <row r="276" spans="1:9" ht="30" x14ac:dyDescent="0.25">
      <c r="A276" s="12" t="s">
        <v>144</v>
      </c>
      <c r="B276" s="12">
        <v>2</v>
      </c>
      <c r="C276" s="12" t="s">
        <v>41</v>
      </c>
      <c r="D276" s="12" t="s">
        <v>1004</v>
      </c>
      <c r="E276" s="12"/>
      <c r="F276" s="32" t="s">
        <v>972</v>
      </c>
      <c r="G276" s="43" t="e">
        <f t="shared" si="13"/>
        <v>#VALUE!</v>
      </c>
      <c r="H276" s="43" t="e">
        <f t="shared" si="12"/>
        <v>#VALUE!</v>
      </c>
      <c r="I276" s="43" t="e">
        <f>Table121013[[#This Row],[4/1/2023 Price Change]]*1.0715</f>
        <v>#VALUE!</v>
      </c>
    </row>
    <row r="277" spans="1:9" ht="30" x14ac:dyDescent="0.25">
      <c r="A277" s="12" t="s">
        <v>144</v>
      </c>
      <c r="B277" s="12">
        <v>3</v>
      </c>
      <c r="C277" s="12" t="s">
        <v>145</v>
      </c>
      <c r="D277" s="12" t="s">
        <v>973</v>
      </c>
      <c r="E277" s="12"/>
      <c r="F277" s="32">
        <v>0</v>
      </c>
      <c r="G277" s="43">
        <f t="shared" si="13"/>
        <v>0</v>
      </c>
      <c r="H277" s="43">
        <f t="shared" si="12"/>
        <v>0</v>
      </c>
      <c r="I277" s="43">
        <f>Table121013[[#This Row],[4/1/2023 Price Change]]*1.0715</f>
        <v>0</v>
      </c>
    </row>
    <row r="278" spans="1:9" ht="30" x14ac:dyDescent="0.25">
      <c r="A278" s="12" t="s">
        <v>144</v>
      </c>
      <c r="B278" s="12">
        <v>4</v>
      </c>
      <c r="C278" s="12" t="s">
        <v>42</v>
      </c>
      <c r="D278" s="12" t="s">
        <v>1004</v>
      </c>
      <c r="E278" s="12"/>
      <c r="F278" s="32" t="s">
        <v>972</v>
      </c>
      <c r="G278" s="43" t="e">
        <f t="shared" si="13"/>
        <v>#VALUE!</v>
      </c>
      <c r="H278" s="43" t="e">
        <f t="shared" si="12"/>
        <v>#VALUE!</v>
      </c>
      <c r="I278" s="43" t="e">
        <f>Table121013[[#This Row],[4/1/2023 Price Change]]*1.0715</f>
        <v>#VALUE!</v>
      </c>
    </row>
    <row r="279" spans="1:9" ht="30" x14ac:dyDescent="0.25">
      <c r="A279" s="12" t="s">
        <v>144</v>
      </c>
      <c r="B279" s="12">
        <v>5</v>
      </c>
      <c r="C279" s="12" t="s">
        <v>43</v>
      </c>
      <c r="D279" s="12" t="s">
        <v>973</v>
      </c>
      <c r="E279" s="12"/>
      <c r="F279" s="32">
        <v>50</v>
      </c>
      <c r="G279" s="43">
        <f t="shared" si="13"/>
        <v>55.889999999999993</v>
      </c>
      <c r="H279" s="43">
        <f t="shared" si="12"/>
        <v>64.273499999999984</v>
      </c>
      <c r="I279" s="43">
        <f>Table121013[[#This Row],[4/1/2023 Price Change]]*1.0715</f>
        <v>68.869055249999974</v>
      </c>
    </row>
    <row r="280" spans="1:9" ht="30" x14ac:dyDescent="0.25">
      <c r="A280" s="12" t="s">
        <v>144</v>
      </c>
      <c r="B280" s="12">
        <v>6</v>
      </c>
      <c r="C280" s="12" t="s">
        <v>44</v>
      </c>
      <c r="D280" s="12" t="s">
        <v>973</v>
      </c>
      <c r="E280" s="12"/>
      <c r="F280" s="32">
        <v>3566</v>
      </c>
      <c r="G280" s="43">
        <f t="shared" si="13"/>
        <v>3986.0747999999999</v>
      </c>
      <c r="H280" s="43">
        <f t="shared" si="12"/>
        <v>4583.9860199999994</v>
      </c>
      <c r="I280" s="43">
        <f>Table121013[[#This Row],[4/1/2023 Price Change]]*1.0715</f>
        <v>4911.7410204299986</v>
      </c>
    </row>
    <row r="281" spans="1:9" ht="30" x14ac:dyDescent="0.25">
      <c r="A281" s="12" t="s">
        <v>144</v>
      </c>
      <c r="B281" s="12">
        <v>7</v>
      </c>
      <c r="C281" s="12" t="s">
        <v>45</v>
      </c>
      <c r="D281" s="12" t="s">
        <v>973</v>
      </c>
      <c r="E281" s="12"/>
      <c r="F281" s="32">
        <v>25</v>
      </c>
      <c r="G281" s="43">
        <f t="shared" si="13"/>
        <v>27.944999999999997</v>
      </c>
      <c r="H281" s="43">
        <f t="shared" si="12"/>
        <v>32.136749999999992</v>
      </c>
      <c r="I281" s="43">
        <f>Table121013[[#This Row],[4/1/2023 Price Change]]*1.0715</f>
        <v>34.434527624999987</v>
      </c>
    </row>
    <row r="282" spans="1:9" ht="30" x14ac:dyDescent="0.25">
      <c r="A282" s="12" t="s">
        <v>144</v>
      </c>
      <c r="B282" s="12">
        <v>8</v>
      </c>
      <c r="C282" s="12" t="s">
        <v>46</v>
      </c>
      <c r="D282" s="12" t="s">
        <v>973</v>
      </c>
      <c r="E282" s="12"/>
      <c r="F282" s="32">
        <v>123</v>
      </c>
      <c r="G282" s="43">
        <f t="shared" si="13"/>
        <v>137.48939999999999</v>
      </c>
      <c r="H282" s="43">
        <f t="shared" si="12"/>
        <v>158.11280999999997</v>
      </c>
      <c r="I282" s="43">
        <f>Table121013[[#This Row],[4/1/2023 Price Change]]*1.0715</f>
        <v>169.41787591499994</v>
      </c>
    </row>
    <row r="283" spans="1:9" ht="30" x14ac:dyDescent="0.25">
      <c r="A283" s="12" t="s">
        <v>144</v>
      </c>
      <c r="B283" s="12">
        <v>9</v>
      </c>
      <c r="C283" s="12" t="s">
        <v>146</v>
      </c>
      <c r="D283" s="12" t="s">
        <v>973</v>
      </c>
      <c r="E283" s="12"/>
      <c r="F283" s="32">
        <v>25</v>
      </c>
      <c r="G283" s="43">
        <f t="shared" si="13"/>
        <v>27.944999999999997</v>
      </c>
      <c r="H283" s="43">
        <f t="shared" si="12"/>
        <v>32.136749999999992</v>
      </c>
      <c r="I283" s="43">
        <f>Table121013[[#This Row],[4/1/2023 Price Change]]*1.0715</f>
        <v>34.434527624999987</v>
      </c>
    </row>
    <row r="284" spans="1:9" x14ac:dyDescent="0.25">
      <c r="A284" s="12"/>
      <c r="B284" s="12"/>
      <c r="C284" s="12" t="s">
        <v>970</v>
      </c>
      <c r="D284" s="12"/>
      <c r="E284" s="12"/>
      <c r="F284" s="32"/>
      <c r="G284" s="43">
        <f t="shared" si="13"/>
        <v>0</v>
      </c>
      <c r="H284" s="43">
        <f t="shared" si="12"/>
        <v>0</v>
      </c>
      <c r="I284" s="43">
        <f>Table121013[[#This Row],[4/1/2023 Price Change]]*1.0715</f>
        <v>0</v>
      </c>
    </row>
    <row r="285" spans="1:9" ht="18.75" x14ac:dyDescent="0.25">
      <c r="A285" s="15" t="s">
        <v>830</v>
      </c>
      <c r="B285" s="16"/>
      <c r="C285" s="16"/>
      <c r="D285" s="16"/>
      <c r="E285" s="16"/>
      <c r="F285" s="39"/>
      <c r="G285" s="43">
        <f t="shared" si="13"/>
        <v>0</v>
      </c>
      <c r="H285" s="43">
        <f t="shared" si="12"/>
        <v>0</v>
      </c>
      <c r="I285" s="43">
        <f>Table121013[[#This Row],[4/1/2023 Price Change]]*1.0715</f>
        <v>0</v>
      </c>
    </row>
    <row r="286" spans="1:9" x14ac:dyDescent="0.25">
      <c r="A286" s="12" t="s">
        <v>12</v>
      </c>
      <c r="B286" s="12">
        <v>1</v>
      </c>
      <c r="C286" s="12" t="s">
        <v>147</v>
      </c>
      <c r="D286" s="12" t="s">
        <v>734</v>
      </c>
      <c r="E286" s="12"/>
      <c r="F286" s="32" t="s">
        <v>1020</v>
      </c>
      <c r="G286" s="43" t="e">
        <f t="shared" si="13"/>
        <v>#VALUE!</v>
      </c>
      <c r="H286" s="43" t="e">
        <f t="shared" si="12"/>
        <v>#VALUE!</v>
      </c>
      <c r="I286" s="43" t="e">
        <f>Table121013[[#This Row],[4/1/2023 Price Change]]*1.0715</f>
        <v>#VALUE!</v>
      </c>
    </row>
    <row r="287" spans="1:9" x14ac:dyDescent="0.25">
      <c r="A287" s="12" t="s">
        <v>12</v>
      </c>
      <c r="B287" s="12">
        <v>2</v>
      </c>
      <c r="C287" s="12" t="s">
        <v>13</v>
      </c>
      <c r="D287" s="12" t="s">
        <v>1004</v>
      </c>
      <c r="E287" s="12"/>
      <c r="F287" s="32" t="s">
        <v>972</v>
      </c>
      <c r="G287" s="43" t="e">
        <f t="shared" si="13"/>
        <v>#VALUE!</v>
      </c>
      <c r="H287" s="43" t="e">
        <f t="shared" si="12"/>
        <v>#VALUE!</v>
      </c>
      <c r="I287" s="43" t="e">
        <f>Table121013[[#This Row],[4/1/2023 Price Change]]*1.0715</f>
        <v>#VALUE!</v>
      </c>
    </row>
    <row r="288" spans="1:9" x14ac:dyDescent="0.25">
      <c r="A288" s="12" t="s">
        <v>12</v>
      </c>
      <c r="B288" s="12">
        <v>3</v>
      </c>
      <c r="C288" s="12" t="s">
        <v>14</v>
      </c>
      <c r="D288" s="12" t="s">
        <v>973</v>
      </c>
      <c r="E288" s="12"/>
      <c r="F288" s="32">
        <v>1256</v>
      </c>
      <c r="G288" s="43">
        <f t="shared" si="13"/>
        <v>1403.9567999999999</v>
      </c>
      <c r="H288" s="43">
        <f t="shared" si="12"/>
        <v>1614.5503199999998</v>
      </c>
      <c r="I288" s="43">
        <f>Table121013[[#This Row],[4/1/2023 Price Change]]*1.0715</f>
        <v>1729.9906678799996</v>
      </c>
    </row>
    <row r="289" spans="1:9" x14ac:dyDescent="0.25">
      <c r="A289" s="12" t="s">
        <v>12</v>
      </c>
      <c r="B289" s="12">
        <v>4</v>
      </c>
      <c r="C289" s="12" t="s">
        <v>148</v>
      </c>
      <c r="D289" s="12" t="s">
        <v>734</v>
      </c>
      <c r="E289" s="12"/>
      <c r="F289" s="32" t="s">
        <v>1020</v>
      </c>
      <c r="G289" s="43" t="e">
        <f t="shared" si="13"/>
        <v>#VALUE!</v>
      </c>
      <c r="H289" s="43" t="e">
        <f t="shared" si="12"/>
        <v>#VALUE!</v>
      </c>
      <c r="I289" s="43" t="e">
        <f>Table121013[[#This Row],[4/1/2023 Price Change]]*1.0715</f>
        <v>#VALUE!</v>
      </c>
    </row>
    <row r="290" spans="1:9" x14ac:dyDescent="0.25">
      <c r="A290" s="12" t="s">
        <v>12</v>
      </c>
      <c r="B290" s="12">
        <v>5</v>
      </c>
      <c r="C290" s="12" t="s">
        <v>149</v>
      </c>
      <c r="D290" s="12" t="s">
        <v>734</v>
      </c>
      <c r="E290" s="12"/>
      <c r="F290" s="32" t="s">
        <v>1020</v>
      </c>
      <c r="G290" s="43" t="e">
        <f t="shared" si="13"/>
        <v>#VALUE!</v>
      </c>
      <c r="H290" s="43" t="e">
        <f t="shared" si="12"/>
        <v>#VALUE!</v>
      </c>
      <c r="I290" s="43" t="e">
        <f>Table121013[[#This Row],[4/1/2023 Price Change]]*1.0715</f>
        <v>#VALUE!</v>
      </c>
    </row>
    <row r="291" spans="1:9" x14ac:dyDescent="0.25">
      <c r="A291" s="12" t="s">
        <v>12</v>
      </c>
      <c r="B291" s="12">
        <v>6</v>
      </c>
      <c r="C291" s="12" t="s">
        <v>150</v>
      </c>
      <c r="D291" s="12" t="s">
        <v>734</v>
      </c>
      <c r="E291" s="12"/>
      <c r="F291" s="32" t="s">
        <v>1020</v>
      </c>
      <c r="G291" s="43" t="e">
        <f t="shared" si="13"/>
        <v>#VALUE!</v>
      </c>
      <c r="H291" s="43" t="e">
        <f t="shared" si="12"/>
        <v>#VALUE!</v>
      </c>
      <c r="I291" s="43" t="e">
        <f>Table121013[[#This Row],[4/1/2023 Price Change]]*1.0715</f>
        <v>#VALUE!</v>
      </c>
    </row>
    <row r="292" spans="1:9" x14ac:dyDescent="0.25">
      <c r="A292" s="12" t="s">
        <v>12</v>
      </c>
      <c r="B292" s="12">
        <v>7</v>
      </c>
      <c r="C292" s="12" t="s">
        <v>151</v>
      </c>
      <c r="D292" s="12" t="s">
        <v>734</v>
      </c>
      <c r="E292" s="12"/>
      <c r="F292" s="32" t="s">
        <v>1020</v>
      </c>
      <c r="G292" s="43" t="e">
        <f t="shared" si="13"/>
        <v>#VALUE!</v>
      </c>
      <c r="H292" s="43" t="e">
        <f t="shared" si="12"/>
        <v>#VALUE!</v>
      </c>
      <c r="I292" s="43" t="e">
        <f>Table121013[[#This Row],[4/1/2023 Price Change]]*1.0715</f>
        <v>#VALUE!</v>
      </c>
    </row>
    <row r="293" spans="1:9" x14ac:dyDescent="0.25">
      <c r="A293" s="12" t="s">
        <v>12</v>
      </c>
      <c r="B293" s="12">
        <v>8</v>
      </c>
      <c r="C293" s="12" t="s">
        <v>152</v>
      </c>
      <c r="D293" s="12" t="s">
        <v>734</v>
      </c>
      <c r="E293" s="12"/>
      <c r="F293" s="32" t="s">
        <v>1020</v>
      </c>
      <c r="G293" s="43" t="e">
        <f t="shared" si="13"/>
        <v>#VALUE!</v>
      </c>
      <c r="H293" s="43" t="e">
        <f t="shared" si="12"/>
        <v>#VALUE!</v>
      </c>
      <c r="I293" s="43" t="e">
        <f>Table121013[[#This Row],[4/1/2023 Price Change]]*1.0715</f>
        <v>#VALUE!</v>
      </c>
    </row>
    <row r="294" spans="1:9" x14ac:dyDescent="0.25">
      <c r="A294" s="12" t="s">
        <v>12</v>
      </c>
      <c r="B294" s="12">
        <v>9</v>
      </c>
      <c r="C294" s="12" t="s">
        <v>153</v>
      </c>
      <c r="D294" s="12" t="s">
        <v>734</v>
      </c>
      <c r="E294" s="12"/>
      <c r="F294" s="32" t="s">
        <v>1020</v>
      </c>
      <c r="G294" s="43" t="e">
        <f t="shared" si="13"/>
        <v>#VALUE!</v>
      </c>
      <c r="H294" s="43" t="e">
        <f t="shared" si="12"/>
        <v>#VALUE!</v>
      </c>
      <c r="I294" s="43" t="e">
        <f>Table121013[[#This Row],[4/1/2023 Price Change]]*1.0715</f>
        <v>#VALUE!</v>
      </c>
    </row>
    <row r="295" spans="1:9" x14ac:dyDescent="0.25">
      <c r="A295" s="12" t="s">
        <v>12</v>
      </c>
      <c r="B295" s="12">
        <v>10</v>
      </c>
      <c r="C295" s="12" t="s">
        <v>15</v>
      </c>
      <c r="D295" s="12" t="s">
        <v>973</v>
      </c>
      <c r="E295" s="12"/>
      <c r="F295" s="32">
        <v>272</v>
      </c>
      <c r="G295" s="43">
        <f t="shared" si="13"/>
        <v>304.04159999999996</v>
      </c>
      <c r="H295" s="43">
        <f t="shared" si="12"/>
        <v>349.64783999999992</v>
      </c>
      <c r="I295" s="43">
        <f>Table121013[[#This Row],[4/1/2023 Price Change]]*1.0715</f>
        <v>374.64766055999985</v>
      </c>
    </row>
    <row r="296" spans="1:9" x14ac:dyDescent="0.25">
      <c r="A296" s="12" t="s">
        <v>12</v>
      </c>
      <c r="B296" s="12">
        <v>11</v>
      </c>
      <c r="C296" s="12" t="s">
        <v>154</v>
      </c>
      <c r="D296" s="12" t="s">
        <v>973</v>
      </c>
      <c r="E296" s="12"/>
      <c r="F296" s="32">
        <v>125</v>
      </c>
      <c r="G296" s="43">
        <f t="shared" si="13"/>
        <v>139.72499999999999</v>
      </c>
      <c r="H296" s="43">
        <f t="shared" si="12"/>
        <v>160.68374999999997</v>
      </c>
      <c r="I296" s="43">
        <f>Table121013[[#This Row],[4/1/2023 Price Change]]*1.0715</f>
        <v>172.17263812499996</v>
      </c>
    </row>
    <row r="297" spans="1:9" x14ac:dyDescent="0.25">
      <c r="A297" s="12" t="s">
        <v>12</v>
      </c>
      <c r="B297" s="12">
        <v>12</v>
      </c>
      <c r="C297" s="12" t="s">
        <v>155</v>
      </c>
      <c r="D297" s="12" t="s">
        <v>1004</v>
      </c>
      <c r="E297" s="12"/>
      <c r="F297" s="32" t="s">
        <v>972</v>
      </c>
      <c r="G297" s="43" t="e">
        <f t="shared" si="13"/>
        <v>#VALUE!</v>
      </c>
      <c r="H297" s="43" t="e">
        <f t="shared" si="12"/>
        <v>#VALUE!</v>
      </c>
      <c r="I297" s="43" t="e">
        <f>Table121013[[#This Row],[4/1/2023 Price Change]]*1.0715</f>
        <v>#VALUE!</v>
      </c>
    </row>
    <row r="298" spans="1:9" x14ac:dyDescent="0.25">
      <c r="A298" s="12" t="s">
        <v>12</v>
      </c>
      <c r="B298" s="12">
        <v>13</v>
      </c>
      <c r="C298" s="12" t="s">
        <v>156</v>
      </c>
      <c r="D298" s="12" t="s">
        <v>973</v>
      </c>
      <c r="E298" s="12"/>
      <c r="F298" s="32">
        <v>198</v>
      </c>
      <c r="G298" s="43">
        <f t="shared" si="13"/>
        <v>221.32439999999997</v>
      </c>
      <c r="H298" s="43">
        <f t="shared" si="12"/>
        <v>254.52305999999996</v>
      </c>
      <c r="I298" s="43">
        <f>Table121013[[#This Row],[4/1/2023 Price Change]]*1.0715</f>
        <v>272.72145878999993</v>
      </c>
    </row>
    <row r="299" spans="1:9" x14ac:dyDescent="0.25">
      <c r="A299" s="12" t="s">
        <v>12</v>
      </c>
      <c r="B299" s="12">
        <v>14</v>
      </c>
      <c r="C299" s="12" t="s">
        <v>157</v>
      </c>
      <c r="D299" s="12" t="s">
        <v>734</v>
      </c>
      <c r="E299" s="12"/>
      <c r="F299" s="32" t="s">
        <v>1020</v>
      </c>
      <c r="G299" s="43" t="e">
        <f t="shared" si="13"/>
        <v>#VALUE!</v>
      </c>
      <c r="H299" s="43" t="e">
        <f t="shared" si="12"/>
        <v>#VALUE!</v>
      </c>
      <c r="I299" s="43" t="e">
        <f>Table121013[[#This Row],[4/1/2023 Price Change]]*1.0715</f>
        <v>#VALUE!</v>
      </c>
    </row>
    <row r="300" spans="1:9" x14ac:dyDescent="0.25">
      <c r="A300" s="12" t="s">
        <v>12</v>
      </c>
      <c r="B300" s="12">
        <v>15</v>
      </c>
      <c r="C300" s="12" t="s">
        <v>158</v>
      </c>
      <c r="D300" s="12" t="s">
        <v>734</v>
      </c>
      <c r="E300" s="12"/>
      <c r="F300" s="32" t="s">
        <v>1020</v>
      </c>
      <c r="G300" s="43" t="e">
        <f t="shared" si="13"/>
        <v>#VALUE!</v>
      </c>
      <c r="H300" s="43" t="e">
        <f t="shared" si="12"/>
        <v>#VALUE!</v>
      </c>
      <c r="I300" s="43" t="e">
        <f>Table121013[[#This Row],[4/1/2023 Price Change]]*1.0715</f>
        <v>#VALUE!</v>
      </c>
    </row>
    <row r="301" spans="1:9" x14ac:dyDescent="0.25">
      <c r="A301" s="12" t="s">
        <v>12</v>
      </c>
      <c r="B301" s="12">
        <v>16</v>
      </c>
      <c r="C301" s="12" t="s">
        <v>159</v>
      </c>
      <c r="D301" s="12" t="s">
        <v>734</v>
      </c>
      <c r="E301" s="12"/>
      <c r="F301" s="32" t="s">
        <v>1020</v>
      </c>
      <c r="G301" s="43" t="e">
        <f t="shared" si="13"/>
        <v>#VALUE!</v>
      </c>
      <c r="H301" s="43" t="e">
        <f t="shared" si="12"/>
        <v>#VALUE!</v>
      </c>
      <c r="I301" s="43" t="e">
        <f>Table121013[[#This Row],[4/1/2023 Price Change]]*1.0715</f>
        <v>#VALUE!</v>
      </c>
    </row>
    <row r="302" spans="1:9" x14ac:dyDescent="0.25">
      <c r="A302" s="12" t="s">
        <v>12</v>
      </c>
      <c r="B302" s="12">
        <v>17</v>
      </c>
      <c r="C302" s="12" t="s">
        <v>16</v>
      </c>
      <c r="D302" s="12" t="s">
        <v>734</v>
      </c>
      <c r="E302" s="12"/>
      <c r="F302" s="32" t="s">
        <v>1020</v>
      </c>
      <c r="G302" s="43" t="e">
        <f t="shared" si="13"/>
        <v>#VALUE!</v>
      </c>
      <c r="H302" s="43" t="e">
        <f t="shared" si="12"/>
        <v>#VALUE!</v>
      </c>
      <c r="I302" s="43" t="e">
        <f>Table121013[[#This Row],[4/1/2023 Price Change]]*1.0715</f>
        <v>#VALUE!</v>
      </c>
    </row>
    <row r="303" spans="1:9" x14ac:dyDescent="0.25">
      <c r="A303" s="12" t="s">
        <v>12</v>
      </c>
      <c r="B303" s="12">
        <v>18</v>
      </c>
      <c r="C303" s="12" t="s">
        <v>17</v>
      </c>
      <c r="D303" s="12" t="s">
        <v>734</v>
      </c>
      <c r="E303" s="12"/>
      <c r="F303" s="32" t="s">
        <v>1020</v>
      </c>
      <c r="G303" s="43" t="e">
        <f t="shared" si="13"/>
        <v>#VALUE!</v>
      </c>
      <c r="H303" s="43" t="e">
        <f t="shared" si="12"/>
        <v>#VALUE!</v>
      </c>
      <c r="I303" s="43" t="e">
        <f>Table121013[[#This Row],[4/1/2023 Price Change]]*1.0715</f>
        <v>#VALUE!</v>
      </c>
    </row>
    <row r="304" spans="1:9" x14ac:dyDescent="0.25">
      <c r="A304" s="12" t="s">
        <v>12</v>
      </c>
      <c r="B304" s="12">
        <v>19</v>
      </c>
      <c r="C304" s="12" t="s">
        <v>18</v>
      </c>
      <c r="D304" s="12" t="s">
        <v>734</v>
      </c>
      <c r="E304" s="12"/>
      <c r="F304" s="32" t="s">
        <v>1020</v>
      </c>
      <c r="G304" s="43" t="e">
        <f t="shared" si="13"/>
        <v>#VALUE!</v>
      </c>
      <c r="H304" s="43" t="e">
        <f t="shared" si="12"/>
        <v>#VALUE!</v>
      </c>
      <c r="I304" s="43" t="e">
        <f>Table121013[[#This Row],[4/1/2023 Price Change]]*1.0715</f>
        <v>#VALUE!</v>
      </c>
    </row>
    <row r="305" spans="1:9" x14ac:dyDescent="0.25">
      <c r="A305" s="12" t="s">
        <v>12</v>
      </c>
      <c r="B305" s="12">
        <v>20</v>
      </c>
      <c r="C305" s="12" t="s">
        <v>160</v>
      </c>
      <c r="D305" s="12" t="s">
        <v>734</v>
      </c>
      <c r="E305" s="12"/>
      <c r="F305" s="32" t="s">
        <v>1020</v>
      </c>
      <c r="G305" s="43" t="e">
        <f t="shared" si="13"/>
        <v>#VALUE!</v>
      </c>
      <c r="H305" s="43" t="e">
        <f t="shared" si="12"/>
        <v>#VALUE!</v>
      </c>
      <c r="I305" s="43" t="e">
        <f>Table121013[[#This Row],[4/1/2023 Price Change]]*1.0715</f>
        <v>#VALUE!</v>
      </c>
    </row>
    <row r="306" spans="1:9" x14ac:dyDescent="0.25">
      <c r="A306" s="12" t="s">
        <v>12</v>
      </c>
      <c r="B306" s="12">
        <v>21</v>
      </c>
      <c r="C306" s="12" t="s">
        <v>161</v>
      </c>
      <c r="D306" s="12" t="s">
        <v>734</v>
      </c>
      <c r="E306" s="12"/>
      <c r="F306" s="32" t="s">
        <v>1020</v>
      </c>
      <c r="G306" s="43" t="e">
        <f t="shared" si="13"/>
        <v>#VALUE!</v>
      </c>
      <c r="H306" s="43" t="e">
        <f t="shared" si="12"/>
        <v>#VALUE!</v>
      </c>
      <c r="I306" s="43" t="e">
        <f>Table121013[[#This Row],[4/1/2023 Price Change]]*1.0715</f>
        <v>#VALUE!</v>
      </c>
    </row>
    <row r="307" spans="1:9" x14ac:dyDescent="0.25">
      <c r="A307" s="12" t="s">
        <v>12</v>
      </c>
      <c r="B307" s="12">
        <v>22</v>
      </c>
      <c r="C307" s="12" t="s">
        <v>162</v>
      </c>
      <c r="D307" s="12" t="s">
        <v>734</v>
      </c>
      <c r="E307" s="12"/>
      <c r="F307" s="32" t="s">
        <v>1020</v>
      </c>
      <c r="G307" s="43" t="e">
        <f t="shared" si="13"/>
        <v>#VALUE!</v>
      </c>
      <c r="H307" s="43" t="e">
        <f t="shared" si="12"/>
        <v>#VALUE!</v>
      </c>
      <c r="I307" s="43" t="e">
        <f>Table121013[[#This Row],[4/1/2023 Price Change]]*1.0715</f>
        <v>#VALUE!</v>
      </c>
    </row>
    <row r="308" spans="1:9" x14ac:dyDescent="0.25">
      <c r="A308" s="12" t="s">
        <v>12</v>
      </c>
      <c r="B308" s="12">
        <v>23</v>
      </c>
      <c r="C308" s="12" t="s">
        <v>163</v>
      </c>
      <c r="D308" s="12" t="s">
        <v>734</v>
      </c>
      <c r="E308" s="12"/>
      <c r="F308" s="32" t="s">
        <v>1020</v>
      </c>
      <c r="G308" s="43" t="e">
        <f t="shared" si="13"/>
        <v>#VALUE!</v>
      </c>
      <c r="H308" s="43" t="e">
        <f t="shared" si="12"/>
        <v>#VALUE!</v>
      </c>
      <c r="I308" s="43" t="e">
        <f>Table121013[[#This Row],[4/1/2023 Price Change]]*1.0715</f>
        <v>#VALUE!</v>
      </c>
    </row>
    <row r="309" spans="1:9" x14ac:dyDescent="0.25">
      <c r="A309" s="12" t="s">
        <v>12</v>
      </c>
      <c r="B309" s="12">
        <v>24</v>
      </c>
      <c r="C309" s="12" t="s">
        <v>14</v>
      </c>
      <c r="D309" s="12" t="s">
        <v>734</v>
      </c>
      <c r="E309" s="12"/>
      <c r="F309" s="32" t="s">
        <v>1020</v>
      </c>
      <c r="G309" s="43" t="e">
        <f t="shared" si="13"/>
        <v>#VALUE!</v>
      </c>
      <c r="H309" s="43" t="e">
        <f t="shared" si="12"/>
        <v>#VALUE!</v>
      </c>
      <c r="I309" s="43" t="e">
        <f>Table121013[[#This Row],[4/1/2023 Price Change]]*1.0715</f>
        <v>#VALUE!</v>
      </c>
    </row>
    <row r="310" spans="1:9" x14ac:dyDescent="0.25">
      <c r="A310" s="12" t="s">
        <v>12</v>
      </c>
      <c r="B310" s="12">
        <v>25</v>
      </c>
      <c r="C310" s="12" t="s">
        <v>148</v>
      </c>
      <c r="D310" s="12" t="s">
        <v>734</v>
      </c>
      <c r="E310" s="12"/>
      <c r="F310" s="32" t="s">
        <v>1020</v>
      </c>
      <c r="G310" s="43" t="e">
        <f t="shared" si="13"/>
        <v>#VALUE!</v>
      </c>
      <c r="H310" s="43" t="e">
        <f t="shared" si="12"/>
        <v>#VALUE!</v>
      </c>
      <c r="I310" s="43" t="e">
        <f>Table121013[[#This Row],[4/1/2023 Price Change]]*1.0715</f>
        <v>#VALUE!</v>
      </c>
    </row>
    <row r="311" spans="1:9" x14ac:dyDescent="0.25">
      <c r="A311" s="12" t="s">
        <v>12</v>
      </c>
      <c r="B311" s="12">
        <v>26</v>
      </c>
      <c r="C311" s="12" t="s">
        <v>154</v>
      </c>
      <c r="D311" s="12" t="s">
        <v>734</v>
      </c>
      <c r="E311" s="12"/>
      <c r="F311" s="32" t="s">
        <v>1020</v>
      </c>
      <c r="G311" s="43" t="e">
        <f t="shared" si="13"/>
        <v>#VALUE!</v>
      </c>
      <c r="H311" s="43" t="e">
        <f t="shared" si="12"/>
        <v>#VALUE!</v>
      </c>
      <c r="I311" s="43" t="e">
        <f>Table121013[[#This Row],[4/1/2023 Price Change]]*1.0715</f>
        <v>#VALUE!</v>
      </c>
    </row>
    <row r="312" spans="1:9" x14ac:dyDescent="0.25">
      <c r="A312" s="12" t="s">
        <v>12</v>
      </c>
      <c r="B312" s="12">
        <v>27</v>
      </c>
      <c r="C312" s="12" t="s">
        <v>155</v>
      </c>
      <c r="D312" s="12" t="s">
        <v>734</v>
      </c>
      <c r="E312" s="12"/>
      <c r="F312" s="32" t="s">
        <v>1020</v>
      </c>
      <c r="G312" s="43" t="e">
        <f t="shared" si="13"/>
        <v>#VALUE!</v>
      </c>
      <c r="H312" s="43" t="e">
        <f t="shared" si="12"/>
        <v>#VALUE!</v>
      </c>
      <c r="I312" s="43" t="e">
        <f>Table121013[[#This Row],[4/1/2023 Price Change]]*1.0715</f>
        <v>#VALUE!</v>
      </c>
    </row>
    <row r="313" spans="1:9" x14ac:dyDescent="0.25">
      <c r="A313" s="12" t="s">
        <v>12</v>
      </c>
      <c r="B313" s="12">
        <v>28</v>
      </c>
      <c r="C313" s="12" t="s">
        <v>149</v>
      </c>
      <c r="D313" s="12" t="s">
        <v>734</v>
      </c>
      <c r="E313" s="12"/>
      <c r="F313" s="32" t="s">
        <v>1020</v>
      </c>
      <c r="G313" s="43" t="e">
        <f t="shared" si="13"/>
        <v>#VALUE!</v>
      </c>
      <c r="H313" s="43" t="e">
        <f t="shared" si="12"/>
        <v>#VALUE!</v>
      </c>
      <c r="I313" s="43" t="e">
        <f>Table121013[[#This Row],[4/1/2023 Price Change]]*1.0715</f>
        <v>#VALUE!</v>
      </c>
    </row>
    <row r="314" spans="1:9" x14ac:dyDescent="0.25">
      <c r="A314" s="12" t="s">
        <v>12</v>
      </c>
      <c r="B314" s="12">
        <v>29</v>
      </c>
      <c r="C314" s="12" t="s">
        <v>1058</v>
      </c>
      <c r="D314" s="12" t="s">
        <v>973</v>
      </c>
      <c r="E314" s="12"/>
      <c r="F314" s="32">
        <v>2967</v>
      </c>
      <c r="G314" s="43">
        <f t="shared" si="13"/>
        <v>3316.5125999999996</v>
      </c>
      <c r="H314" s="43">
        <f t="shared" si="12"/>
        <v>3813.989489999999</v>
      </c>
      <c r="I314" s="43">
        <f>Table121013[[#This Row],[4/1/2023 Price Change]]*1.0715</f>
        <v>4086.6897385349985</v>
      </c>
    </row>
    <row r="315" spans="1:9" x14ac:dyDescent="0.25">
      <c r="A315" s="12" t="s">
        <v>12</v>
      </c>
      <c r="B315" s="12">
        <v>30</v>
      </c>
      <c r="C315" s="12" t="s">
        <v>1059</v>
      </c>
      <c r="D315" s="12" t="s">
        <v>973</v>
      </c>
      <c r="E315" s="12"/>
      <c r="F315" s="32">
        <v>2696</v>
      </c>
      <c r="G315" s="43">
        <f t="shared" si="13"/>
        <v>3013.5887999999995</v>
      </c>
      <c r="H315" s="43">
        <f t="shared" si="12"/>
        <v>3465.6271199999992</v>
      </c>
      <c r="I315" s="43">
        <f>Table121013[[#This Row],[4/1/2023 Price Change]]*1.0715</f>
        <v>3713.4194590799989</v>
      </c>
    </row>
    <row r="316" spans="1:9" x14ac:dyDescent="0.25">
      <c r="A316" s="12" t="s">
        <v>12</v>
      </c>
      <c r="B316" s="12">
        <v>31</v>
      </c>
      <c r="C316" s="12" t="s">
        <v>1060</v>
      </c>
      <c r="D316" s="12" t="s">
        <v>973</v>
      </c>
      <c r="E316" s="12"/>
      <c r="F316" s="32">
        <v>2596</v>
      </c>
      <c r="G316" s="43">
        <f t="shared" si="13"/>
        <v>2901.8087999999998</v>
      </c>
      <c r="H316" s="43">
        <f t="shared" si="12"/>
        <v>3337.0801199999996</v>
      </c>
      <c r="I316" s="43">
        <f>Table121013[[#This Row],[4/1/2023 Price Change]]*1.0715</f>
        <v>3575.6813485799994</v>
      </c>
    </row>
    <row r="317" spans="1:9" x14ac:dyDescent="0.25">
      <c r="A317" s="12" t="s">
        <v>12</v>
      </c>
      <c r="B317" s="12">
        <v>32</v>
      </c>
      <c r="C317" s="12" t="s">
        <v>1061</v>
      </c>
      <c r="D317" s="12" t="s">
        <v>973</v>
      </c>
      <c r="E317" s="12"/>
      <c r="F317" s="32">
        <v>2796</v>
      </c>
      <c r="G317" s="43">
        <f t="shared" si="13"/>
        <v>3125.3687999999997</v>
      </c>
      <c r="H317" s="43">
        <f t="shared" si="12"/>
        <v>3594.1741199999992</v>
      </c>
      <c r="I317" s="43">
        <f>Table121013[[#This Row],[4/1/2023 Price Change]]*1.0715</f>
        <v>3851.1575695799988</v>
      </c>
    </row>
    <row r="318" spans="1:9" x14ac:dyDescent="0.25">
      <c r="A318" s="12" t="s">
        <v>12</v>
      </c>
      <c r="B318" s="12">
        <v>33</v>
      </c>
      <c r="C318" s="12" t="s">
        <v>1062</v>
      </c>
      <c r="D318" s="12" t="s">
        <v>1063</v>
      </c>
      <c r="E318" s="12"/>
      <c r="F318" s="44">
        <v>904</v>
      </c>
      <c r="G318" s="43">
        <f t="shared" si="13"/>
        <v>1010.4911999999999</v>
      </c>
      <c r="H318" s="43">
        <f t="shared" si="12"/>
        <v>1162.0648799999999</v>
      </c>
      <c r="I318" s="43">
        <f>Table121013[[#This Row],[4/1/2023 Price Change]]*1.0715</f>
        <v>1245.1525189199997</v>
      </c>
    </row>
    <row r="319" spans="1:9" x14ac:dyDescent="0.25">
      <c r="A319" s="12" t="s">
        <v>12</v>
      </c>
      <c r="B319" s="12">
        <v>34</v>
      </c>
      <c r="C319" s="12" t="s">
        <v>1064</v>
      </c>
      <c r="D319" s="12" t="s">
        <v>1063</v>
      </c>
      <c r="E319" s="12"/>
      <c r="F319" s="44">
        <v>1485</v>
      </c>
      <c r="G319" s="43">
        <f t="shared" si="13"/>
        <v>1659.9329999999998</v>
      </c>
      <c r="H319" s="43">
        <f t="shared" ref="H319:H382" si="14">G319*1.15</f>
        <v>1908.9229499999997</v>
      </c>
      <c r="I319" s="43">
        <f>Table121013[[#This Row],[4/1/2023 Price Change]]*1.0715</f>
        <v>2045.4109409249995</v>
      </c>
    </row>
    <row r="320" spans="1:9" ht="18.75" x14ac:dyDescent="0.25">
      <c r="A320" s="15" t="s">
        <v>831</v>
      </c>
      <c r="B320" s="16"/>
      <c r="C320" s="16"/>
      <c r="D320" s="16"/>
      <c r="E320" s="16"/>
      <c r="F320" s="39"/>
      <c r="G320" s="43">
        <f t="shared" si="13"/>
        <v>0</v>
      </c>
      <c r="H320" s="43">
        <f t="shared" si="14"/>
        <v>0</v>
      </c>
      <c r="I320" s="43">
        <f>Table121013[[#This Row],[4/1/2023 Price Change]]*1.0715</f>
        <v>0</v>
      </c>
    </row>
    <row r="321" spans="1:9" ht="30" x14ac:dyDescent="0.25">
      <c r="A321" s="12" t="s">
        <v>164</v>
      </c>
      <c r="B321" s="12">
        <v>1</v>
      </c>
      <c r="C321" s="12" t="s">
        <v>165</v>
      </c>
      <c r="D321" s="12" t="s">
        <v>734</v>
      </c>
      <c r="E321" s="12"/>
      <c r="F321" s="32" t="s">
        <v>1020</v>
      </c>
      <c r="G321" s="43" t="e">
        <f t="shared" si="13"/>
        <v>#VALUE!</v>
      </c>
      <c r="H321" s="43" t="e">
        <f t="shared" si="14"/>
        <v>#VALUE!</v>
      </c>
      <c r="I321" s="43" t="e">
        <f>Table121013[[#This Row],[4/1/2023 Price Change]]*1.0715</f>
        <v>#VALUE!</v>
      </c>
    </row>
    <row r="322" spans="1:9" ht="45" x14ac:dyDescent="0.25">
      <c r="A322" s="12" t="s">
        <v>164</v>
      </c>
      <c r="B322" s="12">
        <v>2</v>
      </c>
      <c r="C322" s="12" t="s">
        <v>166</v>
      </c>
      <c r="D322" s="12" t="s">
        <v>734</v>
      </c>
      <c r="E322" s="12"/>
      <c r="F322" s="32" t="s">
        <v>1020</v>
      </c>
      <c r="G322" s="43" t="e">
        <f t="shared" si="13"/>
        <v>#VALUE!</v>
      </c>
      <c r="H322" s="43" t="e">
        <f t="shared" si="14"/>
        <v>#VALUE!</v>
      </c>
      <c r="I322" s="43" t="e">
        <f>Table121013[[#This Row],[4/1/2023 Price Change]]*1.0715</f>
        <v>#VALUE!</v>
      </c>
    </row>
    <row r="323" spans="1:9" x14ac:dyDescent="0.25">
      <c r="A323" s="12" t="s">
        <v>164</v>
      </c>
      <c r="B323" s="12">
        <v>3</v>
      </c>
      <c r="C323" s="12" t="s">
        <v>167</v>
      </c>
      <c r="D323" s="12" t="s">
        <v>1004</v>
      </c>
      <c r="E323" s="12"/>
      <c r="F323" s="32" t="s">
        <v>972</v>
      </c>
      <c r="G323" s="43" t="e">
        <f t="shared" si="13"/>
        <v>#VALUE!</v>
      </c>
      <c r="H323" s="43" t="e">
        <f t="shared" si="14"/>
        <v>#VALUE!</v>
      </c>
      <c r="I323" s="43" t="e">
        <f>Table121013[[#This Row],[4/1/2023 Price Change]]*1.0715</f>
        <v>#VALUE!</v>
      </c>
    </row>
    <row r="324" spans="1:9" ht="30" x14ac:dyDescent="0.25">
      <c r="A324" s="12" t="s">
        <v>164</v>
      </c>
      <c r="B324" s="12">
        <v>4</v>
      </c>
      <c r="C324" s="12" t="s">
        <v>963</v>
      </c>
      <c r="D324" s="12" t="s">
        <v>734</v>
      </c>
      <c r="E324" s="12"/>
      <c r="F324" s="32" t="s">
        <v>1020</v>
      </c>
      <c r="G324" s="43" t="e">
        <f t="shared" ref="G324:G387" si="15">F324*1.1178</f>
        <v>#VALUE!</v>
      </c>
      <c r="H324" s="43" t="e">
        <f t="shared" si="14"/>
        <v>#VALUE!</v>
      </c>
      <c r="I324" s="43" t="e">
        <f>Table121013[[#This Row],[4/1/2023 Price Change]]*1.0715</f>
        <v>#VALUE!</v>
      </c>
    </row>
    <row r="325" spans="1:9" x14ac:dyDescent="0.25">
      <c r="A325" s="12"/>
      <c r="B325" s="12"/>
      <c r="C325" s="12" t="s">
        <v>970</v>
      </c>
      <c r="D325" s="12"/>
      <c r="E325" s="12"/>
      <c r="F325" s="32"/>
      <c r="G325" s="43">
        <f t="shared" si="15"/>
        <v>0</v>
      </c>
      <c r="H325" s="43">
        <f t="shared" si="14"/>
        <v>0</v>
      </c>
      <c r="I325" s="43">
        <f>Table121013[[#This Row],[4/1/2023 Price Change]]*1.0715</f>
        <v>0</v>
      </c>
    </row>
    <row r="326" spans="1:9" ht="37.5" x14ac:dyDescent="0.25">
      <c r="A326" s="15" t="s">
        <v>832</v>
      </c>
      <c r="B326" s="16"/>
      <c r="C326" s="16"/>
      <c r="D326" s="16"/>
      <c r="E326" s="16"/>
      <c r="F326" s="39"/>
      <c r="G326" s="43">
        <f t="shared" si="15"/>
        <v>0</v>
      </c>
      <c r="H326" s="43">
        <f t="shared" si="14"/>
        <v>0</v>
      </c>
      <c r="I326" s="43">
        <f>Table121013[[#This Row],[4/1/2023 Price Change]]*1.0715</f>
        <v>0</v>
      </c>
    </row>
    <row r="327" spans="1:9" ht="30" x14ac:dyDescent="0.25">
      <c r="A327" s="12" t="s">
        <v>22</v>
      </c>
      <c r="B327" s="12">
        <v>1</v>
      </c>
      <c r="C327" s="12" t="s">
        <v>964</v>
      </c>
      <c r="D327" s="12" t="s">
        <v>973</v>
      </c>
      <c r="E327" s="12"/>
      <c r="F327" s="32">
        <v>75</v>
      </c>
      <c r="G327" s="43">
        <f t="shared" si="15"/>
        <v>83.834999999999994</v>
      </c>
      <c r="H327" s="43">
        <f t="shared" si="14"/>
        <v>96.410249999999991</v>
      </c>
      <c r="I327" s="43">
        <f>Table121013[[#This Row],[4/1/2023 Price Change]]*1.0715</f>
        <v>103.30358287499998</v>
      </c>
    </row>
    <row r="328" spans="1:9" ht="30" x14ac:dyDescent="0.25">
      <c r="A328" s="12" t="s">
        <v>22</v>
      </c>
      <c r="B328" s="12">
        <v>2</v>
      </c>
      <c r="C328" s="12" t="s">
        <v>965</v>
      </c>
      <c r="D328" s="12" t="s">
        <v>973</v>
      </c>
      <c r="E328" s="12"/>
      <c r="F328" s="32">
        <v>75</v>
      </c>
      <c r="G328" s="43">
        <f t="shared" si="15"/>
        <v>83.834999999999994</v>
      </c>
      <c r="H328" s="43">
        <f t="shared" si="14"/>
        <v>96.410249999999991</v>
      </c>
      <c r="I328" s="43">
        <f>Table121013[[#This Row],[4/1/2023 Price Change]]*1.0715</f>
        <v>103.30358287499998</v>
      </c>
    </row>
    <row r="329" spans="1:9" x14ac:dyDescent="0.25">
      <c r="A329" s="12"/>
      <c r="B329" s="12"/>
      <c r="C329" s="12" t="s">
        <v>970</v>
      </c>
      <c r="D329" s="12"/>
      <c r="E329" s="12"/>
      <c r="F329" s="32"/>
      <c r="G329" s="43">
        <f t="shared" si="15"/>
        <v>0</v>
      </c>
      <c r="H329" s="43">
        <f t="shared" si="14"/>
        <v>0</v>
      </c>
      <c r="I329" s="43">
        <f>Table121013[[#This Row],[4/1/2023 Price Change]]*1.0715</f>
        <v>0</v>
      </c>
    </row>
    <row r="330" spans="1:9" ht="37.5" x14ac:dyDescent="0.25">
      <c r="A330" s="15" t="s">
        <v>833</v>
      </c>
      <c r="B330" s="16"/>
      <c r="C330" s="16"/>
      <c r="D330" s="16"/>
      <c r="E330" s="16"/>
      <c r="F330" s="39"/>
      <c r="G330" s="43">
        <f t="shared" si="15"/>
        <v>0</v>
      </c>
      <c r="H330" s="43">
        <f t="shared" si="14"/>
        <v>0</v>
      </c>
      <c r="I330" s="43">
        <f>Table121013[[#This Row],[4/1/2023 Price Change]]*1.0715</f>
        <v>0</v>
      </c>
    </row>
    <row r="331" spans="1:9" x14ac:dyDescent="0.25">
      <c r="A331" s="12"/>
      <c r="B331" s="12"/>
      <c r="C331" s="12" t="s">
        <v>169</v>
      </c>
      <c r="D331" s="12"/>
      <c r="E331" s="12"/>
      <c r="F331" s="32"/>
      <c r="G331" s="43">
        <f t="shared" si="15"/>
        <v>0</v>
      </c>
      <c r="H331" s="43">
        <f t="shared" si="14"/>
        <v>0</v>
      </c>
      <c r="I331" s="43">
        <f>Table121013[[#This Row],[4/1/2023 Price Change]]*1.0715</f>
        <v>0</v>
      </c>
    </row>
    <row r="332" spans="1:9" x14ac:dyDescent="0.25">
      <c r="A332" s="12" t="s">
        <v>168</v>
      </c>
      <c r="B332" s="12">
        <v>1</v>
      </c>
      <c r="C332" s="12" t="s">
        <v>170</v>
      </c>
      <c r="D332" s="12" t="s">
        <v>734</v>
      </c>
      <c r="E332" s="12"/>
      <c r="F332" s="32" t="s">
        <v>1020</v>
      </c>
      <c r="G332" s="43" t="e">
        <f t="shared" si="15"/>
        <v>#VALUE!</v>
      </c>
      <c r="H332" s="43" t="e">
        <f t="shared" si="14"/>
        <v>#VALUE!</v>
      </c>
      <c r="I332" s="43" t="e">
        <f>Table121013[[#This Row],[4/1/2023 Price Change]]*1.0715</f>
        <v>#VALUE!</v>
      </c>
    </row>
    <row r="333" spans="1:9" x14ac:dyDescent="0.25">
      <c r="A333" s="12" t="s">
        <v>168</v>
      </c>
      <c r="B333" s="12">
        <v>3</v>
      </c>
      <c r="C333" s="12" t="s">
        <v>171</v>
      </c>
      <c r="D333" s="12" t="s">
        <v>734</v>
      </c>
      <c r="E333" s="12"/>
      <c r="F333" s="32"/>
      <c r="G333" s="43">
        <f t="shared" si="15"/>
        <v>0</v>
      </c>
      <c r="H333" s="43">
        <f t="shared" si="14"/>
        <v>0</v>
      </c>
      <c r="I333" s="43">
        <f>Table121013[[#This Row],[4/1/2023 Price Change]]*1.0715</f>
        <v>0</v>
      </c>
    </row>
    <row r="334" spans="1:9" x14ac:dyDescent="0.25">
      <c r="A334" s="12" t="s">
        <v>168</v>
      </c>
      <c r="B334" s="12">
        <v>4</v>
      </c>
      <c r="C334" s="12" t="s">
        <v>172</v>
      </c>
      <c r="D334" s="12" t="s">
        <v>734</v>
      </c>
      <c r="E334" s="12"/>
      <c r="F334" s="32" t="s">
        <v>1020</v>
      </c>
      <c r="G334" s="43" t="e">
        <f t="shared" si="15"/>
        <v>#VALUE!</v>
      </c>
      <c r="H334" s="43" t="e">
        <f t="shared" si="14"/>
        <v>#VALUE!</v>
      </c>
      <c r="I334" s="43" t="e">
        <f>Table121013[[#This Row],[4/1/2023 Price Change]]*1.0715</f>
        <v>#VALUE!</v>
      </c>
    </row>
    <row r="335" spans="1:9" x14ac:dyDescent="0.25">
      <c r="A335" s="12" t="s">
        <v>168</v>
      </c>
      <c r="B335" s="12">
        <v>5</v>
      </c>
      <c r="C335" s="12" t="s">
        <v>173</v>
      </c>
      <c r="D335" s="12" t="s">
        <v>734</v>
      </c>
      <c r="E335" s="12"/>
      <c r="F335" s="32" t="s">
        <v>1020</v>
      </c>
      <c r="G335" s="43" t="e">
        <f t="shared" si="15"/>
        <v>#VALUE!</v>
      </c>
      <c r="H335" s="43" t="e">
        <f t="shared" si="14"/>
        <v>#VALUE!</v>
      </c>
      <c r="I335" s="43" t="e">
        <f>Table121013[[#This Row],[4/1/2023 Price Change]]*1.0715</f>
        <v>#VALUE!</v>
      </c>
    </row>
    <row r="336" spans="1:9" x14ac:dyDescent="0.25">
      <c r="A336" s="12" t="s">
        <v>168</v>
      </c>
      <c r="B336" s="12">
        <v>6</v>
      </c>
      <c r="C336" s="12" t="s">
        <v>19</v>
      </c>
      <c r="D336" s="12" t="s">
        <v>1004</v>
      </c>
      <c r="E336" s="12"/>
      <c r="F336" s="32" t="s">
        <v>972</v>
      </c>
      <c r="G336" s="43" t="e">
        <f t="shared" si="15"/>
        <v>#VALUE!</v>
      </c>
      <c r="H336" s="43" t="e">
        <f t="shared" si="14"/>
        <v>#VALUE!</v>
      </c>
      <c r="I336" s="43" t="e">
        <f>Table121013[[#This Row],[4/1/2023 Price Change]]*1.0715</f>
        <v>#VALUE!</v>
      </c>
    </row>
    <row r="337" spans="1:9" x14ac:dyDescent="0.25">
      <c r="A337" s="12" t="s">
        <v>168</v>
      </c>
      <c r="B337" s="12">
        <v>7</v>
      </c>
      <c r="C337" s="12" t="s">
        <v>174</v>
      </c>
      <c r="D337" s="12" t="s">
        <v>973</v>
      </c>
      <c r="E337" s="12"/>
      <c r="F337" s="32">
        <v>0</v>
      </c>
      <c r="G337" s="43">
        <f t="shared" si="15"/>
        <v>0</v>
      </c>
      <c r="H337" s="43">
        <f t="shared" si="14"/>
        <v>0</v>
      </c>
      <c r="I337" s="43">
        <f>Table121013[[#This Row],[4/1/2023 Price Change]]*1.0715</f>
        <v>0</v>
      </c>
    </row>
    <row r="338" spans="1:9" x14ac:dyDescent="0.25">
      <c r="A338" s="12" t="s">
        <v>168</v>
      </c>
      <c r="B338" s="12">
        <v>8</v>
      </c>
      <c r="C338" s="12" t="s">
        <v>20</v>
      </c>
      <c r="D338" s="12" t="s">
        <v>734</v>
      </c>
      <c r="E338" s="12"/>
      <c r="F338" s="32" t="s">
        <v>1020</v>
      </c>
      <c r="G338" s="43" t="e">
        <f t="shared" si="15"/>
        <v>#VALUE!</v>
      </c>
      <c r="H338" s="43" t="e">
        <f t="shared" si="14"/>
        <v>#VALUE!</v>
      </c>
      <c r="I338" s="43" t="e">
        <f>Table121013[[#This Row],[4/1/2023 Price Change]]*1.0715</f>
        <v>#VALUE!</v>
      </c>
    </row>
    <row r="339" spans="1:9" x14ac:dyDescent="0.25">
      <c r="A339" s="12" t="s">
        <v>168</v>
      </c>
      <c r="B339" s="12">
        <v>9</v>
      </c>
      <c r="C339" s="12" t="s">
        <v>21</v>
      </c>
      <c r="D339" s="12" t="s">
        <v>973</v>
      </c>
      <c r="E339" s="12"/>
      <c r="F339" s="32">
        <v>893</v>
      </c>
      <c r="G339" s="43">
        <f t="shared" si="15"/>
        <v>998.19539999999995</v>
      </c>
      <c r="H339" s="43">
        <f t="shared" si="14"/>
        <v>1147.9247099999998</v>
      </c>
      <c r="I339" s="43">
        <f>Table121013[[#This Row],[4/1/2023 Price Change]]*1.0715</f>
        <v>1230.0013267649997</v>
      </c>
    </row>
    <row r="340" spans="1:9" x14ac:dyDescent="0.25">
      <c r="A340" s="12"/>
      <c r="B340" s="12"/>
      <c r="C340" s="12" t="s">
        <v>970</v>
      </c>
      <c r="D340" s="12"/>
      <c r="E340" s="12"/>
      <c r="F340" s="32"/>
      <c r="G340" s="43">
        <f t="shared" si="15"/>
        <v>0</v>
      </c>
      <c r="H340" s="43">
        <f t="shared" si="14"/>
        <v>0</v>
      </c>
      <c r="I340" s="43">
        <f>Table121013[[#This Row],[4/1/2023 Price Change]]*1.0715</f>
        <v>0</v>
      </c>
    </row>
    <row r="341" spans="1:9" ht="56.25" x14ac:dyDescent="0.25">
      <c r="A341" s="15" t="s">
        <v>834</v>
      </c>
      <c r="B341" s="16"/>
      <c r="C341" s="16"/>
      <c r="D341" s="16"/>
      <c r="E341" s="16"/>
      <c r="F341" s="39"/>
      <c r="G341" s="43">
        <f t="shared" si="15"/>
        <v>0</v>
      </c>
      <c r="H341" s="43">
        <f t="shared" si="14"/>
        <v>0</v>
      </c>
      <c r="I341" s="43">
        <f>Table121013[[#This Row],[4/1/2023 Price Change]]*1.0715</f>
        <v>0</v>
      </c>
    </row>
    <row r="342" spans="1:9" ht="30" x14ac:dyDescent="0.25">
      <c r="A342" s="12" t="s">
        <v>175</v>
      </c>
      <c r="B342" s="12">
        <v>1</v>
      </c>
      <c r="C342" s="12" t="s">
        <v>80</v>
      </c>
      <c r="D342" s="12" t="s">
        <v>1004</v>
      </c>
      <c r="E342" s="12"/>
      <c r="F342" s="32" t="s">
        <v>972</v>
      </c>
      <c r="G342" s="43" t="e">
        <f t="shared" si="15"/>
        <v>#VALUE!</v>
      </c>
      <c r="H342" s="43" t="e">
        <f t="shared" si="14"/>
        <v>#VALUE!</v>
      </c>
      <c r="I342" s="43" t="e">
        <f>Table121013[[#This Row],[4/1/2023 Price Change]]*1.0715</f>
        <v>#VALUE!</v>
      </c>
    </row>
    <row r="343" spans="1:9" ht="30" x14ac:dyDescent="0.25">
      <c r="A343" s="12" t="s">
        <v>175</v>
      </c>
      <c r="B343" s="12">
        <v>2</v>
      </c>
      <c r="C343" s="12" t="s">
        <v>176</v>
      </c>
      <c r="D343" s="12" t="s">
        <v>973</v>
      </c>
      <c r="E343" s="12"/>
      <c r="F343" s="32">
        <v>5709</v>
      </c>
      <c r="G343" s="43">
        <f t="shared" si="15"/>
        <v>6381.520199999999</v>
      </c>
      <c r="H343" s="43">
        <f t="shared" si="14"/>
        <v>7338.7482299999983</v>
      </c>
      <c r="I343" s="43">
        <f>Table121013[[#This Row],[4/1/2023 Price Change]]*1.0715</f>
        <v>7863.4687284449974</v>
      </c>
    </row>
    <row r="344" spans="1:9" ht="30" x14ac:dyDescent="0.25">
      <c r="A344" s="12" t="s">
        <v>175</v>
      </c>
      <c r="B344" s="12">
        <v>3</v>
      </c>
      <c r="C344" s="12" t="s">
        <v>177</v>
      </c>
      <c r="D344" s="12" t="s">
        <v>973</v>
      </c>
      <c r="E344" s="12"/>
      <c r="F344" s="32">
        <v>1800</v>
      </c>
      <c r="G344" s="43">
        <f t="shared" si="15"/>
        <v>2012.0399999999997</v>
      </c>
      <c r="H344" s="43">
        <f t="shared" si="14"/>
        <v>2313.8459999999995</v>
      </c>
      <c r="I344" s="43">
        <f>Table121013[[#This Row],[4/1/2023 Price Change]]*1.0715</f>
        <v>2479.2859889999991</v>
      </c>
    </row>
    <row r="345" spans="1:9" ht="30" x14ac:dyDescent="0.25">
      <c r="A345" s="12" t="s">
        <v>175</v>
      </c>
      <c r="B345" s="12">
        <v>4</v>
      </c>
      <c r="C345" s="12" t="s">
        <v>178</v>
      </c>
      <c r="D345" s="12" t="s">
        <v>734</v>
      </c>
      <c r="E345" s="12"/>
      <c r="F345" s="32" t="s">
        <v>1020</v>
      </c>
      <c r="G345" s="43" t="e">
        <f t="shared" si="15"/>
        <v>#VALUE!</v>
      </c>
      <c r="H345" s="43" t="e">
        <f t="shared" si="14"/>
        <v>#VALUE!</v>
      </c>
      <c r="I345" s="43" t="e">
        <f>Table121013[[#This Row],[4/1/2023 Price Change]]*1.0715</f>
        <v>#VALUE!</v>
      </c>
    </row>
    <row r="346" spans="1:9" ht="30" x14ac:dyDescent="0.25">
      <c r="A346" s="12" t="s">
        <v>175</v>
      </c>
      <c r="B346" s="12">
        <v>5</v>
      </c>
      <c r="C346" s="12" t="s">
        <v>179</v>
      </c>
      <c r="D346" s="12" t="s">
        <v>734</v>
      </c>
      <c r="E346" s="12"/>
      <c r="F346" s="32" t="s">
        <v>1020</v>
      </c>
      <c r="G346" s="43" t="e">
        <f t="shared" si="15"/>
        <v>#VALUE!</v>
      </c>
      <c r="H346" s="43" t="e">
        <f t="shared" si="14"/>
        <v>#VALUE!</v>
      </c>
      <c r="I346" s="43" t="e">
        <f>Table121013[[#This Row],[4/1/2023 Price Change]]*1.0715</f>
        <v>#VALUE!</v>
      </c>
    </row>
    <row r="347" spans="1:9" ht="30" x14ac:dyDescent="0.25">
      <c r="A347" s="12" t="s">
        <v>175</v>
      </c>
      <c r="B347" s="12">
        <v>6</v>
      </c>
      <c r="C347" s="12" t="s">
        <v>1018</v>
      </c>
      <c r="D347" s="12" t="s">
        <v>973</v>
      </c>
      <c r="E347" s="12"/>
      <c r="F347" s="32">
        <v>327</v>
      </c>
      <c r="G347" s="43">
        <f t="shared" si="15"/>
        <v>365.52059999999994</v>
      </c>
      <c r="H347" s="43">
        <f t="shared" si="14"/>
        <v>420.34868999999992</v>
      </c>
      <c r="I347" s="43">
        <f>Table121013[[#This Row],[4/1/2023 Price Change]]*1.0715</f>
        <v>450.40362133499985</v>
      </c>
    </row>
    <row r="348" spans="1:9" ht="30" x14ac:dyDescent="0.25">
      <c r="A348" s="12" t="s">
        <v>175</v>
      </c>
      <c r="B348" s="12">
        <v>7</v>
      </c>
      <c r="C348" s="12" t="s">
        <v>1019</v>
      </c>
      <c r="D348" s="12" t="s">
        <v>973</v>
      </c>
      <c r="E348" s="12"/>
      <c r="F348" s="32">
        <v>533</v>
      </c>
      <c r="G348" s="43">
        <f t="shared" si="15"/>
        <v>595.78739999999993</v>
      </c>
      <c r="H348" s="43">
        <f t="shared" si="14"/>
        <v>685.15550999999982</v>
      </c>
      <c r="I348" s="43">
        <f>Table121013[[#This Row],[4/1/2023 Price Change]]*1.0715</f>
        <v>734.14412896499971</v>
      </c>
    </row>
    <row r="349" spans="1:9" x14ac:dyDescent="0.25">
      <c r="A349" s="12"/>
      <c r="B349" s="12"/>
      <c r="C349" s="12" t="s">
        <v>970</v>
      </c>
      <c r="D349" s="12"/>
      <c r="E349" s="12"/>
      <c r="F349" s="32"/>
      <c r="G349" s="43">
        <f t="shared" si="15"/>
        <v>0</v>
      </c>
      <c r="H349" s="43">
        <f t="shared" si="14"/>
        <v>0</v>
      </c>
      <c r="I349" s="43">
        <f>Table121013[[#This Row],[4/1/2023 Price Change]]*1.0715</f>
        <v>0</v>
      </c>
    </row>
    <row r="350" spans="1:9" ht="37.5" x14ac:dyDescent="0.25">
      <c r="A350" s="15" t="s">
        <v>835</v>
      </c>
      <c r="B350" s="16"/>
      <c r="C350" s="16"/>
      <c r="D350" s="16"/>
      <c r="E350" s="16"/>
      <c r="F350" s="39"/>
      <c r="G350" s="43">
        <f t="shared" si="15"/>
        <v>0</v>
      </c>
      <c r="H350" s="43">
        <f t="shared" si="14"/>
        <v>0</v>
      </c>
      <c r="I350" s="43">
        <f>Table121013[[#This Row],[4/1/2023 Price Change]]*1.0715</f>
        <v>0</v>
      </c>
    </row>
    <row r="351" spans="1:9" ht="30" x14ac:dyDescent="0.25">
      <c r="A351" s="12" t="s">
        <v>180</v>
      </c>
      <c r="B351" s="12">
        <v>1</v>
      </c>
      <c r="C351" s="12" t="s">
        <v>181</v>
      </c>
      <c r="D351" s="12" t="s">
        <v>973</v>
      </c>
      <c r="E351" s="12"/>
      <c r="F351" s="32">
        <v>100</v>
      </c>
      <c r="G351" s="43">
        <f t="shared" si="15"/>
        <v>111.77999999999999</v>
      </c>
      <c r="H351" s="43">
        <f t="shared" si="14"/>
        <v>128.54699999999997</v>
      </c>
      <c r="I351" s="43">
        <f>Table121013[[#This Row],[4/1/2023 Price Change]]*1.0715</f>
        <v>137.73811049999995</v>
      </c>
    </row>
    <row r="352" spans="1:9" ht="30" x14ac:dyDescent="0.25">
      <c r="A352" s="12" t="s">
        <v>180</v>
      </c>
      <c r="B352" s="12">
        <v>2</v>
      </c>
      <c r="C352" s="12" t="s">
        <v>182</v>
      </c>
      <c r="D352" s="12" t="s">
        <v>1004</v>
      </c>
      <c r="E352" s="12"/>
      <c r="F352" s="32" t="s">
        <v>972</v>
      </c>
      <c r="G352" s="43" t="e">
        <f t="shared" si="15"/>
        <v>#VALUE!</v>
      </c>
      <c r="H352" s="43" t="e">
        <f t="shared" si="14"/>
        <v>#VALUE!</v>
      </c>
      <c r="I352" s="43" t="e">
        <f>Table121013[[#This Row],[4/1/2023 Price Change]]*1.0715</f>
        <v>#VALUE!</v>
      </c>
    </row>
    <row r="353" spans="1:9" ht="30" x14ac:dyDescent="0.25">
      <c r="A353" s="12" t="s">
        <v>180</v>
      </c>
      <c r="B353" s="12">
        <v>3</v>
      </c>
      <c r="C353" s="12" t="s">
        <v>183</v>
      </c>
      <c r="D353" s="12" t="s">
        <v>973</v>
      </c>
      <c r="E353" s="12"/>
      <c r="F353" s="32">
        <v>0</v>
      </c>
      <c r="G353" s="43">
        <f t="shared" si="15"/>
        <v>0</v>
      </c>
      <c r="H353" s="43">
        <f t="shared" si="14"/>
        <v>0</v>
      </c>
      <c r="I353" s="43">
        <f>Table121013[[#This Row],[4/1/2023 Price Change]]*1.0715</f>
        <v>0</v>
      </c>
    </row>
    <row r="354" spans="1:9" ht="30" x14ac:dyDescent="0.25">
      <c r="A354" s="12" t="s">
        <v>180</v>
      </c>
      <c r="B354" s="12">
        <v>4</v>
      </c>
      <c r="C354" s="12" t="s">
        <v>184</v>
      </c>
      <c r="D354" s="12" t="s">
        <v>973</v>
      </c>
      <c r="E354" s="12"/>
      <c r="F354" s="32">
        <v>300</v>
      </c>
      <c r="G354" s="43">
        <f t="shared" si="15"/>
        <v>335.34</v>
      </c>
      <c r="H354" s="43">
        <f t="shared" si="14"/>
        <v>385.64099999999996</v>
      </c>
      <c r="I354" s="43">
        <f>Table121013[[#This Row],[4/1/2023 Price Change]]*1.0715</f>
        <v>413.2143314999999</v>
      </c>
    </row>
    <row r="355" spans="1:9" ht="30" x14ac:dyDescent="0.25">
      <c r="A355" s="12" t="s">
        <v>180</v>
      </c>
      <c r="B355" s="12">
        <v>5</v>
      </c>
      <c r="C355" s="12" t="s">
        <v>185</v>
      </c>
      <c r="D355" s="12" t="s">
        <v>973</v>
      </c>
      <c r="E355" s="12"/>
      <c r="F355" s="32">
        <v>470</v>
      </c>
      <c r="G355" s="43">
        <f t="shared" si="15"/>
        <v>525.36599999999999</v>
      </c>
      <c r="H355" s="43">
        <f t="shared" si="14"/>
        <v>604.17089999999996</v>
      </c>
      <c r="I355" s="43">
        <f>Table121013[[#This Row],[4/1/2023 Price Change]]*1.0715</f>
        <v>647.36911934999989</v>
      </c>
    </row>
    <row r="356" spans="1:9" ht="30" x14ac:dyDescent="0.25">
      <c r="A356" s="12" t="s">
        <v>180</v>
      </c>
      <c r="B356" s="12">
        <v>6</v>
      </c>
      <c r="C356" s="12" t="s">
        <v>186</v>
      </c>
      <c r="D356" s="12" t="s">
        <v>1004</v>
      </c>
      <c r="E356" s="12"/>
      <c r="F356" s="32" t="s">
        <v>972</v>
      </c>
      <c r="G356" s="43" t="e">
        <f t="shared" si="15"/>
        <v>#VALUE!</v>
      </c>
      <c r="H356" s="43" t="e">
        <f t="shared" si="14"/>
        <v>#VALUE!</v>
      </c>
      <c r="I356" s="43" t="e">
        <f>Table121013[[#This Row],[4/1/2023 Price Change]]*1.0715</f>
        <v>#VALUE!</v>
      </c>
    </row>
    <row r="357" spans="1:9" ht="30" x14ac:dyDescent="0.25">
      <c r="A357" s="12" t="s">
        <v>180</v>
      </c>
      <c r="B357" s="12">
        <v>7</v>
      </c>
      <c r="C357" s="12" t="s">
        <v>187</v>
      </c>
      <c r="D357" s="12" t="s">
        <v>973</v>
      </c>
      <c r="E357" s="12"/>
      <c r="F357" s="32">
        <v>640</v>
      </c>
      <c r="G357" s="43">
        <f t="shared" si="15"/>
        <v>715.39199999999994</v>
      </c>
      <c r="H357" s="43">
        <f t="shared" si="14"/>
        <v>822.70079999999984</v>
      </c>
      <c r="I357" s="43">
        <f>Table121013[[#This Row],[4/1/2023 Price Change]]*1.0715</f>
        <v>881.52390719999971</v>
      </c>
    </row>
    <row r="358" spans="1:9" ht="30" x14ac:dyDescent="0.25">
      <c r="A358" s="12" t="s">
        <v>180</v>
      </c>
      <c r="B358" s="12">
        <v>8</v>
      </c>
      <c r="C358" s="12" t="s">
        <v>188</v>
      </c>
      <c r="D358" s="12" t="s">
        <v>973</v>
      </c>
      <c r="E358" s="12"/>
      <c r="F358" s="32">
        <v>100</v>
      </c>
      <c r="G358" s="43">
        <f t="shared" si="15"/>
        <v>111.77999999999999</v>
      </c>
      <c r="H358" s="43">
        <f t="shared" si="14"/>
        <v>128.54699999999997</v>
      </c>
      <c r="I358" s="43">
        <f>Table121013[[#This Row],[4/1/2023 Price Change]]*1.0715</f>
        <v>137.73811049999995</v>
      </c>
    </row>
    <row r="359" spans="1:9" ht="30" x14ac:dyDescent="0.25">
      <c r="A359" s="12" t="s">
        <v>180</v>
      </c>
      <c r="B359" s="12">
        <v>9</v>
      </c>
      <c r="C359" s="12" t="s">
        <v>189</v>
      </c>
      <c r="D359" s="12" t="s">
        <v>1021</v>
      </c>
      <c r="E359" s="12"/>
      <c r="F359" s="32">
        <v>-100</v>
      </c>
      <c r="G359" s="43">
        <f t="shared" si="15"/>
        <v>-111.77999999999999</v>
      </c>
      <c r="H359" s="43">
        <f t="shared" si="14"/>
        <v>-128.54699999999997</v>
      </c>
      <c r="I359" s="43">
        <f>Table121013[[#This Row],[4/1/2023 Price Change]]*1.0715</f>
        <v>-137.73811049999995</v>
      </c>
    </row>
    <row r="360" spans="1:9" ht="45" x14ac:dyDescent="0.25">
      <c r="A360" s="12" t="s">
        <v>180</v>
      </c>
      <c r="B360" s="12">
        <v>10</v>
      </c>
      <c r="C360" s="12" t="s">
        <v>190</v>
      </c>
      <c r="D360" s="12" t="s">
        <v>973</v>
      </c>
      <c r="E360" s="12"/>
      <c r="F360" s="32">
        <v>88</v>
      </c>
      <c r="G360" s="43">
        <f t="shared" si="15"/>
        <v>98.366399999999999</v>
      </c>
      <c r="H360" s="43">
        <f t="shared" si="14"/>
        <v>113.12136</v>
      </c>
      <c r="I360" s="43">
        <f>Table121013[[#This Row],[4/1/2023 Price Change]]*1.0715</f>
        <v>121.20953723999999</v>
      </c>
    </row>
    <row r="361" spans="1:9" ht="30" x14ac:dyDescent="0.25">
      <c r="A361" s="12" t="s">
        <v>180</v>
      </c>
      <c r="B361" s="12">
        <v>11</v>
      </c>
      <c r="C361" s="12" t="s">
        <v>966</v>
      </c>
      <c r="D361" s="12" t="s">
        <v>1004</v>
      </c>
      <c r="E361" s="12"/>
      <c r="F361" s="32" t="s">
        <v>972</v>
      </c>
      <c r="G361" s="43" t="e">
        <f t="shared" si="15"/>
        <v>#VALUE!</v>
      </c>
      <c r="H361" s="43" t="e">
        <f t="shared" si="14"/>
        <v>#VALUE!</v>
      </c>
      <c r="I361" s="43" t="e">
        <f>Table121013[[#This Row],[4/1/2023 Price Change]]*1.0715</f>
        <v>#VALUE!</v>
      </c>
    </row>
    <row r="362" spans="1:9" ht="30" x14ac:dyDescent="0.25">
      <c r="A362" s="12" t="s">
        <v>180</v>
      </c>
      <c r="B362" s="12">
        <v>12</v>
      </c>
      <c r="C362" s="12" t="s">
        <v>191</v>
      </c>
      <c r="D362" s="12" t="s">
        <v>734</v>
      </c>
      <c r="E362" s="12"/>
      <c r="F362" s="32" t="s">
        <v>1020</v>
      </c>
      <c r="G362" s="43" t="e">
        <f t="shared" si="15"/>
        <v>#VALUE!</v>
      </c>
      <c r="H362" s="43" t="e">
        <f t="shared" si="14"/>
        <v>#VALUE!</v>
      </c>
      <c r="I362" s="43" t="e">
        <f>Table121013[[#This Row],[4/1/2023 Price Change]]*1.0715</f>
        <v>#VALUE!</v>
      </c>
    </row>
    <row r="363" spans="1:9" ht="30" x14ac:dyDescent="0.25">
      <c r="A363" s="12" t="s">
        <v>180</v>
      </c>
      <c r="B363" s="12">
        <v>13</v>
      </c>
      <c r="C363" s="12" t="s">
        <v>1065</v>
      </c>
      <c r="D363" s="12" t="s">
        <v>973</v>
      </c>
      <c r="E363" s="12"/>
      <c r="F363" s="32">
        <v>200</v>
      </c>
      <c r="G363" s="43">
        <f t="shared" si="15"/>
        <v>223.55999999999997</v>
      </c>
      <c r="H363" s="43">
        <f t="shared" si="14"/>
        <v>257.09399999999994</v>
      </c>
      <c r="I363" s="43">
        <f>Table121013[[#This Row],[4/1/2023 Price Change]]*1.0715</f>
        <v>275.4762209999999</v>
      </c>
    </row>
    <row r="364" spans="1:9" x14ac:dyDescent="0.25">
      <c r="A364" s="12"/>
      <c r="B364" s="12"/>
      <c r="C364" s="12" t="s">
        <v>970</v>
      </c>
      <c r="D364" s="12"/>
      <c r="E364" s="12"/>
      <c r="F364" s="32"/>
      <c r="G364" s="43">
        <f t="shared" si="15"/>
        <v>0</v>
      </c>
      <c r="H364" s="43">
        <f t="shared" si="14"/>
        <v>0</v>
      </c>
      <c r="I364" s="43">
        <f>Table121013[[#This Row],[4/1/2023 Price Change]]*1.0715</f>
        <v>0</v>
      </c>
    </row>
    <row r="365" spans="1:9" ht="37.5" x14ac:dyDescent="0.25">
      <c r="A365" s="15" t="s">
        <v>836</v>
      </c>
      <c r="B365" s="16"/>
      <c r="C365" s="16"/>
      <c r="D365" s="16"/>
      <c r="E365" s="16"/>
      <c r="F365" s="39"/>
      <c r="G365" s="43">
        <f t="shared" si="15"/>
        <v>0</v>
      </c>
      <c r="H365" s="43">
        <f t="shared" si="14"/>
        <v>0</v>
      </c>
      <c r="I365" s="43">
        <f>Table121013[[#This Row],[4/1/2023 Price Change]]*1.0715</f>
        <v>0</v>
      </c>
    </row>
    <row r="366" spans="1:9" ht="30" x14ac:dyDescent="0.25">
      <c r="A366" s="12" t="s">
        <v>836</v>
      </c>
      <c r="B366" s="12">
        <v>1</v>
      </c>
      <c r="C366" s="12" t="s">
        <v>924</v>
      </c>
      <c r="D366" s="12" t="s">
        <v>734</v>
      </c>
      <c r="E366" s="12"/>
      <c r="F366" s="32" t="s">
        <v>1020</v>
      </c>
      <c r="G366" s="43" t="e">
        <f t="shared" si="15"/>
        <v>#VALUE!</v>
      </c>
      <c r="H366" s="43" t="e">
        <f t="shared" si="14"/>
        <v>#VALUE!</v>
      </c>
      <c r="I366" s="43" t="e">
        <f>Table121013[[#This Row],[4/1/2023 Price Change]]*1.0715</f>
        <v>#VALUE!</v>
      </c>
    </row>
    <row r="367" spans="1:9" ht="30" x14ac:dyDescent="0.25">
      <c r="A367" s="12" t="s">
        <v>193</v>
      </c>
      <c r="B367" s="12">
        <v>2</v>
      </c>
      <c r="C367" s="12" t="s">
        <v>194</v>
      </c>
      <c r="D367" s="12" t="s">
        <v>1004</v>
      </c>
      <c r="E367" s="12" t="s">
        <v>939</v>
      </c>
      <c r="F367" s="32" t="s">
        <v>972</v>
      </c>
      <c r="G367" s="43" t="e">
        <f t="shared" si="15"/>
        <v>#VALUE!</v>
      </c>
      <c r="H367" s="43" t="e">
        <f t="shared" si="14"/>
        <v>#VALUE!</v>
      </c>
      <c r="I367" s="43" t="e">
        <f>Table121013[[#This Row],[4/1/2023 Price Change]]*1.0715</f>
        <v>#VALUE!</v>
      </c>
    </row>
    <row r="368" spans="1:9" ht="30" x14ac:dyDescent="0.25">
      <c r="A368" s="12" t="s">
        <v>193</v>
      </c>
      <c r="B368" s="12">
        <v>3</v>
      </c>
      <c r="C368" s="12" t="s">
        <v>912</v>
      </c>
      <c r="D368" s="12" t="s">
        <v>1063</v>
      </c>
      <c r="E368" s="12"/>
      <c r="F368" s="32">
        <v>223</v>
      </c>
      <c r="G368" s="43">
        <f t="shared" si="15"/>
        <v>249.26939999999999</v>
      </c>
      <c r="H368" s="43">
        <f t="shared" si="14"/>
        <v>286.65980999999999</v>
      </c>
      <c r="I368" s="43">
        <f>Table121013[[#This Row],[4/1/2023 Price Change]]*1.0715</f>
        <v>307.15598641499997</v>
      </c>
    </row>
    <row r="369" spans="1:9" ht="30" x14ac:dyDescent="0.25">
      <c r="A369" s="12" t="s">
        <v>193</v>
      </c>
      <c r="B369" s="12">
        <v>4</v>
      </c>
      <c r="C369" s="12" t="s">
        <v>911</v>
      </c>
      <c r="D369" s="12" t="s">
        <v>973</v>
      </c>
      <c r="E369" s="12"/>
      <c r="F369" s="32">
        <v>511</v>
      </c>
      <c r="G369" s="43">
        <f t="shared" si="15"/>
        <v>571.19579999999996</v>
      </c>
      <c r="H369" s="43">
        <f t="shared" si="14"/>
        <v>656.87516999999991</v>
      </c>
      <c r="I369" s="43">
        <f>Table121013[[#This Row],[4/1/2023 Price Change]]*1.0715</f>
        <v>703.84174465499984</v>
      </c>
    </row>
    <row r="370" spans="1:9" ht="30" x14ac:dyDescent="0.25">
      <c r="A370" s="12" t="s">
        <v>193</v>
      </c>
      <c r="B370" s="12">
        <v>5</v>
      </c>
      <c r="C370" s="12" t="s">
        <v>909</v>
      </c>
      <c r="D370" s="12" t="s">
        <v>1004</v>
      </c>
      <c r="E370" s="12" t="s">
        <v>1066</v>
      </c>
      <c r="F370" s="32" t="s">
        <v>972</v>
      </c>
      <c r="G370" s="43" t="e">
        <f t="shared" si="15"/>
        <v>#VALUE!</v>
      </c>
      <c r="H370" s="43" t="e">
        <f t="shared" si="14"/>
        <v>#VALUE!</v>
      </c>
      <c r="I370" s="43" t="e">
        <f>Table121013[[#This Row],[4/1/2023 Price Change]]*1.0715</f>
        <v>#VALUE!</v>
      </c>
    </row>
    <row r="371" spans="1:9" ht="30" x14ac:dyDescent="0.25">
      <c r="A371" s="12" t="s">
        <v>193</v>
      </c>
      <c r="B371" s="12">
        <v>6</v>
      </c>
      <c r="C371" s="12" t="s">
        <v>910</v>
      </c>
      <c r="D371" s="12" t="s">
        <v>734</v>
      </c>
      <c r="E371" s="12"/>
      <c r="F371" s="32" t="s">
        <v>1020</v>
      </c>
      <c r="G371" s="43" t="e">
        <f t="shared" si="15"/>
        <v>#VALUE!</v>
      </c>
      <c r="H371" s="43" t="e">
        <f t="shared" si="14"/>
        <v>#VALUE!</v>
      </c>
      <c r="I371" s="43" t="e">
        <f>Table121013[[#This Row],[4/1/2023 Price Change]]*1.0715</f>
        <v>#VALUE!</v>
      </c>
    </row>
    <row r="372" spans="1:9" ht="30" x14ac:dyDescent="0.25">
      <c r="A372" s="12" t="s">
        <v>193</v>
      </c>
      <c r="B372" s="12">
        <v>7</v>
      </c>
      <c r="C372" s="12" t="s">
        <v>195</v>
      </c>
      <c r="D372" s="12" t="s">
        <v>973</v>
      </c>
      <c r="E372" s="12"/>
      <c r="F372" s="32">
        <v>3818</v>
      </c>
      <c r="G372" s="43">
        <f t="shared" si="15"/>
        <v>4267.7603999999992</v>
      </c>
      <c r="H372" s="43">
        <f t="shared" si="14"/>
        <v>4907.9244599999984</v>
      </c>
      <c r="I372" s="43">
        <f>Table121013[[#This Row],[4/1/2023 Price Change]]*1.0715</f>
        <v>5258.8410588899978</v>
      </c>
    </row>
    <row r="373" spans="1:9" ht="30" x14ac:dyDescent="0.25">
      <c r="A373" s="12" t="s">
        <v>193</v>
      </c>
      <c r="B373" s="12">
        <v>8</v>
      </c>
      <c r="C373" s="12" t="s">
        <v>1068</v>
      </c>
      <c r="D373" s="12" t="s">
        <v>973</v>
      </c>
      <c r="E373" s="12"/>
      <c r="F373" s="32">
        <v>95</v>
      </c>
      <c r="G373" s="43">
        <f t="shared" si="15"/>
        <v>106.19099999999999</v>
      </c>
      <c r="H373" s="43">
        <f t="shared" si="14"/>
        <v>122.11964999999998</v>
      </c>
      <c r="I373" s="43">
        <f>Table121013[[#This Row],[4/1/2023 Price Change]]*1.0715</f>
        <v>130.85120497499997</v>
      </c>
    </row>
    <row r="374" spans="1:9" ht="30" x14ac:dyDescent="0.25">
      <c r="A374" s="12" t="s">
        <v>193</v>
      </c>
      <c r="B374" s="12">
        <v>9</v>
      </c>
      <c r="C374" s="12" t="s">
        <v>1067</v>
      </c>
      <c r="D374" s="12" t="s">
        <v>1021</v>
      </c>
      <c r="E374" s="12"/>
      <c r="F374" s="32">
        <v>-140</v>
      </c>
      <c r="G374" s="43">
        <f t="shared" si="15"/>
        <v>-156.49199999999999</v>
      </c>
      <c r="H374" s="43">
        <f t="shared" si="14"/>
        <v>-179.96579999999997</v>
      </c>
      <c r="I374" s="43">
        <f>Table121013[[#This Row],[4/1/2023 Price Change]]*1.0715</f>
        <v>-192.83335469999994</v>
      </c>
    </row>
    <row r="375" spans="1:9" ht="45" x14ac:dyDescent="0.25">
      <c r="A375" s="12" t="s">
        <v>193</v>
      </c>
      <c r="B375" s="12">
        <v>10</v>
      </c>
      <c r="C375" s="12" t="s">
        <v>1043</v>
      </c>
      <c r="D375" s="12" t="s">
        <v>973</v>
      </c>
      <c r="E375" s="12" t="s">
        <v>905</v>
      </c>
      <c r="F375" s="32">
        <v>436732</v>
      </c>
      <c r="G375" s="43">
        <f t="shared" si="15"/>
        <v>488179.02959999995</v>
      </c>
      <c r="H375" s="43">
        <f t="shared" si="14"/>
        <v>561405.88403999992</v>
      </c>
      <c r="I375" s="43">
        <f>Table121013[[#This Row],[4/1/2023 Price Change]]*1.0715</f>
        <v>601546.40474885982</v>
      </c>
    </row>
    <row r="376" spans="1:9" ht="30" x14ac:dyDescent="0.25">
      <c r="A376" s="12" t="s">
        <v>193</v>
      </c>
      <c r="B376" s="12">
        <v>11</v>
      </c>
      <c r="C376" s="12" t="s">
        <v>198</v>
      </c>
      <c r="D376" s="12" t="s">
        <v>1216</v>
      </c>
      <c r="E376" s="12" t="s">
        <v>905</v>
      </c>
      <c r="F376" s="12" t="s">
        <v>1216</v>
      </c>
      <c r="G376" s="43" t="e">
        <f t="shared" si="15"/>
        <v>#VALUE!</v>
      </c>
      <c r="H376" s="43" t="e">
        <f t="shared" si="14"/>
        <v>#VALUE!</v>
      </c>
      <c r="I376" s="43" t="e">
        <f>Table121013[[#This Row],[4/1/2023 Price Change]]*1.0715</f>
        <v>#VALUE!</v>
      </c>
    </row>
    <row r="377" spans="1:9" ht="30" x14ac:dyDescent="0.25">
      <c r="A377" s="12" t="s">
        <v>193</v>
      </c>
      <c r="B377" s="12">
        <v>12</v>
      </c>
      <c r="C377" s="12" t="s">
        <v>199</v>
      </c>
      <c r="D377" s="12" t="s">
        <v>734</v>
      </c>
      <c r="E377" s="12" t="s">
        <v>905</v>
      </c>
      <c r="F377" s="32" t="s">
        <v>1020</v>
      </c>
      <c r="G377" s="43" t="e">
        <f t="shared" si="15"/>
        <v>#VALUE!</v>
      </c>
      <c r="H377" s="43" t="e">
        <f t="shared" si="14"/>
        <v>#VALUE!</v>
      </c>
      <c r="I377" s="43" t="e">
        <f>Table121013[[#This Row],[4/1/2023 Price Change]]*1.0715</f>
        <v>#VALUE!</v>
      </c>
    </row>
    <row r="378" spans="1:9" ht="30" x14ac:dyDescent="0.25">
      <c r="A378" s="12" t="s">
        <v>193</v>
      </c>
      <c r="B378" s="12">
        <v>13</v>
      </c>
      <c r="C378" s="12" t="s">
        <v>200</v>
      </c>
      <c r="D378" s="12" t="s">
        <v>734</v>
      </c>
      <c r="E378" s="12" t="s">
        <v>905</v>
      </c>
      <c r="F378" s="32" t="s">
        <v>1020</v>
      </c>
      <c r="G378" s="43" t="e">
        <f t="shared" si="15"/>
        <v>#VALUE!</v>
      </c>
      <c r="H378" s="43" t="e">
        <f t="shared" si="14"/>
        <v>#VALUE!</v>
      </c>
      <c r="I378" s="43" t="e">
        <f>Table121013[[#This Row],[4/1/2023 Price Change]]*1.0715</f>
        <v>#VALUE!</v>
      </c>
    </row>
    <row r="379" spans="1:9" ht="30" x14ac:dyDescent="0.25">
      <c r="A379" s="12" t="s">
        <v>193</v>
      </c>
      <c r="B379" s="12">
        <v>14</v>
      </c>
      <c r="C379" s="12" t="s">
        <v>1044</v>
      </c>
      <c r="D379" s="12" t="s">
        <v>973</v>
      </c>
      <c r="E379" s="12" t="s">
        <v>905</v>
      </c>
      <c r="F379" s="40">
        <v>60919</v>
      </c>
      <c r="G379" s="43">
        <f t="shared" si="15"/>
        <v>68095.258199999997</v>
      </c>
      <c r="H379" s="43">
        <f t="shared" si="14"/>
        <v>78309.546929999997</v>
      </c>
      <c r="I379" s="43">
        <f>Table121013[[#This Row],[4/1/2023 Price Change]]*1.0715</f>
        <v>83908.679535494986</v>
      </c>
    </row>
    <row r="380" spans="1:9" ht="30" x14ac:dyDescent="0.25">
      <c r="A380" s="12" t="s">
        <v>193</v>
      </c>
      <c r="B380" s="12">
        <v>15</v>
      </c>
      <c r="C380" s="12" t="s">
        <v>202</v>
      </c>
      <c r="D380" s="12" t="s">
        <v>734</v>
      </c>
      <c r="E380" s="12" t="s">
        <v>905</v>
      </c>
      <c r="F380" s="40" t="s">
        <v>1020</v>
      </c>
      <c r="G380" s="43" t="e">
        <f t="shared" si="15"/>
        <v>#VALUE!</v>
      </c>
      <c r="H380" s="43" t="e">
        <f t="shared" si="14"/>
        <v>#VALUE!</v>
      </c>
      <c r="I380" s="43" t="e">
        <f>Table121013[[#This Row],[4/1/2023 Price Change]]*1.0715</f>
        <v>#VALUE!</v>
      </c>
    </row>
    <row r="381" spans="1:9" ht="30" x14ac:dyDescent="0.25">
      <c r="A381" s="12" t="s">
        <v>193</v>
      </c>
      <c r="B381" s="12">
        <v>16</v>
      </c>
      <c r="C381" s="12" t="s">
        <v>1045</v>
      </c>
      <c r="D381" s="12" t="s">
        <v>973</v>
      </c>
      <c r="E381" s="12" t="s">
        <v>905</v>
      </c>
      <c r="F381" s="40">
        <v>118484</v>
      </c>
      <c r="G381" s="43">
        <f t="shared" si="15"/>
        <v>132441.41519999999</v>
      </c>
      <c r="H381" s="43">
        <f t="shared" si="14"/>
        <v>152307.62747999997</v>
      </c>
      <c r="I381" s="43">
        <f>Table121013[[#This Row],[4/1/2023 Price Change]]*1.0715</f>
        <v>163197.62284481994</v>
      </c>
    </row>
    <row r="382" spans="1:9" ht="30" x14ac:dyDescent="0.25">
      <c r="A382" s="12" t="s">
        <v>193</v>
      </c>
      <c r="B382" s="12">
        <v>17</v>
      </c>
      <c r="C382" s="12" t="s">
        <v>1046</v>
      </c>
      <c r="D382" s="12" t="s">
        <v>973</v>
      </c>
      <c r="E382" s="12" t="s">
        <v>905</v>
      </c>
      <c r="F382" s="40">
        <v>113238</v>
      </c>
      <c r="G382" s="43">
        <f t="shared" si="15"/>
        <v>126577.43639999999</v>
      </c>
      <c r="H382" s="43">
        <f t="shared" si="14"/>
        <v>145564.05185999998</v>
      </c>
      <c r="I382" s="43">
        <f>Table121013[[#This Row],[4/1/2023 Price Change]]*1.0715</f>
        <v>155971.88156798997</v>
      </c>
    </row>
    <row r="383" spans="1:9" ht="30" x14ac:dyDescent="0.25">
      <c r="A383" s="12" t="s">
        <v>193</v>
      </c>
      <c r="B383" s="12">
        <v>18</v>
      </c>
      <c r="C383" s="12" t="s">
        <v>205</v>
      </c>
      <c r="D383" s="12" t="s">
        <v>734</v>
      </c>
      <c r="E383" s="12" t="s">
        <v>905</v>
      </c>
      <c r="F383" s="32" t="s">
        <v>1020</v>
      </c>
      <c r="G383" s="43" t="e">
        <f t="shared" si="15"/>
        <v>#VALUE!</v>
      </c>
      <c r="H383" s="43" t="e">
        <f t="shared" ref="H383:H446" si="16">G383*1.15</f>
        <v>#VALUE!</v>
      </c>
      <c r="I383" s="43" t="e">
        <f>Table121013[[#This Row],[4/1/2023 Price Change]]*1.0715</f>
        <v>#VALUE!</v>
      </c>
    </row>
    <row r="384" spans="1:9" ht="30" x14ac:dyDescent="0.25">
      <c r="A384" s="12" t="s">
        <v>193</v>
      </c>
      <c r="B384" s="12">
        <v>19</v>
      </c>
      <c r="C384" s="12" t="s">
        <v>206</v>
      </c>
      <c r="D384" s="12" t="s">
        <v>734</v>
      </c>
      <c r="E384" s="12" t="s">
        <v>905</v>
      </c>
      <c r="F384" s="32" t="s">
        <v>1020</v>
      </c>
      <c r="G384" s="43" t="e">
        <f t="shared" si="15"/>
        <v>#VALUE!</v>
      </c>
      <c r="H384" s="43" t="e">
        <f t="shared" si="16"/>
        <v>#VALUE!</v>
      </c>
      <c r="I384" s="43" t="e">
        <f>Table121013[[#This Row],[4/1/2023 Price Change]]*1.0715</f>
        <v>#VALUE!</v>
      </c>
    </row>
    <row r="385" spans="1:9" ht="30" x14ac:dyDescent="0.25">
      <c r="A385" s="12" t="s">
        <v>193</v>
      </c>
      <c r="B385" s="12">
        <v>20</v>
      </c>
      <c r="C385" s="12" t="s">
        <v>207</v>
      </c>
      <c r="D385" s="12" t="s">
        <v>734</v>
      </c>
      <c r="E385" s="12" t="s">
        <v>905</v>
      </c>
      <c r="F385" s="32" t="s">
        <v>1020</v>
      </c>
      <c r="G385" s="43" t="e">
        <f t="shared" si="15"/>
        <v>#VALUE!</v>
      </c>
      <c r="H385" s="43" t="e">
        <f t="shared" si="16"/>
        <v>#VALUE!</v>
      </c>
      <c r="I385" s="43" t="e">
        <f>Table121013[[#This Row],[4/1/2023 Price Change]]*1.0715</f>
        <v>#VALUE!</v>
      </c>
    </row>
    <row r="386" spans="1:9" ht="30" x14ac:dyDescent="0.25">
      <c r="A386" s="12" t="s">
        <v>836</v>
      </c>
      <c r="B386" s="12">
        <v>21</v>
      </c>
      <c r="C386" s="12" t="s">
        <v>968</v>
      </c>
      <c r="D386" s="12" t="s">
        <v>734</v>
      </c>
      <c r="E386" s="12" t="s">
        <v>905</v>
      </c>
      <c r="F386" s="32" t="s">
        <v>1020</v>
      </c>
      <c r="G386" s="43" t="e">
        <f t="shared" si="15"/>
        <v>#VALUE!</v>
      </c>
      <c r="H386" s="43" t="e">
        <f t="shared" si="16"/>
        <v>#VALUE!</v>
      </c>
      <c r="I386" s="43" t="e">
        <f>Table121013[[#This Row],[4/1/2023 Price Change]]*1.0715</f>
        <v>#VALUE!</v>
      </c>
    </row>
    <row r="387" spans="1:9" ht="30" x14ac:dyDescent="0.25">
      <c r="A387" s="12" t="s">
        <v>836</v>
      </c>
      <c r="B387" s="12">
        <v>22</v>
      </c>
      <c r="C387" s="12" t="s">
        <v>967</v>
      </c>
      <c r="D387" s="12" t="s">
        <v>734</v>
      </c>
      <c r="E387" s="12" t="s">
        <v>905</v>
      </c>
      <c r="F387" s="32" t="s">
        <v>1020</v>
      </c>
      <c r="G387" s="43" t="e">
        <f t="shared" si="15"/>
        <v>#VALUE!</v>
      </c>
      <c r="H387" s="43" t="e">
        <f t="shared" si="16"/>
        <v>#VALUE!</v>
      </c>
      <c r="I387" s="43" t="e">
        <f>Table121013[[#This Row],[4/1/2023 Price Change]]*1.0715</f>
        <v>#VALUE!</v>
      </c>
    </row>
    <row r="388" spans="1:9" ht="45" x14ac:dyDescent="0.25">
      <c r="A388" s="12" t="s">
        <v>193</v>
      </c>
      <c r="B388" s="12">
        <v>23</v>
      </c>
      <c r="C388" s="12" t="s">
        <v>1047</v>
      </c>
      <c r="D388" s="12" t="s">
        <v>973</v>
      </c>
      <c r="E388" s="12" t="s">
        <v>905</v>
      </c>
      <c r="F388" s="32" t="s">
        <v>1048</v>
      </c>
      <c r="G388" s="43" t="e">
        <f t="shared" ref="G388:G451" si="17">F388*1.1178</f>
        <v>#VALUE!</v>
      </c>
      <c r="H388" s="43" t="e">
        <f t="shared" si="16"/>
        <v>#VALUE!</v>
      </c>
      <c r="I388" s="43" t="e">
        <f>Table121013[[#This Row],[4/1/2023 Price Change]]*1.0715</f>
        <v>#VALUE!</v>
      </c>
    </row>
    <row r="389" spans="1:9" ht="45" x14ac:dyDescent="0.25">
      <c r="A389" s="12" t="s">
        <v>193</v>
      </c>
      <c r="B389" s="12">
        <v>24</v>
      </c>
      <c r="C389" s="12" t="s">
        <v>1049</v>
      </c>
      <c r="D389" s="12" t="s">
        <v>973</v>
      </c>
      <c r="E389" s="12" t="s">
        <v>905</v>
      </c>
      <c r="F389" s="32" t="s">
        <v>1048</v>
      </c>
      <c r="G389" s="43" t="e">
        <f t="shared" si="17"/>
        <v>#VALUE!</v>
      </c>
      <c r="H389" s="43" t="e">
        <f t="shared" si="16"/>
        <v>#VALUE!</v>
      </c>
      <c r="I389" s="43" t="e">
        <f>Table121013[[#This Row],[4/1/2023 Price Change]]*1.0715</f>
        <v>#VALUE!</v>
      </c>
    </row>
    <row r="390" spans="1:9" ht="45" x14ac:dyDescent="0.25">
      <c r="A390" s="12" t="s">
        <v>193</v>
      </c>
      <c r="B390" s="12">
        <v>25</v>
      </c>
      <c r="C390" s="12" t="s">
        <v>1050</v>
      </c>
      <c r="D390" s="12" t="s">
        <v>973</v>
      </c>
      <c r="E390" s="12" t="s">
        <v>905</v>
      </c>
      <c r="F390" s="32" t="s">
        <v>1215</v>
      </c>
      <c r="G390" s="43" t="e">
        <f t="shared" si="17"/>
        <v>#VALUE!</v>
      </c>
      <c r="H390" s="43" t="e">
        <f t="shared" si="16"/>
        <v>#VALUE!</v>
      </c>
      <c r="I390" s="43" t="e">
        <f>Table121013[[#This Row],[4/1/2023 Price Change]]*1.0715</f>
        <v>#VALUE!</v>
      </c>
    </row>
    <row r="391" spans="1:9" ht="45" x14ac:dyDescent="0.25">
      <c r="A391" s="12" t="s">
        <v>193</v>
      </c>
      <c r="B391" s="12">
        <v>26</v>
      </c>
      <c r="C391" s="12" t="s">
        <v>1051</v>
      </c>
      <c r="D391" s="12" t="s">
        <v>734</v>
      </c>
      <c r="E391" s="12" t="s">
        <v>905</v>
      </c>
      <c r="F391" s="32" t="s">
        <v>1020</v>
      </c>
      <c r="G391" s="43" t="e">
        <f t="shared" si="17"/>
        <v>#VALUE!</v>
      </c>
      <c r="H391" s="43" t="e">
        <f t="shared" si="16"/>
        <v>#VALUE!</v>
      </c>
      <c r="I391" s="43" t="e">
        <f>Table121013[[#This Row],[4/1/2023 Price Change]]*1.0715</f>
        <v>#VALUE!</v>
      </c>
    </row>
    <row r="392" spans="1:9" ht="30" x14ac:dyDescent="0.25">
      <c r="A392" s="12" t="s">
        <v>193</v>
      </c>
      <c r="B392" s="12">
        <v>27</v>
      </c>
      <c r="C392" s="12" t="s">
        <v>211</v>
      </c>
      <c r="D392" s="12" t="s">
        <v>734</v>
      </c>
      <c r="E392" s="12" t="s">
        <v>905</v>
      </c>
      <c r="F392" s="32" t="s">
        <v>1020</v>
      </c>
      <c r="G392" s="43" t="e">
        <f t="shared" si="17"/>
        <v>#VALUE!</v>
      </c>
      <c r="H392" s="43" t="e">
        <f t="shared" si="16"/>
        <v>#VALUE!</v>
      </c>
      <c r="I392" s="43" t="e">
        <f>Table121013[[#This Row],[4/1/2023 Price Change]]*1.0715</f>
        <v>#VALUE!</v>
      </c>
    </row>
    <row r="393" spans="1:9" x14ac:dyDescent="0.25">
      <c r="A393" s="12"/>
      <c r="B393" s="12">
        <v>28</v>
      </c>
      <c r="C393" s="12" t="s">
        <v>212</v>
      </c>
      <c r="D393" s="12" t="s">
        <v>734</v>
      </c>
      <c r="E393" s="12"/>
      <c r="F393" s="32" t="s">
        <v>1020</v>
      </c>
      <c r="G393" s="43" t="e">
        <f t="shared" si="17"/>
        <v>#VALUE!</v>
      </c>
      <c r="H393" s="43" t="e">
        <f t="shared" si="16"/>
        <v>#VALUE!</v>
      </c>
      <c r="I393" s="43" t="e">
        <f>Table121013[[#This Row],[4/1/2023 Price Change]]*1.0715</f>
        <v>#VALUE!</v>
      </c>
    </row>
    <row r="394" spans="1:9" ht="30" x14ac:dyDescent="0.25">
      <c r="A394" s="12" t="s">
        <v>193</v>
      </c>
      <c r="B394" s="12">
        <v>29</v>
      </c>
      <c r="C394" s="12" t="s">
        <v>213</v>
      </c>
      <c r="D394" s="12" t="s">
        <v>734</v>
      </c>
      <c r="E394" s="12" t="s">
        <v>905</v>
      </c>
      <c r="F394" s="32" t="s">
        <v>1020</v>
      </c>
      <c r="G394" s="43" t="e">
        <f t="shared" si="17"/>
        <v>#VALUE!</v>
      </c>
      <c r="H394" s="43" t="e">
        <f t="shared" si="16"/>
        <v>#VALUE!</v>
      </c>
      <c r="I394" s="43" t="e">
        <f>Table121013[[#This Row],[4/1/2023 Price Change]]*1.0715</f>
        <v>#VALUE!</v>
      </c>
    </row>
    <row r="395" spans="1:9" ht="30" x14ac:dyDescent="0.25">
      <c r="A395" s="12" t="s">
        <v>193</v>
      </c>
      <c r="B395" s="12">
        <v>30</v>
      </c>
      <c r="C395" s="12" t="s">
        <v>214</v>
      </c>
      <c r="D395" s="12" t="s">
        <v>734</v>
      </c>
      <c r="E395" s="12" t="s">
        <v>905</v>
      </c>
      <c r="F395" s="32" t="s">
        <v>1020</v>
      </c>
      <c r="G395" s="43" t="e">
        <f t="shared" si="17"/>
        <v>#VALUE!</v>
      </c>
      <c r="H395" s="43" t="e">
        <f t="shared" si="16"/>
        <v>#VALUE!</v>
      </c>
      <c r="I395" s="43" t="e">
        <f>Table121013[[#This Row],[4/1/2023 Price Change]]*1.0715</f>
        <v>#VALUE!</v>
      </c>
    </row>
    <row r="396" spans="1:9" ht="30" x14ac:dyDescent="0.25">
      <c r="A396" s="12" t="s">
        <v>193</v>
      </c>
      <c r="B396" s="12">
        <v>31</v>
      </c>
      <c r="C396" s="12" t="s">
        <v>215</v>
      </c>
      <c r="D396" s="12" t="s">
        <v>734</v>
      </c>
      <c r="E396" s="12" t="s">
        <v>905</v>
      </c>
      <c r="F396" s="32" t="s">
        <v>1020</v>
      </c>
      <c r="G396" s="43" t="e">
        <f t="shared" si="17"/>
        <v>#VALUE!</v>
      </c>
      <c r="H396" s="43" t="e">
        <f t="shared" si="16"/>
        <v>#VALUE!</v>
      </c>
      <c r="I396" s="43" t="e">
        <f>Table121013[[#This Row],[4/1/2023 Price Change]]*1.0715</f>
        <v>#VALUE!</v>
      </c>
    </row>
    <row r="397" spans="1:9" ht="30" x14ac:dyDescent="0.25">
      <c r="A397" s="12" t="s">
        <v>193</v>
      </c>
      <c r="B397" s="12">
        <v>32</v>
      </c>
      <c r="C397" s="12" t="s">
        <v>216</v>
      </c>
      <c r="D397" s="12" t="s">
        <v>734</v>
      </c>
      <c r="E397" s="12" t="s">
        <v>905</v>
      </c>
      <c r="F397" s="32" t="s">
        <v>1020</v>
      </c>
      <c r="G397" s="43" t="e">
        <f t="shared" si="17"/>
        <v>#VALUE!</v>
      </c>
      <c r="H397" s="43" t="e">
        <f t="shared" si="16"/>
        <v>#VALUE!</v>
      </c>
      <c r="I397" s="43" t="e">
        <f>Table121013[[#This Row],[4/1/2023 Price Change]]*1.0715</f>
        <v>#VALUE!</v>
      </c>
    </row>
    <row r="398" spans="1:9" ht="30" x14ac:dyDescent="0.25">
      <c r="A398" s="12" t="s">
        <v>193</v>
      </c>
      <c r="B398" s="12">
        <v>33</v>
      </c>
      <c r="C398" s="12" t="s">
        <v>217</v>
      </c>
      <c r="D398" s="12" t="s">
        <v>734</v>
      </c>
      <c r="E398" s="12" t="s">
        <v>905</v>
      </c>
      <c r="F398" s="32" t="s">
        <v>1020</v>
      </c>
      <c r="G398" s="43" t="e">
        <f t="shared" si="17"/>
        <v>#VALUE!</v>
      </c>
      <c r="H398" s="43" t="e">
        <f t="shared" si="16"/>
        <v>#VALUE!</v>
      </c>
      <c r="I398" s="43" t="e">
        <f>Table121013[[#This Row],[4/1/2023 Price Change]]*1.0715</f>
        <v>#VALUE!</v>
      </c>
    </row>
    <row r="399" spans="1:9" ht="30" x14ac:dyDescent="0.25">
      <c r="A399" s="12" t="s">
        <v>193</v>
      </c>
      <c r="B399" s="12">
        <v>34</v>
      </c>
      <c r="C399" s="12" t="s">
        <v>218</v>
      </c>
      <c r="D399" s="12" t="s">
        <v>734</v>
      </c>
      <c r="E399" s="12" t="s">
        <v>905</v>
      </c>
      <c r="F399" s="32" t="s">
        <v>1020</v>
      </c>
      <c r="G399" s="43" t="e">
        <f t="shared" si="17"/>
        <v>#VALUE!</v>
      </c>
      <c r="H399" s="43" t="e">
        <f t="shared" si="16"/>
        <v>#VALUE!</v>
      </c>
      <c r="I399" s="43" t="e">
        <f>Table121013[[#This Row],[4/1/2023 Price Change]]*1.0715</f>
        <v>#VALUE!</v>
      </c>
    </row>
    <row r="400" spans="1:9" ht="30" x14ac:dyDescent="0.25">
      <c r="A400" s="12" t="s">
        <v>836</v>
      </c>
      <c r="B400" s="12">
        <v>35</v>
      </c>
      <c r="C400" s="12" t="s">
        <v>918</v>
      </c>
      <c r="D400" s="12" t="s">
        <v>734</v>
      </c>
      <c r="E400" s="12" t="s">
        <v>905</v>
      </c>
      <c r="F400" s="32" t="s">
        <v>1020</v>
      </c>
      <c r="G400" s="43" t="e">
        <f t="shared" si="17"/>
        <v>#VALUE!</v>
      </c>
      <c r="H400" s="43" t="e">
        <f t="shared" si="16"/>
        <v>#VALUE!</v>
      </c>
      <c r="I400" s="43" t="e">
        <f>Table121013[[#This Row],[4/1/2023 Price Change]]*1.0715</f>
        <v>#VALUE!</v>
      </c>
    </row>
    <row r="401" spans="1:9" ht="30" x14ac:dyDescent="0.25">
      <c r="A401" s="37" t="s">
        <v>193</v>
      </c>
      <c r="B401" s="38">
        <v>36</v>
      </c>
      <c r="C401" s="38" t="s">
        <v>1052</v>
      </c>
      <c r="D401" s="38" t="s">
        <v>973</v>
      </c>
      <c r="E401" s="38" t="s">
        <v>905</v>
      </c>
      <c r="F401" s="41">
        <v>118716</v>
      </c>
      <c r="G401" s="43">
        <f t="shared" si="17"/>
        <v>132700.74479999999</v>
      </c>
      <c r="H401" s="43">
        <f t="shared" si="16"/>
        <v>152605.85651999997</v>
      </c>
      <c r="I401" s="43">
        <f>Table121013[[#This Row],[4/1/2023 Price Change]]*1.0715</f>
        <v>163517.17526117995</v>
      </c>
    </row>
    <row r="402" spans="1:9" ht="30" x14ac:dyDescent="0.25">
      <c r="A402" s="37" t="s">
        <v>193</v>
      </c>
      <c r="B402" s="38">
        <v>37</v>
      </c>
      <c r="C402" s="38" t="s">
        <v>1053</v>
      </c>
      <c r="D402" s="38" t="s">
        <v>973</v>
      </c>
      <c r="E402" s="38" t="s">
        <v>905</v>
      </c>
      <c r="F402" s="41">
        <v>127213</v>
      </c>
      <c r="G402" s="43">
        <f t="shared" si="17"/>
        <v>142198.69139999998</v>
      </c>
      <c r="H402" s="43">
        <f t="shared" si="16"/>
        <v>163528.49510999996</v>
      </c>
      <c r="I402" s="43">
        <f>Table121013[[#This Row],[4/1/2023 Price Change]]*1.0715</f>
        <v>175220.78251036495</v>
      </c>
    </row>
    <row r="403" spans="1:9" ht="45" x14ac:dyDescent="0.25">
      <c r="A403" s="37" t="s">
        <v>193</v>
      </c>
      <c r="B403" s="38">
        <v>38</v>
      </c>
      <c r="C403" s="38" t="s">
        <v>1054</v>
      </c>
      <c r="D403" s="38" t="s">
        <v>973</v>
      </c>
      <c r="E403" s="38" t="s">
        <v>905</v>
      </c>
      <c r="F403" s="42">
        <v>347385</v>
      </c>
      <c r="G403" s="43">
        <f t="shared" si="17"/>
        <v>388306.95299999998</v>
      </c>
      <c r="H403" s="43">
        <f t="shared" si="16"/>
        <v>446552.99594999995</v>
      </c>
      <c r="I403" s="43">
        <f>Table121013[[#This Row],[4/1/2023 Price Change]]*1.0715</f>
        <v>478481.53516042489</v>
      </c>
    </row>
    <row r="404" spans="1:9" ht="30" x14ac:dyDescent="0.25">
      <c r="A404" s="12" t="s">
        <v>836</v>
      </c>
      <c r="B404" s="12">
        <v>39</v>
      </c>
      <c r="C404" s="12" t="s">
        <v>194</v>
      </c>
      <c r="D404" s="12" t="s">
        <v>1021</v>
      </c>
      <c r="E404" s="12" t="s">
        <v>1066</v>
      </c>
      <c r="F404" s="32">
        <v>-663</v>
      </c>
      <c r="G404" s="43">
        <f t="shared" si="17"/>
        <v>-741.1013999999999</v>
      </c>
      <c r="H404" s="43">
        <f t="shared" si="16"/>
        <v>-852.26660999999979</v>
      </c>
      <c r="I404" s="43">
        <f>Table121013[[#This Row],[4/1/2023 Price Change]]*1.0715</f>
        <v>-913.20367261499973</v>
      </c>
    </row>
    <row r="405" spans="1:9" ht="30" x14ac:dyDescent="0.25">
      <c r="A405" s="12" t="s">
        <v>193</v>
      </c>
      <c r="B405" s="12">
        <v>40</v>
      </c>
      <c r="C405" s="12" t="s">
        <v>909</v>
      </c>
      <c r="D405" s="12" t="s">
        <v>973</v>
      </c>
      <c r="E405" s="12" t="s">
        <v>939</v>
      </c>
      <c r="F405" s="32">
        <v>663</v>
      </c>
      <c r="G405" s="43">
        <f t="shared" si="17"/>
        <v>741.1013999999999</v>
      </c>
      <c r="H405" s="43">
        <f t="shared" si="16"/>
        <v>852.26660999999979</v>
      </c>
      <c r="I405" s="43">
        <f>Table121013[[#This Row],[4/1/2023 Price Change]]*1.0715</f>
        <v>913.20367261499973</v>
      </c>
    </row>
    <row r="406" spans="1:9" ht="56.25" x14ac:dyDescent="0.25">
      <c r="A406" s="15" t="s">
        <v>837</v>
      </c>
      <c r="B406" s="16"/>
      <c r="C406" s="16"/>
      <c r="D406" s="16"/>
      <c r="E406" s="16"/>
      <c r="F406" s="39"/>
      <c r="G406" s="43">
        <f t="shared" si="17"/>
        <v>0</v>
      </c>
      <c r="H406" s="43">
        <f t="shared" si="16"/>
        <v>0</v>
      </c>
      <c r="I406" s="43">
        <f>Table121013[[#This Row],[4/1/2023 Price Change]]*1.0715</f>
        <v>0</v>
      </c>
    </row>
    <row r="407" spans="1:9" ht="45" x14ac:dyDescent="0.25">
      <c r="A407" s="12" t="s">
        <v>219</v>
      </c>
      <c r="B407" s="12">
        <v>1</v>
      </c>
      <c r="C407" s="12" t="s">
        <v>220</v>
      </c>
      <c r="D407" s="12" t="s">
        <v>1004</v>
      </c>
      <c r="E407" s="12"/>
      <c r="F407" s="32" t="s">
        <v>972</v>
      </c>
      <c r="G407" s="43" t="e">
        <f t="shared" si="17"/>
        <v>#VALUE!</v>
      </c>
      <c r="H407" s="43" t="e">
        <f t="shared" si="16"/>
        <v>#VALUE!</v>
      </c>
      <c r="I407" s="43" t="e">
        <f>Table121013[[#This Row],[4/1/2023 Price Change]]*1.0715</f>
        <v>#VALUE!</v>
      </c>
    </row>
    <row r="408" spans="1:9" ht="30" x14ac:dyDescent="0.25">
      <c r="A408" s="12" t="s">
        <v>219</v>
      </c>
      <c r="B408" s="12">
        <v>2</v>
      </c>
      <c r="C408" s="12" t="s">
        <v>221</v>
      </c>
      <c r="D408" s="12" t="s">
        <v>734</v>
      </c>
      <c r="E408" s="12"/>
      <c r="F408" s="32" t="s">
        <v>1020</v>
      </c>
      <c r="G408" s="43" t="e">
        <f t="shared" si="17"/>
        <v>#VALUE!</v>
      </c>
      <c r="H408" s="43" t="e">
        <f t="shared" si="16"/>
        <v>#VALUE!</v>
      </c>
      <c r="I408" s="43" t="e">
        <f>Table121013[[#This Row],[4/1/2023 Price Change]]*1.0715</f>
        <v>#VALUE!</v>
      </c>
    </row>
    <row r="409" spans="1:9" ht="30" x14ac:dyDescent="0.25">
      <c r="A409" s="12" t="s">
        <v>219</v>
      </c>
      <c r="B409" s="12">
        <v>3</v>
      </c>
      <c r="C409" s="12" t="s">
        <v>222</v>
      </c>
      <c r="D409" s="12" t="s">
        <v>734</v>
      </c>
      <c r="E409" s="12"/>
      <c r="F409" s="32" t="s">
        <v>1020</v>
      </c>
      <c r="G409" s="43" t="e">
        <f t="shared" si="17"/>
        <v>#VALUE!</v>
      </c>
      <c r="H409" s="43" t="e">
        <f t="shared" si="16"/>
        <v>#VALUE!</v>
      </c>
      <c r="I409" s="43" t="e">
        <f>Table121013[[#This Row],[4/1/2023 Price Change]]*1.0715</f>
        <v>#VALUE!</v>
      </c>
    </row>
    <row r="410" spans="1:9" ht="30" x14ac:dyDescent="0.25">
      <c r="A410" s="12" t="s">
        <v>219</v>
      </c>
      <c r="B410" s="12">
        <v>4</v>
      </c>
      <c r="C410" s="12" t="s">
        <v>223</v>
      </c>
      <c r="D410" s="12" t="s">
        <v>973</v>
      </c>
      <c r="E410" s="12"/>
      <c r="F410" s="32">
        <v>3700</v>
      </c>
      <c r="G410" s="43">
        <f t="shared" si="17"/>
        <v>4135.8599999999997</v>
      </c>
      <c r="H410" s="43">
        <f t="shared" si="16"/>
        <v>4756.2389999999996</v>
      </c>
      <c r="I410" s="43">
        <f>Table121013[[#This Row],[4/1/2023 Price Change]]*1.0715</f>
        <v>5096.3100884999994</v>
      </c>
    </row>
    <row r="411" spans="1:9" ht="30" x14ac:dyDescent="0.25">
      <c r="A411" s="12" t="s">
        <v>219</v>
      </c>
      <c r="B411" s="12">
        <v>5</v>
      </c>
      <c r="C411" s="12" t="s">
        <v>224</v>
      </c>
      <c r="D411" s="12" t="s">
        <v>973</v>
      </c>
      <c r="E411" s="12"/>
      <c r="F411" s="32">
        <v>910</v>
      </c>
      <c r="G411" s="43">
        <f t="shared" si="17"/>
        <v>1017.1979999999999</v>
      </c>
      <c r="H411" s="43">
        <f t="shared" si="16"/>
        <v>1169.7776999999999</v>
      </c>
      <c r="I411" s="43">
        <f>Table121013[[#This Row],[4/1/2023 Price Change]]*1.0715</f>
        <v>1253.4168055499997</v>
      </c>
    </row>
    <row r="412" spans="1:9" ht="30" x14ac:dyDescent="0.25">
      <c r="A412" s="12" t="s">
        <v>219</v>
      </c>
      <c r="B412" s="12">
        <v>6</v>
      </c>
      <c r="C412" s="12" t="s">
        <v>225</v>
      </c>
      <c r="D412" s="12" t="s">
        <v>734</v>
      </c>
      <c r="E412" s="12"/>
      <c r="F412" s="32" t="s">
        <v>1020</v>
      </c>
      <c r="G412" s="43" t="e">
        <f t="shared" si="17"/>
        <v>#VALUE!</v>
      </c>
      <c r="H412" s="43" t="e">
        <f t="shared" si="16"/>
        <v>#VALUE!</v>
      </c>
      <c r="I412" s="43" t="e">
        <f>Table121013[[#This Row],[4/1/2023 Price Change]]*1.0715</f>
        <v>#VALUE!</v>
      </c>
    </row>
    <row r="413" spans="1:9" ht="30" x14ac:dyDescent="0.25">
      <c r="A413" s="12" t="s">
        <v>219</v>
      </c>
      <c r="B413" s="12">
        <v>7</v>
      </c>
      <c r="C413" s="12" t="s">
        <v>1073</v>
      </c>
      <c r="D413" s="12" t="s">
        <v>973</v>
      </c>
      <c r="E413" s="12"/>
      <c r="F413" s="32">
        <v>3896</v>
      </c>
      <c r="G413" s="43">
        <f t="shared" si="17"/>
        <v>4354.9487999999992</v>
      </c>
      <c r="H413" s="43">
        <f t="shared" si="16"/>
        <v>5008.1911199999986</v>
      </c>
      <c r="I413" s="43">
        <f>Table121013[[#This Row],[4/1/2023 Price Change]]*1.0715</f>
        <v>5366.2767850799983</v>
      </c>
    </row>
    <row r="414" spans="1:9" ht="30" x14ac:dyDescent="0.25">
      <c r="A414" s="12" t="s">
        <v>219</v>
      </c>
      <c r="B414" s="12">
        <v>8</v>
      </c>
      <c r="C414" s="12" t="s">
        <v>227</v>
      </c>
      <c r="D414" s="12" t="s">
        <v>973</v>
      </c>
      <c r="E414" s="12"/>
      <c r="F414" s="32">
        <v>384</v>
      </c>
      <c r="G414" s="43">
        <f t="shared" si="17"/>
        <v>429.23519999999996</v>
      </c>
      <c r="H414" s="43">
        <f t="shared" si="16"/>
        <v>493.62047999999993</v>
      </c>
      <c r="I414" s="43">
        <f>Table121013[[#This Row],[4/1/2023 Price Change]]*1.0715</f>
        <v>528.91434431999983</v>
      </c>
    </row>
    <row r="415" spans="1:9" ht="30" x14ac:dyDescent="0.25">
      <c r="A415" s="12" t="s">
        <v>219</v>
      </c>
      <c r="B415" s="12">
        <v>9</v>
      </c>
      <c r="C415" s="12" t="s">
        <v>228</v>
      </c>
      <c r="D415" s="12" t="s">
        <v>1004</v>
      </c>
      <c r="E415" s="12"/>
      <c r="F415" s="32" t="s">
        <v>972</v>
      </c>
      <c r="G415" s="43" t="e">
        <f t="shared" si="17"/>
        <v>#VALUE!</v>
      </c>
      <c r="H415" s="43" t="e">
        <f t="shared" si="16"/>
        <v>#VALUE!</v>
      </c>
      <c r="I415" s="43" t="e">
        <f>Table121013[[#This Row],[4/1/2023 Price Change]]*1.0715</f>
        <v>#VALUE!</v>
      </c>
    </row>
    <row r="416" spans="1:9" ht="30" x14ac:dyDescent="0.25">
      <c r="A416" s="12" t="s">
        <v>219</v>
      </c>
      <c r="B416" s="12">
        <v>10</v>
      </c>
      <c r="C416" s="12" t="s">
        <v>229</v>
      </c>
      <c r="D416" s="12" t="s">
        <v>1004</v>
      </c>
      <c r="E416" s="12"/>
      <c r="F416" s="32" t="s">
        <v>972</v>
      </c>
      <c r="G416" s="43" t="e">
        <f t="shared" si="17"/>
        <v>#VALUE!</v>
      </c>
      <c r="H416" s="43" t="e">
        <f t="shared" si="16"/>
        <v>#VALUE!</v>
      </c>
      <c r="I416" s="43" t="e">
        <f>Table121013[[#This Row],[4/1/2023 Price Change]]*1.0715</f>
        <v>#VALUE!</v>
      </c>
    </row>
    <row r="417" spans="1:9" ht="30" x14ac:dyDescent="0.25">
      <c r="A417" s="12" t="s">
        <v>219</v>
      </c>
      <c r="B417" s="12">
        <v>11</v>
      </c>
      <c r="C417" s="12" t="s">
        <v>230</v>
      </c>
      <c r="D417" s="12" t="s">
        <v>973</v>
      </c>
      <c r="E417" s="12"/>
      <c r="F417" s="32">
        <v>120</v>
      </c>
      <c r="G417" s="43">
        <f t="shared" si="17"/>
        <v>134.136</v>
      </c>
      <c r="H417" s="43">
        <f t="shared" si="16"/>
        <v>154.25639999999999</v>
      </c>
      <c r="I417" s="43">
        <f>Table121013[[#This Row],[4/1/2023 Price Change]]*1.0715</f>
        <v>165.28573259999996</v>
      </c>
    </row>
    <row r="418" spans="1:9" ht="30" x14ac:dyDescent="0.25">
      <c r="A418" s="12" t="s">
        <v>219</v>
      </c>
      <c r="B418" s="12">
        <v>12</v>
      </c>
      <c r="C418" s="12" t="s">
        <v>231</v>
      </c>
      <c r="D418" s="12" t="s">
        <v>973</v>
      </c>
      <c r="E418" s="12"/>
      <c r="F418" s="32">
        <v>130</v>
      </c>
      <c r="G418" s="43">
        <f t="shared" si="17"/>
        <v>145.31399999999999</v>
      </c>
      <c r="H418" s="43">
        <f t="shared" si="16"/>
        <v>167.11109999999996</v>
      </c>
      <c r="I418" s="43">
        <f>Table121013[[#This Row],[4/1/2023 Price Change]]*1.0715</f>
        <v>179.05954364999994</v>
      </c>
    </row>
    <row r="419" spans="1:9" ht="30" x14ac:dyDescent="0.25">
      <c r="A419" s="12" t="s">
        <v>219</v>
      </c>
      <c r="B419" s="12">
        <v>13</v>
      </c>
      <c r="C419" s="12" t="s">
        <v>232</v>
      </c>
      <c r="D419" s="12" t="s">
        <v>973</v>
      </c>
      <c r="E419" s="12"/>
      <c r="F419" s="32">
        <v>130</v>
      </c>
      <c r="G419" s="43">
        <f t="shared" si="17"/>
        <v>145.31399999999999</v>
      </c>
      <c r="H419" s="43">
        <f t="shared" si="16"/>
        <v>167.11109999999996</v>
      </c>
      <c r="I419" s="43">
        <f>Table121013[[#This Row],[4/1/2023 Price Change]]*1.0715</f>
        <v>179.05954364999994</v>
      </c>
    </row>
    <row r="420" spans="1:9" ht="30" x14ac:dyDescent="0.25">
      <c r="A420" s="12" t="s">
        <v>219</v>
      </c>
      <c r="B420" s="12">
        <v>14</v>
      </c>
      <c r="C420" s="12" t="s">
        <v>233</v>
      </c>
      <c r="D420" s="12" t="s">
        <v>973</v>
      </c>
      <c r="E420" s="12"/>
      <c r="F420" s="32" t="s">
        <v>1024</v>
      </c>
      <c r="G420" s="43" t="e">
        <f t="shared" si="17"/>
        <v>#VALUE!</v>
      </c>
      <c r="H420" s="43" t="e">
        <f t="shared" si="16"/>
        <v>#VALUE!</v>
      </c>
      <c r="I420" s="43" t="e">
        <f>Table121013[[#This Row],[4/1/2023 Price Change]]*1.0715</f>
        <v>#VALUE!</v>
      </c>
    </row>
    <row r="421" spans="1:9" ht="30" x14ac:dyDescent="0.25">
      <c r="A421" s="12" t="s">
        <v>219</v>
      </c>
      <c r="B421" s="12">
        <v>15</v>
      </c>
      <c r="C421" s="12" t="s">
        <v>234</v>
      </c>
      <c r="D421" s="12" t="s">
        <v>973</v>
      </c>
      <c r="E421" s="12"/>
      <c r="F421" s="32">
        <v>547</v>
      </c>
      <c r="G421" s="43">
        <f t="shared" si="17"/>
        <v>611.4366</v>
      </c>
      <c r="H421" s="43">
        <f t="shared" si="16"/>
        <v>703.15208999999993</v>
      </c>
      <c r="I421" s="43">
        <f>Table121013[[#This Row],[4/1/2023 Price Change]]*1.0715</f>
        <v>753.42746443499982</v>
      </c>
    </row>
    <row r="422" spans="1:9" ht="30" x14ac:dyDescent="0.25">
      <c r="A422" s="12" t="s">
        <v>219</v>
      </c>
      <c r="B422" s="12">
        <v>16</v>
      </c>
      <c r="C422" s="12" t="s">
        <v>235</v>
      </c>
      <c r="D422" s="12" t="s">
        <v>973</v>
      </c>
      <c r="E422" s="12"/>
      <c r="F422" s="32" t="s">
        <v>1024</v>
      </c>
      <c r="G422" s="43" t="e">
        <f t="shared" si="17"/>
        <v>#VALUE!</v>
      </c>
      <c r="H422" s="43" t="e">
        <f t="shared" si="16"/>
        <v>#VALUE!</v>
      </c>
      <c r="I422" s="43" t="e">
        <f>Table121013[[#This Row],[4/1/2023 Price Change]]*1.0715</f>
        <v>#VALUE!</v>
      </c>
    </row>
    <row r="423" spans="1:9" ht="30" x14ac:dyDescent="0.25">
      <c r="A423" s="12" t="s">
        <v>219</v>
      </c>
      <c r="B423" s="12">
        <v>17</v>
      </c>
      <c r="C423" s="12" t="s">
        <v>1069</v>
      </c>
      <c r="D423" s="12" t="s">
        <v>973</v>
      </c>
      <c r="E423" s="12"/>
      <c r="F423" s="32">
        <v>4613</v>
      </c>
      <c r="G423" s="43">
        <f t="shared" si="17"/>
        <v>5156.4114</v>
      </c>
      <c r="H423" s="43">
        <f t="shared" si="16"/>
        <v>5929.8731099999995</v>
      </c>
      <c r="I423" s="43">
        <f>Table121013[[#This Row],[4/1/2023 Price Change]]*1.0715</f>
        <v>6353.8590373649986</v>
      </c>
    </row>
    <row r="424" spans="1:9" ht="30" x14ac:dyDescent="0.25">
      <c r="A424" s="12" t="s">
        <v>219</v>
      </c>
      <c r="B424" s="12">
        <v>18</v>
      </c>
      <c r="C424" s="12" t="s">
        <v>1071</v>
      </c>
      <c r="D424" s="12" t="s">
        <v>973</v>
      </c>
      <c r="E424" s="12"/>
      <c r="F424" s="32">
        <v>4799</v>
      </c>
      <c r="G424" s="43">
        <f t="shared" si="17"/>
        <v>5364.3221999999996</v>
      </c>
      <c r="H424" s="43">
        <f t="shared" si="16"/>
        <v>6168.9705299999987</v>
      </c>
      <c r="I424" s="43">
        <f>Table121013[[#This Row],[4/1/2023 Price Change]]*1.0715</f>
        <v>6610.0519228949979</v>
      </c>
    </row>
    <row r="425" spans="1:9" ht="30" x14ac:dyDescent="0.25">
      <c r="A425" s="12" t="s">
        <v>219</v>
      </c>
      <c r="B425" s="12">
        <v>19</v>
      </c>
      <c r="C425" s="12" t="s">
        <v>1070</v>
      </c>
      <c r="D425" s="12" t="s">
        <v>973</v>
      </c>
      <c r="E425" s="12"/>
      <c r="F425" s="32">
        <v>5985</v>
      </c>
      <c r="G425" s="43">
        <f t="shared" si="17"/>
        <v>6690.0329999999994</v>
      </c>
      <c r="H425" s="43">
        <f t="shared" si="16"/>
        <v>7693.537949999999</v>
      </c>
      <c r="I425" s="43">
        <f>Table121013[[#This Row],[4/1/2023 Price Change]]*1.0715</f>
        <v>8243.6259134249976</v>
      </c>
    </row>
    <row r="426" spans="1:9" ht="30" x14ac:dyDescent="0.25">
      <c r="A426" s="12" t="s">
        <v>219</v>
      </c>
      <c r="B426" s="12">
        <v>20</v>
      </c>
      <c r="C426" s="12" t="s">
        <v>1072</v>
      </c>
      <c r="D426" s="12" t="s">
        <v>973</v>
      </c>
      <c r="E426" s="12"/>
      <c r="F426" s="32">
        <v>1660</v>
      </c>
      <c r="G426" s="43">
        <f t="shared" si="17"/>
        <v>1855.5479999999998</v>
      </c>
      <c r="H426" s="43">
        <f t="shared" si="16"/>
        <v>2133.8801999999996</v>
      </c>
      <c r="I426" s="43">
        <f>Table121013[[#This Row],[4/1/2023 Price Change]]*1.0715</f>
        <v>2286.4526342999993</v>
      </c>
    </row>
    <row r="427" spans="1:9" ht="30" x14ac:dyDescent="0.25">
      <c r="A427" s="12" t="s">
        <v>219</v>
      </c>
      <c r="B427" s="12">
        <v>21</v>
      </c>
      <c r="C427" s="12" t="s">
        <v>1074</v>
      </c>
      <c r="D427" s="12" t="s">
        <v>973</v>
      </c>
      <c r="E427" s="12"/>
      <c r="F427" s="32">
        <v>4730</v>
      </c>
      <c r="G427" s="43">
        <f t="shared" si="17"/>
        <v>5287.1939999999995</v>
      </c>
      <c r="H427" s="43">
        <f t="shared" si="16"/>
        <v>6080.2730999999985</v>
      </c>
      <c r="I427" s="43">
        <f>Table121013[[#This Row],[4/1/2023 Price Change]]*1.0715</f>
        <v>6515.0126266499974</v>
      </c>
    </row>
    <row r="428" spans="1:9" ht="30" x14ac:dyDescent="0.25">
      <c r="A428" s="12" t="s">
        <v>219</v>
      </c>
      <c r="B428" s="12">
        <v>22</v>
      </c>
      <c r="C428" s="12" t="s">
        <v>1075</v>
      </c>
      <c r="D428" s="12" t="s">
        <v>973</v>
      </c>
      <c r="E428" s="12"/>
      <c r="F428" s="32">
        <v>7158</v>
      </c>
      <c r="G428" s="43">
        <f t="shared" si="17"/>
        <v>8001.2123999999994</v>
      </c>
      <c r="H428" s="43">
        <f t="shared" si="16"/>
        <v>9201.3942599999991</v>
      </c>
      <c r="I428" s="43">
        <f>Table121013[[#This Row],[4/1/2023 Price Change]]*1.0715</f>
        <v>9859.2939495899973</v>
      </c>
    </row>
    <row r="429" spans="1:9" x14ac:dyDescent="0.25">
      <c r="A429" s="12"/>
      <c r="B429" s="12"/>
      <c r="C429" s="12" t="s">
        <v>970</v>
      </c>
      <c r="D429" s="12"/>
      <c r="E429" s="12"/>
      <c r="F429" s="32"/>
      <c r="G429" s="43">
        <f t="shared" si="17"/>
        <v>0</v>
      </c>
      <c r="H429" s="43">
        <f t="shared" si="16"/>
        <v>0</v>
      </c>
      <c r="I429" s="43">
        <f>Table121013[[#This Row],[4/1/2023 Price Change]]*1.0715</f>
        <v>0</v>
      </c>
    </row>
    <row r="430" spans="1:9" ht="37.5" x14ac:dyDescent="0.25">
      <c r="A430" s="15" t="s">
        <v>838</v>
      </c>
      <c r="B430" s="16"/>
      <c r="C430" s="16"/>
      <c r="D430" s="16"/>
      <c r="E430" s="16"/>
      <c r="F430" s="39"/>
      <c r="G430" s="43">
        <f t="shared" si="17"/>
        <v>0</v>
      </c>
      <c r="H430" s="43">
        <f t="shared" si="16"/>
        <v>0</v>
      </c>
      <c r="I430" s="43">
        <f>Table121013[[#This Row],[4/1/2023 Price Change]]*1.0715</f>
        <v>0</v>
      </c>
    </row>
    <row r="431" spans="1:9" ht="30" x14ac:dyDescent="0.25">
      <c r="A431" s="12" t="s">
        <v>236</v>
      </c>
      <c r="B431" s="12">
        <v>1</v>
      </c>
      <c r="C431" s="12" t="s">
        <v>237</v>
      </c>
      <c r="D431" s="12" t="s">
        <v>1021</v>
      </c>
      <c r="E431" s="12"/>
      <c r="F431" s="32">
        <v>-360</v>
      </c>
      <c r="G431" s="43">
        <f t="shared" si="17"/>
        <v>-402.40799999999996</v>
      </c>
      <c r="H431" s="43">
        <f t="shared" si="16"/>
        <v>-462.7691999999999</v>
      </c>
      <c r="I431" s="43">
        <f>Table121013[[#This Row],[4/1/2023 Price Change]]*1.0715</f>
        <v>-495.85719779999982</v>
      </c>
    </row>
    <row r="432" spans="1:9" ht="30" x14ac:dyDescent="0.25">
      <c r="A432" s="12" t="s">
        <v>236</v>
      </c>
      <c r="B432" s="12">
        <v>2</v>
      </c>
      <c r="C432" s="12" t="s">
        <v>238</v>
      </c>
      <c r="D432" s="12" t="s">
        <v>973</v>
      </c>
      <c r="E432" s="12"/>
      <c r="F432" s="32">
        <v>298</v>
      </c>
      <c r="G432" s="43">
        <f t="shared" si="17"/>
        <v>333.1044</v>
      </c>
      <c r="H432" s="43">
        <f t="shared" si="16"/>
        <v>383.07005999999996</v>
      </c>
      <c r="I432" s="43">
        <f>Table121013[[#This Row],[4/1/2023 Price Change]]*1.0715</f>
        <v>410.45956928999993</v>
      </c>
    </row>
    <row r="433" spans="1:9" ht="30" x14ac:dyDescent="0.25">
      <c r="A433" s="12" t="s">
        <v>236</v>
      </c>
      <c r="B433" s="12">
        <v>3</v>
      </c>
      <c r="C433" s="12" t="s">
        <v>239</v>
      </c>
      <c r="D433" s="12" t="s">
        <v>734</v>
      </c>
      <c r="E433" s="12"/>
      <c r="F433" s="32" t="s">
        <v>1020</v>
      </c>
      <c r="G433" s="43" t="e">
        <f t="shared" si="17"/>
        <v>#VALUE!</v>
      </c>
      <c r="H433" s="43" t="e">
        <f t="shared" si="16"/>
        <v>#VALUE!</v>
      </c>
      <c r="I433" s="43" t="e">
        <f>Table121013[[#This Row],[4/1/2023 Price Change]]*1.0715</f>
        <v>#VALUE!</v>
      </c>
    </row>
    <row r="434" spans="1:9" ht="30" x14ac:dyDescent="0.25">
      <c r="A434" s="12" t="s">
        <v>236</v>
      </c>
      <c r="B434" s="12">
        <v>4</v>
      </c>
      <c r="C434" s="12" t="s">
        <v>240</v>
      </c>
      <c r="D434" s="12" t="s">
        <v>734</v>
      </c>
      <c r="E434" s="12"/>
      <c r="F434" s="32" t="s">
        <v>1020</v>
      </c>
      <c r="G434" s="43" t="e">
        <f t="shared" si="17"/>
        <v>#VALUE!</v>
      </c>
      <c r="H434" s="43" t="e">
        <f t="shared" si="16"/>
        <v>#VALUE!</v>
      </c>
      <c r="I434" s="43" t="e">
        <f>Table121013[[#This Row],[4/1/2023 Price Change]]*1.0715</f>
        <v>#VALUE!</v>
      </c>
    </row>
    <row r="435" spans="1:9" ht="30" x14ac:dyDescent="0.25">
      <c r="A435" s="12" t="s">
        <v>236</v>
      </c>
      <c r="B435" s="12">
        <v>5</v>
      </c>
      <c r="C435" s="12" t="s">
        <v>241</v>
      </c>
      <c r="D435" s="12" t="s">
        <v>1004</v>
      </c>
      <c r="E435" s="12"/>
      <c r="F435" s="32" t="s">
        <v>972</v>
      </c>
      <c r="G435" s="43" t="e">
        <f t="shared" si="17"/>
        <v>#VALUE!</v>
      </c>
      <c r="H435" s="43" t="e">
        <f t="shared" si="16"/>
        <v>#VALUE!</v>
      </c>
      <c r="I435" s="43" t="e">
        <f>Table121013[[#This Row],[4/1/2023 Price Change]]*1.0715</f>
        <v>#VALUE!</v>
      </c>
    </row>
    <row r="436" spans="1:9" ht="30" x14ac:dyDescent="0.25">
      <c r="A436" s="12" t="s">
        <v>236</v>
      </c>
      <c r="B436" s="12">
        <v>6</v>
      </c>
      <c r="C436" s="12" t="s">
        <v>242</v>
      </c>
      <c r="D436" s="12" t="s">
        <v>1004</v>
      </c>
      <c r="E436" s="12"/>
      <c r="F436" s="32" t="s">
        <v>972</v>
      </c>
      <c r="G436" s="43" t="e">
        <f t="shared" si="17"/>
        <v>#VALUE!</v>
      </c>
      <c r="H436" s="43" t="e">
        <f t="shared" si="16"/>
        <v>#VALUE!</v>
      </c>
      <c r="I436" s="43" t="e">
        <f>Table121013[[#This Row],[4/1/2023 Price Change]]*1.0715</f>
        <v>#VALUE!</v>
      </c>
    </row>
    <row r="437" spans="1:9" ht="30" x14ac:dyDescent="0.25">
      <c r="A437" s="12" t="s">
        <v>236</v>
      </c>
      <c r="B437" s="12">
        <v>7</v>
      </c>
      <c r="C437" s="12" t="s">
        <v>243</v>
      </c>
      <c r="D437" s="12" t="s">
        <v>734</v>
      </c>
      <c r="E437" s="12"/>
      <c r="F437" s="32" t="s">
        <v>1020</v>
      </c>
      <c r="G437" s="43" t="e">
        <f t="shared" si="17"/>
        <v>#VALUE!</v>
      </c>
      <c r="H437" s="43" t="e">
        <f t="shared" si="16"/>
        <v>#VALUE!</v>
      </c>
      <c r="I437" s="43" t="e">
        <f>Table121013[[#This Row],[4/1/2023 Price Change]]*1.0715</f>
        <v>#VALUE!</v>
      </c>
    </row>
    <row r="438" spans="1:9" ht="30" x14ac:dyDescent="0.25">
      <c r="A438" s="12" t="s">
        <v>236</v>
      </c>
      <c r="B438" s="12">
        <v>8</v>
      </c>
      <c r="C438" s="12" t="s">
        <v>244</v>
      </c>
      <c r="D438" s="12" t="s">
        <v>734</v>
      </c>
      <c r="E438" s="12"/>
      <c r="F438" s="32" t="s">
        <v>1020</v>
      </c>
      <c r="G438" s="43" t="e">
        <f t="shared" si="17"/>
        <v>#VALUE!</v>
      </c>
      <c r="H438" s="43" t="e">
        <f t="shared" si="16"/>
        <v>#VALUE!</v>
      </c>
      <c r="I438" s="43" t="e">
        <f>Table121013[[#This Row],[4/1/2023 Price Change]]*1.0715</f>
        <v>#VALUE!</v>
      </c>
    </row>
    <row r="439" spans="1:9" ht="30" x14ac:dyDescent="0.25">
      <c r="A439" s="12" t="s">
        <v>236</v>
      </c>
      <c r="B439" s="12">
        <v>9</v>
      </c>
      <c r="C439" s="12" t="s">
        <v>245</v>
      </c>
      <c r="D439" s="12" t="s">
        <v>973</v>
      </c>
      <c r="E439" s="12"/>
      <c r="F439" s="32">
        <v>540</v>
      </c>
      <c r="G439" s="43">
        <f t="shared" si="17"/>
        <v>603.61199999999997</v>
      </c>
      <c r="H439" s="43">
        <f t="shared" si="16"/>
        <v>694.15379999999993</v>
      </c>
      <c r="I439" s="43">
        <f>Table121013[[#This Row],[4/1/2023 Price Change]]*1.0715</f>
        <v>743.78579669999988</v>
      </c>
    </row>
    <row r="440" spans="1:9" ht="30" x14ac:dyDescent="0.25">
      <c r="A440" s="12" t="s">
        <v>236</v>
      </c>
      <c r="B440" s="12">
        <v>10</v>
      </c>
      <c r="C440" s="12" t="s">
        <v>246</v>
      </c>
      <c r="D440" s="12" t="s">
        <v>973</v>
      </c>
      <c r="E440" s="12"/>
      <c r="F440" s="32">
        <v>0</v>
      </c>
      <c r="G440" s="43">
        <f t="shared" si="17"/>
        <v>0</v>
      </c>
      <c r="H440" s="43">
        <f t="shared" si="16"/>
        <v>0</v>
      </c>
      <c r="I440" s="43">
        <f>Table121013[[#This Row],[4/1/2023 Price Change]]*1.0715</f>
        <v>0</v>
      </c>
    </row>
    <row r="441" spans="1:9" ht="30" x14ac:dyDescent="0.25">
      <c r="A441" s="12" t="s">
        <v>236</v>
      </c>
      <c r="B441" s="12">
        <v>11</v>
      </c>
      <c r="C441" s="12" t="s">
        <v>247</v>
      </c>
      <c r="D441" s="12" t="s">
        <v>734</v>
      </c>
      <c r="E441" s="12"/>
      <c r="F441" s="32" t="s">
        <v>1020</v>
      </c>
      <c r="G441" s="43" t="e">
        <f t="shared" si="17"/>
        <v>#VALUE!</v>
      </c>
      <c r="H441" s="43" t="e">
        <f t="shared" si="16"/>
        <v>#VALUE!</v>
      </c>
      <c r="I441" s="43" t="e">
        <f>Table121013[[#This Row],[4/1/2023 Price Change]]*1.0715</f>
        <v>#VALUE!</v>
      </c>
    </row>
    <row r="442" spans="1:9" ht="30" x14ac:dyDescent="0.25">
      <c r="A442" s="12" t="s">
        <v>236</v>
      </c>
      <c r="B442" s="12">
        <v>12</v>
      </c>
      <c r="C442" s="12" t="s">
        <v>248</v>
      </c>
      <c r="D442" s="12" t="s">
        <v>973</v>
      </c>
      <c r="E442" s="12"/>
      <c r="F442" s="32">
        <v>7048</v>
      </c>
      <c r="G442" s="43">
        <f t="shared" si="17"/>
        <v>7878.2543999999989</v>
      </c>
      <c r="H442" s="43">
        <f t="shared" si="16"/>
        <v>9059.9925599999988</v>
      </c>
      <c r="I442" s="43">
        <f>Table121013[[#This Row],[4/1/2023 Price Change]]*1.0715</f>
        <v>9707.7820280399974</v>
      </c>
    </row>
    <row r="443" spans="1:9" ht="30" x14ac:dyDescent="0.25">
      <c r="A443" s="12" t="s">
        <v>236</v>
      </c>
      <c r="B443" s="12">
        <v>13</v>
      </c>
      <c r="C443" s="12" t="s">
        <v>249</v>
      </c>
      <c r="D443" s="12" t="s">
        <v>973</v>
      </c>
      <c r="E443" s="12"/>
      <c r="F443" s="32">
        <v>778</v>
      </c>
      <c r="G443" s="43">
        <f t="shared" si="17"/>
        <v>869.64839999999992</v>
      </c>
      <c r="H443" s="43">
        <f t="shared" si="16"/>
        <v>1000.0956599999998</v>
      </c>
      <c r="I443" s="43">
        <f>Table121013[[#This Row],[4/1/2023 Price Change]]*1.0715</f>
        <v>1071.6024996899998</v>
      </c>
    </row>
    <row r="444" spans="1:9" ht="30" x14ac:dyDescent="0.25">
      <c r="A444" s="12" t="s">
        <v>236</v>
      </c>
      <c r="B444" s="12">
        <v>14</v>
      </c>
      <c r="C444" s="12" t="s">
        <v>250</v>
      </c>
      <c r="D444" s="12" t="s">
        <v>734</v>
      </c>
      <c r="E444" s="12"/>
      <c r="F444" s="32" t="s">
        <v>1020</v>
      </c>
      <c r="G444" s="43" t="e">
        <f t="shared" si="17"/>
        <v>#VALUE!</v>
      </c>
      <c r="H444" s="43" t="e">
        <f t="shared" si="16"/>
        <v>#VALUE!</v>
      </c>
      <c r="I444" s="43" t="e">
        <f>Table121013[[#This Row],[4/1/2023 Price Change]]*1.0715</f>
        <v>#VALUE!</v>
      </c>
    </row>
    <row r="445" spans="1:9" ht="30" x14ac:dyDescent="0.25">
      <c r="A445" s="12" t="s">
        <v>236</v>
      </c>
      <c r="B445" s="12">
        <v>15</v>
      </c>
      <c r="C445" s="12" t="s">
        <v>251</v>
      </c>
      <c r="D445" s="12" t="s">
        <v>973</v>
      </c>
      <c r="E445" s="12"/>
      <c r="F445" s="32">
        <v>1230</v>
      </c>
      <c r="G445" s="43">
        <f t="shared" si="17"/>
        <v>1374.8939999999998</v>
      </c>
      <c r="H445" s="43">
        <f t="shared" si="16"/>
        <v>1581.1280999999997</v>
      </c>
      <c r="I445" s="43">
        <f>Table121013[[#This Row],[4/1/2023 Price Change]]*1.0715</f>
        <v>1694.1787591499995</v>
      </c>
    </row>
    <row r="446" spans="1:9" ht="30" x14ac:dyDescent="0.25">
      <c r="A446" s="12" t="s">
        <v>236</v>
      </c>
      <c r="B446" s="12">
        <v>16</v>
      </c>
      <c r="C446" s="12" t="s">
        <v>252</v>
      </c>
      <c r="D446" s="12" t="s">
        <v>973</v>
      </c>
      <c r="E446" s="12"/>
      <c r="F446" s="32">
        <v>1250</v>
      </c>
      <c r="G446" s="43">
        <f t="shared" si="17"/>
        <v>1397.2499999999998</v>
      </c>
      <c r="H446" s="43">
        <f t="shared" si="16"/>
        <v>1606.8374999999996</v>
      </c>
      <c r="I446" s="43">
        <f>Table121013[[#This Row],[4/1/2023 Price Change]]*1.0715</f>
        <v>1721.7263812499993</v>
      </c>
    </row>
    <row r="447" spans="1:9" ht="30" x14ac:dyDescent="0.25">
      <c r="A447" s="12" t="s">
        <v>236</v>
      </c>
      <c r="B447" s="12">
        <v>17</v>
      </c>
      <c r="C447" s="12" t="s">
        <v>253</v>
      </c>
      <c r="D447" s="12" t="s">
        <v>1021</v>
      </c>
      <c r="E447" s="12"/>
      <c r="F447" s="32">
        <v>-700</v>
      </c>
      <c r="G447" s="43">
        <f t="shared" si="17"/>
        <v>-782.45999999999992</v>
      </c>
      <c r="H447" s="43">
        <f t="shared" ref="H447:H510" si="18">G447*1.15</f>
        <v>-899.82899999999984</v>
      </c>
      <c r="I447" s="43">
        <f>Table121013[[#This Row],[4/1/2023 Price Change]]*1.0715</f>
        <v>-964.16677349999975</v>
      </c>
    </row>
    <row r="448" spans="1:9" ht="30" x14ac:dyDescent="0.25">
      <c r="A448" s="12" t="s">
        <v>236</v>
      </c>
      <c r="B448" s="12">
        <v>18</v>
      </c>
      <c r="C448" s="12" t="s">
        <v>254</v>
      </c>
      <c r="D448" s="12" t="s">
        <v>973</v>
      </c>
      <c r="E448" s="12"/>
      <c r="F448" s="32">
        <v>379</v>
      </c>
      <c r="G448" s="43">
        <f t="shared" si="17"/>
        <v>423.64619999999996</v>
      </c>
      <c r="H448" s="43">
        <f t="shared" si="18"/>
        <v>487.19312999999994</v>
      </c>
      <c r="I448" s="43">
        <f>Table121013[[#This Row],[4/1/2023 Price Change]]*1.0715</f>
        <v>522.02743879499985</v>
      </c>
    </row>
    <row r="449" spans="1:9" ht="30" x14ac:dyDescent="0.25">
      <c r="A449" s="12" t="s">
        <v>236</v>
      </c>
      <c r="B449" s="12">
        <v>19</v>
      </c>
      <c r="C449" s="12" t="s">
        <v>255</v>
      </c>
      <c r="D449" s="12" t="s">
        <v>973</v>
      </c>
      <c r="E449" s="12"/>
      <c r="F449" s="32">
        <v>1000</v>
      </c>
      <c r="G449" s="43">
        <f t="shared" si="17"/>
        <v>1117.8</v>
      </c>
      <c r="H449" s="43">
        <f t="shared" si="18"/>
        <v>1285.4699999999998</v>
      </c>
      <c r="I449" s="43">
        <f>Table121013[[#This Row],[4/1/2023 Price Change]]*1.0715</f>
        <v>1377.3811049999997</v>
      </c>
    </row>
    <row r="450" spans="1:9" ht="30" x14ac:dyDescent="0.25">
      <c r="A450" s="12" t="s">
        <v>236</v>
      </c>
      <c r="B450" s="12">
        <v>20</v>
      </c>
      <c r="C450" s="12" t="s">
        <v>256</v>
      </c>
      <c r="D450" s="12" t="s">
        <v>734</v>
      </c>
      <c r="E450" s="12"/>
      <c r="F450" s="32" t="s">
        <v>1020</v>
      </c>
      <c r="G450" s="43" t="e">
        <f t="shared" si="17"/>
        <v>#VALUE!</v>
      </c>
      <c r="H450" s="43" t="e">
        <f t="shared" si="18"/>
        <v>#VALUE!</v>
      </c>
      <c r="I450" s="43" t="e">
        <f>Table121013[[#This Row],[4/1/2023 Price Change]]*1.0715</f>
        <v>#VALUE!</v>
      </c>
    </row>
    <row r="451" spans="1:9" ht="30" x14ac:dyDescent="0.25">
      <c r="A451" s="12" t="s">
        <v>236</v>
      </c>
      <c r="B451" s="12">
        <v>21</v>
      </c>
      <c r="C451" s="12" t="s">
        <v>257</v>
      </c>
      <c r="D451" s="12" t="s">
        <v>973</v>
      </c>
      <c r="E451" s="12"/>
      <c r="F451" s="32">
        <v>214</v>
      </c>
      <c r="G451" s="43">
        <f t="shared" si="17"/>
        <v>239.20919999999998</v>
      </c>
      <c r="H451" s="43">
        <f t="shared" si="18"/>
        <v>275.09057999999993</v>
      </c>
      <c r="I451" s="43">
        <f>Table121013[[#This Row],[4/1/2023 Price Change]]*1.0715</f>
        <v>294.75955646999989</v>
      </c>
    </row>
    <row r="452" spans="1:9" ht="30" x14ac:dyDescent="0.25">
      <c r="A452" s="12" t="s">
        <v>236</v>
      </c>
      <c r="B452" s="12">
        <v>22</v>
      </c>
      <c r="C452" s="12" t="s">
        <v>258</v>
      </c>
      <c r="D452" s="12" t="s">
        <v>1004</v>
      </c>
      <c r="E452" s="12"/>
      <c r="F452" s="32" t="s">
        <v>972</v>
      </c>
      <c r="G452" s="43" t="e">
        <f t="shared" ref="G452:G515" si="19">F452*1.1178</f>
        <v>#VALUE!</v>
      </c>
      <c r="H452" s="43" t="e">
        <f t="shared" si="18"/>
        <v>#VALUE!</v>
      </c>
      <c r="I452" s="43" t="e">
        <f>Table121013[[#This Row],[4/1/2023 Price Change]]*1.0715</f>
        <v>#VALUE!</v>
      </c>
    </row>
    <row r="453" spans="1:9" ht="30" x14ac:dyDescent="0.25">
      <c r="A453" s="12" t="s">
        <v>236</v>
      </c>
      <c r="B453" s="12">
        <v>23</v>
      </c>
      <c r="C453" s="12" t="s">
        <v>259</v>
      </c>
      <c r="D453" s="12" t="s">
        <v>973</v>
      </c>
      <c r="E453" s="12"/>
      <c r="F453" s="32">
        <v>0</v>
      </c>
      <c r="G453" s="43">
        <f t="shared" si="19"/>
        <v>0</v>
      </c>
      <c r="H453" s="43">
        <f t="shared" si="18"/>
        <v>0</v>
      </c>
      <c r="I453" s="43">
        <f>Table121013[[#This Row],[4/1/2023 Price Change]]*1.0715</f>
        <v>0</v>
      </c>
    </row>
    <row r="454" spans="1:9" ht="30" x14ac:dyDescent="0.25">
      <c r="A454" s="12" t="s">
        <v>236</v>
      </c>
      <c r="B454" s="12">
        <v>24</v>
      </c>
      <c r="C454" s="12" t="s">
        <v>260</v>
      </c>
      <c r="D454" s="12" t="s">
        <v>973</v>
      </c>
      <c r="E454" s="12"/>
      <c r="F454" s="32">
        <v>0</v>
      </c>
      <c r="G454" s="43">
        <f t="shared" si="19"/>
        <v>0</v>
      </c>
      <c r="H454" s="43">
        <f t="shared" si="18"/>
        <v>0</v>
      </c>
      <c r="I454" s="43">
        <f>Table121013[[#This Row],[4/1/2023 Price Change]]*1.0715</f>
        <v>0</v>
      </c>
    </row>
    <row r="455" spans="1:9" ht="30" x14ac:dyDescent="0.25">
      <c r="A455" s="12" t="s">
        <v>236</v>
      </c>
      <c r="B455" s="12">
        <v>25</v>
      </c>
      <c r="C455" s="12" t="s">
        <v>261</v>
      </c>
      <c r="D455" s="12" t="s">
        <v>973</v>
      </c>
      <c r="E455" s="12"/>
      <c r="F455" s="32">
        <v>750</v>
      </c>
      <c r="G455" s="43">
        <f t="shared" si="19"/>
        <v>838.34999999999991</v>
      </c>
      <c r="H455" s="43">
        <f t="shared" si="18"/>
        <v>964.10249999999985</v>
      </c>
      <c r="I455" s="43">
        <f>Table121013[[#This Row],[4/1/2023 Price Change]]*1.0715</f>
        <v>1033.0358287499998</v>
      </c>
    </row>
    <row r="456" spans="1:9" ht="30" x14ac:dyDescent="0.25">
      <c r="A456" s="12" t="s">
        <v>236</v>
      </c>
      <c r="B456" s="12">
        <v>26</v>
      </c>
      <c r="C456" s="12" t="s">
        <v>1081</v>
      </c>
      <c r="D456" s="12" t="s">
        <v>973</v>
      </c>
      <c r="E456" s="12"/>
      <c r="F456" s="32">
        <v>231</v>
      </c>
      <c r="G456" s="43">
        <f t="shared" si="19"/>
        <v>258.21179999999998</v>
      </c>
      <c r="H456" s="43">
        <f t="shared" si="18"/>
        <v>296.94356999999997</v>
      </c>
      <c r="I456" s="43">
        <f>Table121013[[#This Row],[4/1/2023 Price Change]]*1.0715</f>
        <v>318.17503525499995</v>
      </c>
    </row>
    <row r="457" spans="1:9" ht="30" x14ac:dyDescent="0.25">
      <c r="A457" s="12" t="s">
        <v>236</v>
      </c>
      <c r="B457" s="12">
        <v>27</v>
      </c>
      <c r="C457" s="12" t="s">
        <v>263</v>
      </c>
      <c r="D457" s="12" t="s">
        <v>973</v>
      </c>
      <c r="E457" s="12"/>
      <c r="F457" s="32">
        <v>750</v>
      </c>
      <c r="G457" s="43">
        <f t="shared" si="19"/>
        <v>838.34999999999991</v>
      </c>
      <c r="H457" s="43">
        <f t="shared" si="18"/>
        <v>964.10249999999985</v>
      </c>
      <c r="I457" s="43">
        <f>Table121013[[#This Row],[4/1/2023 Price Change]]*1.0715</f>
        <v>1033.0358287499998</v>
      </c>
    </row>
    <row r="458" spans="1:9" ht="30" x14ac:dyDescent="0.25">
      <c r="A458" s="12" t="s">
        <v>236</v>
      </c>
      <c r="B458" s="12">
        <v>28</v>
      </c>
      <c r="C458" s="12" t="s">
        <v>1085</v>
      </c>
      <c r="D458" s="12" t="s">
        <v>973</v>
      </c>
      <c r="E458" s="12"/>
      <c r="F458" s="32">
        <v>1125</v>
      </c>
      <c r="G458" s="43">
        <f t="shared" si="19"/>
        <v>1257.5249999999999</v>
      </c>
      <c r="H458" s="43">
        <f t="shared" si="18"/>
        <v>1446.1537499999997</v>
      </c>
      <c r="I458" s="43">
        <f>Table121013[[#This Row],[4/1/2023 Price Change]]*1.0715</f>
        <v>1549.5537431249995</v>
      </c>
    </row>
    <row r="459" spans="1:9" ht="30" x14ac:dyDescent="0.25">
      <c r="A459" s="12" t="s">
        <v>236</v>
      </c>
      <c r="B459" s="12">
        <v>29</v>
      </c>
      <c r="C459" s="12" t="s">
        <v>1079</v>
      </c>
      <c r="D459" s="12" t="s">
        <v>1021</v>
      </c>
      <c r="E459" s="12"/>
      <c r="F459" s="32">
        <v>-700</v>
      </c>
      <c r="G459" s="43">
        <f t="shared" si="19"/>
        <v>-782.45999999999992</v>
      </c>
      <c r="H459" s="43">
        <f t="shared" si="18"/>
        <v>-899.82899999999984</v>
      </c>
      <c r="I459" s="43">
        <f>Table121013[[#This Row],[4/1/2023 Price Change]]*1.0715</f>
        <v>-964.16677349999975</v>
      </c>
    </row>
    <row r="460" spans="1:9" ht="30" x14ac:dyDescent="0.25">
      <c r="A460" s="12" t="s">
        <v>236</v>
      </c>
      <c r="B460" s="12">
        <v>30</v>
      </c>
      <c r="C460" s="12" t="s">
        <v>1080</v>
      </c>
      <c r="D460" s="12" t="s">
        <v>973</v>
      </c>
      <c r="E460" s="12"/>
      <c r="F460" s="32">
        <v>1250</v>
      </c>
      <c r="G460" s="43">
        <f t="shared" si="19"/>
        <v>1397.2499999999998</v>
      </c>
      <c r="H460" s="43">
        <f t="shared" si="18"/>
        <v>1606.8374999999996</v>
      </c>
      <c r="I460" s="43">
        <f>Table121013[[#This Row],[4/1/2023 Price Change]]*1.0715</f>
        <v>1721.7263812499993</v>
      </c>
    </row>
    <row r="461" spans="1:9" ht="30" x14ac:dyDescent="0.25">
      <c r="A461" s="12" t="s">
        <v>236</v>
      </c>
      <c r="B461" s="12">
        <v>31</v>
      </c>
      <c r="C461" s="12" t="s">
        <v>1082</v>
      </c>
      <c r="D461" s="12" t="s">
        <v>973</v>
      </c>
      <c r="E461" s="12"/>
      <c r="F461" s="32">
        <v>719</v>
      </c>
      <c r="G461" s="43">
        <f t="shared" si="19"/>
        <v>803.69819999999993</v>
      </c>
      <c r="H461" s="43">
        <f t="shared" si="18"/>
        <v>924.25292999999988</v>
      </c>
      <c r="I461" s="43">
        <f>Table121013[[#This Row],[4/1/2023 Price Change]]*1.0715</f>
        <v>990.33701449499972</v>
      </c>
    </row>
    <row r="462" spans="1:9" ht="30" x14ac:dyDescent="0.25">
      <c r="A462" s="12" t="s">
        <v>236</v>
      </c>
      <c r="B462" s="12">
        <v>32</v>
      </c>
      <c r="C462" s="12" t="s">
        <v>1083</v>
      </c>
      <c r="D462" s="12" t="s">
        <v>973</v>
      </c>
      <c r="E462" s="12"/>
      <c r="F462" s="32">
        <v>688</v>
      </c>
      <c r="G462" s="43">
        <f t="shared" si="19"/>
        <v>769.04639999999995</v>
      </c>
      <c r="H462" s="43">
        <f t="shared" si="18"/>
        <v>884.40335999999991</v>
      </c>
      <c r="I462" s="43">
        <f>Table121013[[#This Row],[4/1/2023 Price Change]]*1.0715</f>
        <v>947.63820023999983</v>
      </c>
    </row>
    <row r="463" spans="1:9" ht="30" x14ac:dyDescent="0.25">
      <c r="A463" s="12" t="s">
        <v>236</v>
      </c>
      <c r="B463" s="12">
        <v>33</v>
      </c>
      <c r="C463" s="12" t="s">
        <v>1084</v>
      </c>
      <c r="D463" s="12" t="s">
        <v>1021</v>
      </c>
      <c r="E463" s="12"/>
      <c r="F463" s="32">
        <v>-475</v>
      </c>
      <c r="G463" s="43">
        <f t="shared" si="19"/>
        <v>-530.95499999999993</v>
      </c>
      <c r="H463" s="43">
        <f t="shared" si="18"/>
        <v>-610.59824999999989</v>
      </c>
      <c r="I463" s="43">
        <f>Table121013[[#This Row],[4/1/2023 Price Change]]*1.0715</f>
        <v>-654.25602487499987</v>
      </c>
    </row>
    <row r="464" spans="1:9" ht="30" x14ac:dyDescent="0.25">
      <c r="A464" s="12" t="s">
        <v>236</v>
      </c>
      <c r="B464" s="12">
        <v>34</v>
      </c>
      <c r="C464" s="12" t="s">
        <v>1086</v>
      </c>
      <c r="D464" s="12" t="s">
        <v>973</v>
      </c>
      <c r="E464" s="12"/>
      <c r="F464" s="32">
        <v>1606</v>
      </c>
      <c r="G464" s="43">
        <f t="shared" si="19"/>
        <v>1795.1867999999999</v>
      </c>
      <c r="H464" s="43">
        <f t="shared" si="18"/>
        <v>2064.4648199999997</v>
      </c>
      <c r="I464" s="43">
        <f>Table121013[[#This Row],[4/1/2023 Price Change]]*1.0715</f>
        <v>2212.0740546299994</v>
      </c>
    </row>
    <row r="465" spans="1:9" ht="56.25" x14ac:dyDescent="0.25">
      <c r="A465" s="15" t="s">
        <v>839</v>
      </c>
      <c r="B465" s="16"/>
      <c r="C465" s="16"/>
      <c r="D465" s="16"/>
      <c r="E465" s="16"/>
      <c r="F465" s="39"/>
      <c r="G465" s="43">
        <f t="shared" si="19"/>
        <v>0</v>
      </c>
      <c r="H465" s="43">
        <f t="shared" si="18"/>
        <v>0</v>
      </c>
      <c r="I465" s="43">
        <f>Table121013[[#This Row],[4/1/2023 Price Change]]*1.0715</f>
        <v>0</v>
      </c>
    </row>
    <row r="466" spans="1:9" ht="30" x14ac:dyDescent="0.25">
      <c r="A466" s="12" t="s">
        <v>265</v>
      </c>
      <c r="B466" s="12">
        <v>1</v>
      </c>
      <c r="C466" s="12" t="s">
        <v>266</v>
      </c>
      <c r="D466" s="12" t="s">
        <v>973</v>
      </c>
      <c r="E466" s="12"/>
      <c r="F466" s="32">
        <v>414</v>
      </c>
      <c r="G466" s="43">
        <f t="shared" si="19"/>
        <v>462.76919999999996</v>
      </c>
      <c r="H466" s="43">
        <f t="shared" si="18"/>
        <v>532.18457999999987</v>
      </c>
      <c r="I466" s="43">
        <f>Table121013[[#This Row],[4/1/2023 Price Change]]*1.0715</f>
        <v>570.23577746999979</v>
      </c>
    </row>
    <row r="467" spans="1:9" ht="30" x14ac:dyDescent="0.25">
      <c r="A467" s="12" t="s">
        <v>265</v>
      </c>
      <c r="B467" s="12">
        <v>2</v>
      </c>
      <c r="C467" s="12" t="s">
        <v>267</v>
      </c>
      <c r="D467" s="12" t="s">
        <v>973</v>
      </c>
      <c r="E467" s="12"/>
      <c r="F467" s="32">
        <v>350</v>
      </c>
      <c r="G467" s="43">
        <f t="shared" si="19"/>
        <v>391.22999999999996</v>
      </c>
      <c r="H467" s="43">
        <f t="shared" si="18"/>
        <v>449.91449999999992</v>
      </c>
      <c r="I467" s="43">
        <f>Table121013[[#This Row],[4/1/2023 Price Change]]*1.0715</f>
        <v>482.08338674999987</v>
      </c>
    </row>
    <row r="468" spans="1:9" ht="30" x14ac:dyDescent="0.25">
      <c r="A468" s="12" t="s">
        <v>265</v>
      </c>
      <c r="B468" s="12">
        <v>3</v>
      </c>
      <c r="C468" s="12" t="s">
        <v>268</v>
      </c>
      <c r="D468" s="12" t="s">
        <v>973</v>
      </c>
      <c r="E468" s="12"/>
      <c r="F468" s="32">
        <v>64</v>
      </c>
      <c r="G468" s="43">
        <f t="shared" si="19"/>
        <v>71.539199999999994</v>
      </c>
      <c r="H468" s="43">
        <f t="shared" si="18"/>
        <v>82.270079999999993</v>
      </c>
      <c r="I468" s="43">
        <f>Table121013[[#This Row],[4/1/2023 Price Change]]*1.0715</f>
        <v>88.152390719999985</v>
      </c>
    </row>
    <row r="469" spans="1:9" x14ac:dyDescent="0.25">
      <c r="A469" s="12"/>
      <c r="B469" s="12"/>
      <c r="C469" s="12" t="s">
        <v>970</v>
      </c>
      <c r="D469" s="12"/>
      <c r="E469" s="12"/>
      <c r="F469" s="32"/>
      <c r="G469" s="43">
        <f t="shared" si="19"/>
        <v>0</v>
      </c>
      <c r="H469" s="43">
        <f t="shared" si="18"/>
        <v>0</v>
      </c>
      <c r="I469" s="43">
        <f>Table121013[[#This Row],[4/1/2023 Price Change]]*1.0715</f>
        <v>0</v>
      </c>
    </row>
    <row r="470" spans="1:9" ht="37.5" x14ac:dyDescent="0.25">
      <c r="A470" s="15" t="s">
        <v>840</v>
      </c>
      <c r="B470" s="16"/>
      <c r="C470" s="16"/>
      <c r="D470" s="16"/>
      <c r="E470" s="16"/>
      <c r="F470" s="39"/>
      <c r="G470" s="43">
        <f t="shared" si="19"/>
        <v>0</v>
      </c>
      <c r="H470" s="43">
        <f t="shared" si="18"/>
        <v>0</v>
      </c>
      <c r="I470" s="43">
        <f>Table121013[[#This Row],[4/1/2023 Price Change]]*1.0715</f>
        <v>0</v>
      </c>
    </row>
    <row r="471" spans="1:9" x14ac:dyDescent="0.25">
      <c r="A471" s="12" t="s">
        <v>269</v>
      </c>
      <c r="B471" s="12">
        <v>1</v>
      </c>
      <c r="C471" s="12" t="s">
        <v>270</v>
      </c>
      <c r="D471" s="12" t="s">
        <v>973</v>
      </c>
      <c r="E471" s="12"/>
      <c r="F471" s="32">
        <v>8893</v>
      </c>
      <c r="G471" s="43">
        <f t="shared" si="19"/>
        <v>9940.5953999999983</v>
      </c>
      <c r="H471" s="43">
        <f t="shared" si="18"/>
        <v>11431.684709999998</v>
      </c>
      <c r="I471" s="43">
        <f>Table121013[[#This Row],[4/1/2023 Price Change]]*1.0715</f>
        <v>12249.050166764997</v>
      </c>
    </row>
    <row r="472" spans="1:9" x14ac:dyDescent="0.25">
      <c r="A472" s="12" t="s">
        <v>269</v>
      </c>
      <c r="B472" s="12">
        <v>2</v>
      </c>
      <c r="C472" s="12" t="s">
        <v>271</v>
      </c>
      <c r="D472" s="12"/>
      <c r="E472" s="12"/>
      <c r="F472" s="32" t="s">
        <v>1112</v>
      </c>
      <c r="G472" s="43" t="e">
        <f t="shared" si="19"/>
        <v>#VALUE!</v>
      </c>
      <c r="H472" s="43" t="e">
        <f t="shared" si="18"/>
        <v>#VALUE!</v>
      </c>
      <c r="I472" s="43" t="e">
        <f>Table121013[[#This Row],[4/1/2023 Price Change]]*1.0715</f>
        <v>#VALUE!</v>
      </c>
    </row>
    <row r="473" spans="1:9" x14ac:dyDescent="0.25">
      <c r="A473" s="12" t="s">
        <v>269</v>
      </c>
      <c r="B473" s="12">
        <v>3</v>
      </c>
      <c r="C473" s="12" t="s">
        <v>272</v>
      </c>
      <c r="D473" s="12"/>
      <c r="E473" s="12"/>
      <c r="F473" s="32" t="s">
        <v>1112</v>
      </c>
      <c r="G473" s="43" t="e">
        <f t="shared" si="19"/>
        <v>#VALUE!</v>
      </c>
      <c r="H473" s="43" t="e">
        <f t="shared" si="18"/>
        <v>#VALUE!</v>
      </c>
      <c r="I473" s="43" t="e">
        <f>Table121013[[#This Row],[4/1/2023 Price Change]]*1.0715</f>
        <v>#VALUE!</v>
      </c>
    </row>
    <row r="474" spans="1:9" x14ac:dyDescent="0.25">
      <c r="A474" s="12" t="s">
        <v>269</v>
      </c>
      <c r="B474" s="12">
        <v>4</v>
      </c>
      <c r="C474" s="12" t="s">
        <v>273</v>
      </c>
      <c r="D474" s="12"/>
      <c r="E474" s="12"/>
      <c r="F474" s="32" t="s">
        <v>1112</v>
      </c>
      <c r="G474" s="43" t="e">
        <f t="shared" si="19"/>
        <v>#VALUE!</v>
      </c>
      <c r="H474" s="43" t="e">
        <f t="shared" si="18"/>
        <v>#VALUE!</v>
      </c>
      <c r="I474" s="43" t="e">
        <f>Table121013[[#This Row],[4/1/2023 Price Change]]*1.0715</f>
        <v>#VALUE!</v>
      </c>
    </row>
    <row r="475" spans="1:9" x14ac:dyDescent="0.25">
      <c r="A475" s="12" t="s">
        <v>269</v>
      </c>
      <c r="B475" s="12">
        <v>5</v>
      </c>
      <c r="C475" s="12" t="s">
        <v>274</v>
      </c>
      <c r="D475" s="12"/>
      <c r="E475" s="12"/>
      <c r="F475" s="32" t="s">
        <v>1112</v>
      </c>
      <c r="G475" s="43" t="e">
        <f t="shared" si="19"/>
        <v>#VALUE!</v>
      </c>
      <c r="H475" s="43" t="e">
        <f t="shared" si="18"/>
        <v>#VALUE!</v>
      </c>
      <c r="I475" s="43" t="e">
        <f>Table121013[[#This Row],[4/1/2023 Price Change]]*1.0715</f>
        <v>#VALUE!</v>
      </c>
    </row>
    <row r="476" spans="1:9" x14ac:dyDescent="0.25">
      <c r="A476" s="12" t="s">
        <v>269</v>
      </c>
      <c r="B476" s="12">
        <v>6</v>
      </c>
      <c r="C476" s="12" t="s">
        <v>275</v>
      </c>
      <c r="D476" s="12"/>
      <c r="E476" s="12"/>
      <c r="F476" s="32" t="s">
        <v>1112</v>
      </c>
      <c r="G476" s="43" t="e">
        <f t="shared" si="19"/>
        <v>#VALUE!</v>
      </c>
      <c r="H476" s="43" t="e">
        <f t="shared" si="18"/>
        <v>#VALUE!</v>
      </c>
      <c r="I476" s="43" t="e">
        <f>Table121013[[#This Row],[4/1/2023 Price Change]]*1.0715</f>
        <v>#VALUE!</v>
      </c>
    </row>
    <row r="477" spans="1:9" x14ac:dyDescent="0.25">
      <c r="A477" s="12" t="s">
        <v>269</v>
      </c>
      <c r="B477" s="12">
        <v>7</v>
      </c>
      <c r="C477" s="12" t="s">
        <v>276</v>
      </c>
      <c r="D477" s="12"/>
      <c r="E477" s="12"/>
      <c r="F477" s="32" t="s">
        <v>1112</v>
      </c>
      <c r="G477" s="43" t="e">
        <f t="shared" si="19"/>
        <v>#VALUE!</v>
      </c>
      <c r="H477" s="43" t="e">
        <f t="shared" si="18"/>
        <v>#VALUE!</v>
      </c>
      <c r="I477" s="43" t="e">
        <f>Table121013[[#This Row],[4/1/2023 Price Change]]*1.0715</f>
        <v>#VALUE!</v>
      </c>
    </row>
    <row r="478" spans="1:9" x14ac:dyDescent="0.25">
      <c r="A478" s="12" t="s">
        <v>269</v>
      </c>
      <c r="B478" s="12">
        <v>8</v>
      </c>
      <c r="C478" s="12" t="s">
        <v>277</v>
      </c>
      <c r="D478" s="12"/>
      <c r="E478" s="12"/>
      <c r="F478" s="32" t="s">
        <v>1112</v>
      </c>
      <c r="G478" s="43" t="e">
        <f t="shared" si="19"/>
        <v>#VALUE!</v>
      </c>
      <c r="H478" s="43" t="e">
        <f t="shared" si="18"/>
        <v>#VALUE!</v>
      </c>
      <c r="I478" s="43" t="e">
        <f>Table121013[[#This Row],[4/1/2023 Price Change]]*1.0715</f>
        <v>#VALUE!</v>
      </c>
    </row>
    <row r="479" spans="1:9" x14ac:dyDescent="0.25">
      <c r="A479" s="12"/>
      <c r="B479" s="12"/>
      <c r="C479" s="12" t="s">
        <v>970</v>
      </c>
      <c r="D479" s="12"/>
      <c r="E479" s="12"/>
      <c r="F479" s="32"/>
      <c r="G479" s="43">
        <f t="shared" si="19"/>
        <v>0</v>
      </c>
      <c r="H479" s="43">
        <f t="shared" si="18"/>
        <v>0</v>
      </c>
      <c r="I479" s="43">
        <f>Table121013[[#This Row],[4/1/2023 Price Change]]*1.0715</f>
        <v>0</v>
      </c>
    </row>
    <row r="480" spans="1:9" ht="56.25" x14ac:dyDescent="0.25">
      <c r="A480" s="15" t="s">
        <v>841</v>
      </c>
      <c r="B480" s="16"/>
      <c r="C480" s="16"/>
      <c r="D480" s="16"/>
      <c r="E480" s="16"/>
      <c r="F480" s="39"/>
      <c r="G480" s="43">
        <f t="shared" si="19"/>
        <v>0</v>
      </c>
      <c r="H480" s="43">
        <f t="shared" si="18"/>
        <v>0</v>
      </c>
      <c r="I480" s="43">
        <f>Table121013[[#This Row],[4/1/2023 Price Change]]*1.0715</f>
        <v>0</v>
      </c>
    </row>
    <row r="481" spans="1:9" ht="30" x14ac:dyDescent="0.25">
      <c r="A481" s="12" t="s">
        <v>278</v>
      </c>
      <c r="B481" s="12">
        <v>1</v>
      </c>
      <c r="C481" s="12" t="s">
        <v>279</v>
      </c>
      <c r="D481" s="12" t="s">
        <v>1021</v>
      </c>
      <c r="E481" s="12"/>
      <c r="F481" s="32">
        <v>-400</v>
      </c>
      <c r="G481" s="43">
        <f t="shared" si="19"/>
        <v>-447.11999999999995</v>
      </c>
      <c r="H481" s="43">
        <f t="shared" si="18"/>
        <v>-514.18799999999987</v>
      </c>
      <c r="I481" s="43">
        <f>Table121013[[#This Row],[4/1/2023 Price Change]]*1.0715</f>
        <v>-550.95244199999979</v>
      </c>
    </row>
    <row r="482" spans="1:9" ht="30" x14ac:dyDescent="0.25">
      <c r="A482" s="12" t="s">
        <v>278</v>
      </c>
      <c r="B482" s="12">
        <v>2</v>
      </c>
      <c r="C482" s="12" t="s">
        <v>280</v>
      </c>
      <c r="D482" s="12" t="s">
        <v>973</v>
      </c>
      <c r="E482" s="12"/>
      <c r="F482" s="32">
        <v>1800</v>
      </c>
      <c r="G482" s="43">
        <f t="shared" si="19"/>
        <v>2012.0399999999997</v>
      </c>
      <c r="H482" s="43">
        <f t="shared" si="18"/>
        <v>2313.8459999999995</v>
      </c>
      <c r="I482" s="43">
        <f>Table121013[[#This Row],[4/1/2023 Price Change]]*1.0715</f>
        <v>2479.2859889999991</v>
      </c>
    </row>
    <row r="483" spans="1:9" ht="30" x14ac:dyDescent="0.25">
      <c r="A483" s="12" t="s">
        <v>278</v>
      </c>
      <c r="B483" s="12">
        <v>3</v>
      </c>
      <c r="C483" s="12" t="s">
        <v>281</v>
      </c>
      <c r="D483" s="12" t="s">
        <v>734</v>
      </c>
      <c r="E483" s="12"/>
      <c r="F483" s="32" t="s">
        <v>1020</v>
      </c>
      <c r="G483" s="43" t="e">
        <f t="shared" si="19"/>
        <v>#VALUE!</v>
      </c>
      <c r="H483" s="43" t="e">
        <f t="shared" si="18"/>
        <v>#VALUE!</v>
      </c>
      <c r="I483" s="43" t="e">
        <f>Table121013[[#This Row],[4/1/2023 Price Change]]*1.0715</f>
        <v>#VALUE!</v>
      </c>
    </row>
    <row r="484" spans="1:9" ht="30" x14ac:dyDescent="0.25">
      <c r="A484" s="12" t="s">
        <v>278</v>
      </c>
      <c r="B484" s="12">
        <v>4</v>
      </c>
      <c r="C484" s="12" t="s">
        <v>282</v>
      </c>
      <c r="D484" s="12" t="s">
        <v>734</v>
      </c>
      <c r="E484" s="12"/>
      <c r="F484" s="32" t="s">
        <v>1020</v>
      </c>
      <c r="G484" s="43" t="e">
        <f t="shared" si="19"/>
        <v>#VALUE!</v>
      </c>
      <c r="H484" s="43" t="e">
        <f t="shared" si="18"/>
        <v>#VALUE!</v>
      </c>
      <c r="I484" s="43" t="e">
        <f>Table121013[[#This Row],[4/1/2023 Price Change]]*1.0715</f>
        <v>#VALUE!</v>
      </c>
    </row>
    <row r="485" spans="1:9" ht="30" x14ac:dyDescent="0.25">
      <c r="A485" s="12" t="s">
        <v>278</v>
      </c>
      <c r="B485" s="12">
        <v>5</v>
      </c>
      <c r="C485" s="12" t="s">
        <v>283</v>
      </c>
      <c r="D485" s="12" t="s">
        <v>734</v>
      </c>
      <c r="E485" s="12"/>
      <c r="F485" s="32" t="s">
        <v>1020</v>
      </c>
      <c r="G485" s="43" t="e">
        <f t="shared" si="19"/>
        <v>#VALUE!</v>
      </c>
      <c r="H485" s="43" t="e">
        <f t="shared" si="18"/>
        <v>#VALUE!</v>
      </c>
      <c r="I485" s="43" t="e">
        <f>Table121013[[#This Row],[4/1/2023 Price Change]]*1.0715</f>
        <v>#VALUE!</v>
      </c>
    </row>
    <row r="486" spans="1:9" ht="30" x14ac:dyDescent="0.25">
      <c r="A486" s="12" t="s">
        <v>278</v>
      </c>
      <c r="B486" s="12">
        <v>6</v>
      </c>
      <c r="C486" s="12" t="s">
        <v>284</v>
      </c>
      <c r="D486" s="12" t="s">
        <v>734</v>
      </c>
      <c r="E486" s="12"/>
      <c r="F486" s="32" t="s">
        <v>1020</v>
      </c>
      <c r="G486" s="43" t="e">
        <f t="shared" si="19"/>
        <v>#VALUE!</v>
      </c>
      <c r="H486" s="43" t="e">
        <f t="shared" si="18"/>
        <v>#VALUE!</v>
      </c>
      <c r="I486" s="43" t="e">
        <f>Table121013[[#This Row],[4/1/2023 Price Change]]*1.0715</f>
        <v>#VALUE!</v>
      </c>
    </row>
    <row r="487" spans="1:9" ht="30" x14ac:dyDescent="0.25">
      <c r="A487" s="12" t="s">
        <v>278</v>
      </c>
      <c r="B487" s="12">
        <v>7</v>
      </c>
      <c r="C487" s="12" t="s">
        <v>1087</v>
      </c>
      <c r="D487" s="12" t="s">
        <v>1004</v>
      </c>
      <c r="E487" s="12"/>
      <c r="F487" s="32" t="s">
        <v>972</v>
      </c>
      <c r="G487" s="43" t="e">
        <f t="shared" si="19"/>
        <v>#VALUE!</v>
      </c>
      <c r="H487" s="43" t="e">
        <f t="shared" si="18"/>
        <v>#VALUE!</v>
      </c>
      <c r="I487" s="43" t="e">
        <f>Table121013[[#This Row],[4/1/2023 Price Change]]*1.0715</f>
        <v>#VALUE!</v>
      </c>
    </row>
    <row r="488" spans="1:9" ht="30" x14ac:dyDescent="0.25">
      <c r="A488" s="12" t="s">
        <v>278</v>
      </c>
      <c r="B488" s="12">
        <v>8</v>
      </c>
      <c r="C488" s="12" t="s">
        <v>1088</v>
      </c>
      <c r="D488" s="12" t="s">
        <v>973</v>
      </c>
      <c r="E488" s="12"/>
      <c r="F488" s="32">
        <v>130</v>
      </c>
      <c r="G488" s="43">
        <f t="shared" si="19"/>
        <v>145.31399999999999</v>
      </c>
      <c r="H488" s="43">
        <f t="shared" si="18"/>
        <v>167.11109999999996</v>
      </c>
      <c r="I488" s="43">
        <f>Table121013[[#This Row],[4/1/2023 Price Change]]*1.0715</f>
        <v>179.05954364999994</v>
      </c>
    </row>
    <row r="489" spans="1:9" x14ac:dyDescent="0.25">
      <c r="A489" s="12"/>
      <c r="B489" s="12"/>
      <c r="C489" s="12" t="s">
        <v>970</v>
      </c>
      <c r="D489" s="12"/>
      <c r="E489" s="12"/>
      <c r="F489" s="32"/>
      <c r="G489" s="43">
        <f t="shared" si="19"/>
        <v>0</v>
      </c>
      <c r="H489" s="43">
        <f t="shared" si="18"/>
        <v>0</v>
      </c>
      <c r="I489" s="43">
        <f>Table121013[[#This Row],[4/1/2023 Price Change]]*1.0715</f>
        <v>0</v>
      </c>
    </row>
    <row r="490" spans="1:9" ht="37.5" x14ac:dyDescent="0.25">
      <c r="A490" s="15" t="s">
        <v>842</v>
      </c>
      <c r="B490" s="16"/>
      <c r="C490" s="16"/>
      <c r="D490" s="16"/>
      <c r="E490" s="16"/>
      <c r="F490" s="39"/>
      <c r="G490" s="43">
        <f t="shared" si="19"/>
        <v>0</v>
      </c>
      <c r="H490" s="43">
        <f t="shared" si="18"/>
        <v>0</v>
      </c>
      <c r="I490" s="43">
        <f>Table121013[[#This Row],[4/1/2023 Price Change]]*1.0715</f>
        <v>0</v>
      </c>
    </row>
    <row r="491" spans="1:9" ht="30" x14ac:dyDescent="0.25">
      <c r="A491" s="12" t="s">
        <v>285</v>
      </c>
      <c r="B491" s="12">
        <v>1</v>
      </c>
      <c r="C491" s="12" t="s">
        <v>286</v>
      </c>
      <c r="D491" s="12" t="s">
        <v>1004</v>
      </c>
      <c r="E491" s="12"/>
      <c r="F491" s="32" t="s">
        <v>972</v>
      </c>
      <c r="G491" s="43" t="e">
        <f t="shared" si="19"/>
        <v>#VALUE!</v>
      </c>
      <c r="H491" s="43" t="e">
        <f t="shared" si="18"/>
        <v>#VALUE!</v>
      </c>
      <c r="I491" s="43" t="e">
        <f>Table121013[[#This Row],[4/1/2023 Price Change]]*1.0715</f>
        <v>#VALUE!</v>
      </c>
    </row>
    <row r="492" spans="1:9" ht="30" x14ac:dyDescent="0.25">
      <c r="A492" s="12" t="s">
        <v>285</v>
      </c>
      <c r="B492" s="12">
        <v>2</v>
      </c>
      <c r="C492" s="12" t="s">
        <v>1089</v>
      </c>
      <c r="D492" s="12" t="s">
        <v>1021</v>
      </c>
      <c r="E492" s="12"/>
      <c r="F492" s="32">
        <v>-250</v>
      </c>
      <c r="G492" s="43">
        <f t="shared" si="19"/>
        <v>-279.45</v>
      </c>
      <c r="H492" s="43">
        <f t="shared" si="18"/>
        <v>-321.36749999999995</v>
      </c>
      <c r="I492" s="43">
        <f>Table121013[[#This Row],[4/1/2023 Price Change]]*1.0715</f>
        <v>-344.34527624999993</v>
      </c>
    </row>
    <row r="493" spans="1:9" ht="30" x14ac:dyDescent="0.25">
      <c r="A493" s="12" t="s">
        <v>285</v>
      </c>
      <c r="B493" s="12">
        <v>3</v>
      </c>
      <c r="C493" s="12" t="s">
        <v>1090</v>
      </c>
      <c r="D493" s="12" t="s">
        <v>1021</v>
      </c>
      <c r="E493" s="12"/>
      <c r="F493" s="32">
        <v>-250</v>
      </c>
      <c r="G493" s="43">
        <f t="shared" si="19"/>
        <v>-279.45</v>
      </c>
      <c r="H493" s="43">
        <f t="shared" si="18"/>
        <v>-321.36749999999995</v>
      </c>
      <c r="I493" s="43">
        <f>Table121013[[#This Row],[4/1/2023 Price Change]]*1.0715</f>
        <v>-344.34527624999993</v>
      </c>
    </row>
    <row r="494" spans="1:9" ht="30" x14ac:dyDescent="0.25">
      <c r="A494" s="12" t="s">
        <v>285</v>
      </c>
      <c r="B494" s="12">
        <v>4</v>
      </c>
      <c r="C494" s="12" t="s">
        <v>289</v>
      </c>
      <c r="D494" s="12" t="s">
        <v>1021</v>
      </c>
      <c r="E494" s="12"/>
      <c r="F494" s="32">
        <v>-500</v>
      </c>
      <c r="G494" s="43">
        <f t="shared" si="19"/>
        <v>-558.9</v>
      </c>
      <c r="H494" s="43">
        <f t="shared" si="18"/>
        <v>-642.7349999999999</v>
      </c>
      <c r="I494" s="43">
        <f>Table121013[[#This Row],[4/1/2023 Price Change]]*1.0715</f>
        <v>-688.69055249999985</v>
      </c>
    </row>
    <row r="495" spans="1:9" ht="30" x14ac:dyDescent="0.25">
      <c r="A495" s="12" t="s">
        <v>285</v>
      </c>
      <c r="B495" s="12">
        <v>5</v>
      </c>
      <c r="C495" s="12" t="s">
        <v>290</v>
      </c>
      <c r="D495" s="12" t="s">
        <v>973</v>
      </c>
      <c r="E495" s="12"/>
      <c r="F495" s="32">
        <v>90</v>
      </c>
      <c r="G495" s="43">
        <f t="shared" si="19"/>
        <v>100.60199999999999</v>
      </c>
      <c r="H495" s="43">
        <f t="shared" si="18"/>
        <v>115.69229999999997</v>
      </c>
      <c r="I495" s="43">
        <f>Table121013[[#This Row],[4/1/2023 Price Change]]*1.0715</f>
        <v>123.96429944999996</v>
      </c>
    </row>
    <row r="496" spans="1:9" ht="30" x14ac:dyDescent="0.25">
      <c r="A496" s="12" t="s">
        <v>285</v>
      </c>
      <c r="B496" s="12">
        <v>6</v>
      </c>
      <c r="C496" s="12" t="s">
        <v>291</v>
      </c>
      <c r="D496" s="12" t="s">
        <v>1004</v>
      </c>
      <c r="E496" s="12"/>
      <c r="F496" s="32" t="s">
        <v>972</v>
      </c>
      <c r="G496" s="43" t="e">
        <f t="shared" si="19"/>
        <v>#VALUE!</v>
      </c>
      <c r="H496" s="43" t="e">
        <f t="shared" si="18"/>
        <v>#VALUE!</v>
      </c>
      <c r="I496" s="43" t="e">
        <f>Table121013[[#This Row],[4/1/2023 Price Change]]*1.0715</f>
        <v>#VALUE!</v>
      </c>
    </row>
    <row r="497" spans="1:9" x14ac:dyDescent="0.25">
      <c r="A497" s="12"/>
      <c r="B497" s="12"/>
      <c r="C497" s="12" t="s">
        <v>970</v>
      </c>
      <c r="D497" s="12"/>
      <c r="E497" s="12"/>
      <c r="F497" s="32"/>
      <c r="G497" s="43">
        <f t="shared" si="19"/>
        <v>0</v>
      </c>
      <c r="H497" s="43">
        <f t="shared" si="18"/>
        <v>0</v>
      </c>
      <c r="I497" s="43">
        <f>Table121013[[#This Row],[4/1/2023 Price Change]]*1.0715</f>
        <v>0</v>
      </c>
    </row>
    <row r="498" spans="1:9" ht="56.25" x14ac:dyDescent="0.25">
      <c r="A498" s="15" t="s">
        <v>843</v>
      </c>
      <c r="B498" s="16"/>
      <c r="C498" s="16"/>
      <c r="D498" s="16"/>
      <c r="E498" s="16"/>
      <c r="F498" s="39"/>
      <c r="G498" s="43">
        <f t="shared" si="19"/>
        <v>0</v>
      </c>
      <c r="H498" s="43">
        <f t="shared" si="18"/>
        <v>0</v>
      </c>
      <c r="I498" s="43">
        <f>Table121013[[#This Row],[4/1/2023 Price Change]]*1.0715</f>
        <v>0</v>
      </c>
    </row>
    <row r="499" spans="1:9" ht="30" x14ac:dyDescent="0.25">
      <c r="A499" s="12" t="s">
        <v>292</v>
      </c>
      <c r="B499" s="12">
        <v>1</v>
      </c>
      <c r="C499" s="12" t="s">
        <v>279</v>
      </c>
      <c r="D499" s="12" t="s">
        <v>1004</v>
      </c>
      <c r="E499" s="12"/>
      <c r="F499" s="32" t="s">
        <v>972</v>
      </c>
      <c r="G499" s="43" t="e">
        <f t="shared" si="19"/>
        <v>#VALUE!</v>
      </c>
      <c r="H499" s="43" t="e">
        <f t="shared" si="18"/>
        <v>#VALUE!</v>
      </c>
      <c r="I499" s="43" t="e">
        <f>Table121013[[#This Row],[4/1/2023 Price Change]]*1.0715</f>
        <v>#VALUE!</v>
      </c>
    </row>
    <row r="500" spans="1:9" ht="30" x14ac:dyDescent="0.25">
      <c r="A500" s="12" t="s">
        <v>292</v>
      </c>
      <c r="B500" s="12">
        <v>2</v>
      </c>
      <c r="C500" s="12" t="s">
        <v>293</v>
      </c>
      <c r="D500" s="12" t="s">
        <v>973</v>
      </c>
      <c r="E500" s="12"/>
      <c r="F500" s="32" t="s">
        <v>1024</v>
      </c>
      <c r="G500" s="43" t="e">
        <f t="shared" si="19"/>
        <v>#VALUE!</v>
      </c>
      <c r="H500" s="43" t="e">
        <f t="shared" si="18"/>
        <v>#VALUE!</v>
      </c>
      <c r="I500" s="43" t="e">
        <f>Table121013[[#This Row],[4/1/2023 Price Change]]*1.0715</f>
        <v>#VALUE!</v>
      </c>
    </row>
    <row r="501" spans="1:9" ht="30" x14ac:dyDescent="0.25">
      <c r="A501" s="12" t="s">
        <v>292</v>
      </c>
      <c r="B501" s="12">
        <v>3</v>
      </c>
      <c r="C501" s="12" t="s">
        <v>294</v>
      </c>
      <c r="D501" s="12" t="s">
        <v>973</v>
      </c>
      <c r="E501" s="12"/>
      <c r="F501" s="32" t="s">
        <v>1024</v>
      </c>
      <c r="G501" s="43" t="e">
        <f t="shared" si="19"/>
        <v>#VALUE!</v>
      </c>
      <c r="H501" s="43" t="e">
        <f t="shared" si="18"/>
        <v>#VALUE!</v>
      </c>
      <c r="I501" s="43" t="e">
        <f>Table121013[[#This Row],[4/1/2023 Price Change]]*1.0715</f>
        <v>#VALUE!</v>
      </c>
    </row>
    <row r="502" spans="1:9" ht="30" x14ac:dyDescent="0.25">
      <c r="A502" s="12" t="s">
        <v>292</v>
      </c>
      <c r="B502" s="12">
        <v>4</v>
      </c>
      <c r="C502" s="12" t="s">
        <v>295</v>
      </c>
      <c r="D502" s="12" t="s">
        <v>973</v>
      </c>
      <c r="E502" s="12"/>
      <c r="F502" s="32" t="s">
        <v>1024</v>
      </c>
      <c r="G502" s="43" t="e">
        <f t="shared" si="19"/>
        <v>#VALUE!</v>
      </c>
      <c r="H502" s="43" t="e">
        <f t="shared" si="18"/>
        <v>#VALUE!</v>
      </c>
      <c r="I502" s="43" t="e">
        <f>Table121013[[#This Row],[4/1/2023 Price Change]]*1.0715</f>
        <v>#VALUE!</v>
      </c>
    </row>
    <row r="503" spans="1:9" ht="30" x14ac:dyDescent="0.25">
      <c r="A503" s="12" t="s">
        <v>292</v>
      </c>
      <c r="B503" s="12">
        <v>5</v>
      </c>
      <c r="C503" s="12" t="s">
        <v>296</v>
      </c>
      <c r="D503" s="12" t="s">
        <v>973</v>
      </c>
      <c r="E503" s="12"/>
      <c r="F503" s="32" t="s">
        <v>1024</v>
      </c>
      <c r="G503" s="43" t="e">
        <f t="shared" si="19"/>
        <v>#VALUE!</v>
      </c>
      <c r="H503" s="43" t="e">
        <f t="shared" si="18"/>
        <v>#VALUE!</v>
      </c>
      <c r="I503" s="43" t="e">
        <f>Table121013[[#This Row],[4/1/2023 Price Change]]*1.0715</f>
        <v>#VALUE!</v>
      </c>
    </row>
    <row r="504" spans="1:9" ht="30" x14ac:dyDescent="0.25">
      <c r="A504" s="12" t="s">
        <v>292</v>
      </c>
      <c r="B504" s="12">
        <v>6</v>
      </c>
      <c r="C504" s="12" t="s">
        <v>297</v>
      </c>
      <c r="D504" s="12" t="s">
        <v>973</v>
      </c>
      <c r="E504" s="12"/>
      <c r="F504" s="32" t="s">
        <v>1024</v>
      </c>
      <c r="G504" s="43" t="e">
        <f t="shared" si="19"/>
        <v>#VALUE!</v>
      </c>
      <c r="H504" s="43" t="e">
        <f t="shared" si="18"/>
        <v>#VALUE!</v>
      </c>
      <c r="I504" s="43" t="e">
        <f>Table121013[[#This Row],[4/1/2023 Price Change]]*1.0715</f>
        <v>#VALUE!</v>
      </c>
    </row>
    <row r="505" spans="1:9" ht="30" x14ac:dyDescent="0.25">
      <c r="A505" s="12" t="s">
        <v>292</v>
      </c>
      <c r="B505" s="12">
        <v>7</v>
      </c>
      <c r="C505" s="12" t="s">
        <v>298</v>
      </c>
      <c r="D505" s="12" t="s">
        <v>973</v>
      </c>
      <c r="E505" s="12"/>
      <c r="F505" s="32" t="s">
        <v>1024</v>
      </c>
      <c r="G505" s="43" t="e">
        <f t="shared" si="19"/>
        <v>#VALUE!</v>
      </c>
      <c r="H505" s="43" t="e">
        <f t="shared" si="18"/>
        <v>#VALUE!</v>
      </c>
      <c r="I505" s="43" t="e">
        <f>Table121013[[#This Row],[4/1/2023 Price Change]]*1.0715</f>
        <v>#VALUE!</v>
      </c>
    </row>
    <row r="506" spans="1:9" ht="30" x14ac:dyDescent="0.25">
      <c r="A506" s="12" t="s">
        <v>292</v>
      </c>
      <c r="B506" s="12">
        <v>8</v>
      </c>
      <c r="C506" s="12" t="s">
        <v>299</v>
      </c>
      <c r="D506" s="12" t="s">
        <v>973</v>
      </c>
      <c r="E506" s="12"/>
      <c r="F506" s="32" t="s">
        <v>1024</v>
      </c>
      <c r="G506" s="43" t="e">
        <f t="shared" si="19"/>
        <v>#VALUE!</v>
      </c>
      <c r="H506" s="43" t="e">
        <f t="shared" si="18"/>
        <v>#VALUE!</v>
      </c>
      <c r="I506" s="43" t="e">
        <f>Table121013[[#This Row],[4/1/2023 Price Change]]*1.0715</f>
        <v>#VALUE!</v>
      </c>
    </row>
    <row r="507" spans="1:9" ht="30" x14ac:dyDescent="0.25">
      <c r="A507" s="12" t="s">
        <v>292</v>
      </c>
      <c r="B507" s="12">
        <v>9</v>
      </c>
      <c r="C507" s="12" t="s">
        <v>300</v>
      </c>
      <c r="D507" s="12" t="s">
        <v>973</v>
      </c>
      <c r="E507" s="12"/>
      <c r="F507" s="32" t="s">
        <v>1024</v>
      </c>
      <c r="G507" s="43" t="e">
        <f t="shared" si="19"/>
        <v>#VALUE!</v>
      </c>
      <c r="H507" s="43" t="e">
        <f t="shared" si="18"/>
        <v>#VALUE!</v>
      </c>
      <c r="I507" s="43" t="e">
        <f>Table121013[[#This Row],[4/1/2023 Price Change]]*1.0715</f>
        <v>#VALUE!</v>
      </c>
    </row>
    <row r="508" spans="1:9" ht="30" x14ac:dyDescent="0.25">
      <c r="A508" s="12" t="s">
        <v>292</v>
      </c>
      <c r="B508" s="12">
        <v>10</v>
      </c>
      <c r="C508" s="12" t="s">
        <v>301</v>
      </c>
      <c r="D508" s="12" t="s">
        <v>973</v>
      </c>
      <c r="E508" s="12"/>
      <c r="F508" s="32">
        <v>130</v>
      </c>
      <c r="G508" s="43">
        <f t="shared" si="19"/>
        <v>145.31399999999999</v>
      </c>
      <c r="H508" s="43">
        <f t="shared" si="18"/>
        <v>167.11109999999996</v>
      </c>
      <c r="I508" s="43">
        <f>Table121013[[#This Row],[4/1/2023 Price Change]]*1.0715</f>
        <v>179.05954364999994</v>
      </c>
    </row>
    <row r="509" spans="1:9" ht="30" x14ac:dyDescent="0.25">
      <c r="A509" s="12" t="s">
        <v>292</v>
      </c>
      <c r="B509" s="12">
        <v>11</v>
      </c>
      <c r="C509" s="12" t="s">
        <v>302</v>
      </c>
      <c r="D509" s="12" t="s">
        <v>973</v>
      </c>
      <c r="E509" s="12"/>
      <c r="F509" s="32">
        <v>130</v>
      </c>
      <c r="G509" s="43">
        <f t="shared" si="19"/>
        <v>145.31399999999999</v>
      </c>
      <c r="H509" s="43">
        <f t="shared" si="18"/>
        <v>167.11109999999996</v>
      </c>
      <c r="I509" s="43">
        <f>Table121013[[#This Row],[4/1/2023 Price Change]]*1.0715</f>
        <v>179.05954364999994</v>
      </c>
    </row>
    <row r="510" spans="1:9" ht="30" x14ac:dyDescent="0.25">
      <c r="A510" s="12" t="s">
        <v>292</v>
      </c>
      <c r="B510" s="12">
        <v>12</v>
      </c>
      <c r="C510" s="12" t="s">
        <v>303</v>
      </c>
      <c r="D510" s="12" t="s">
        <v>973</v>
      </c>
      <c r="E510" s="12"/>
      <c r="F510" s="32" t="s">
        <v>1024</v>
      </c>
      <c r="G510" s="43" t="e">
        <f t="shared" si="19"/>
        <v>#VALUE!</v>
      </c>
      <c r="H510" s="43" t="e">
        <f t="shared" si="18"/>
        <v>#VALUE!</v>
      </c>
      <c r="I510" s="43" t="e">
        <f>Table121013[[#This Row],[4/1/2023 Price Change]]*1.0715</f>
        <v>#VALUE!</v>
      </c>
    </row>
    <row r="511" spans="1:9" ht="30" x14ac:dyDescent="0.25">
      <c r="A511" s="12" t="s">
        <v>292</v>
      </c>
      <c r="B511" s="12">
        <v>13</v>
      </c>
      <c r="C511" s="12" t="s">
        <v>930</v>
      </c>
      <c r="D511" s="12" t="s">
        <v>973</v>
      </c>
      <c r="E511" s="12"/>
      <c r="F511" s="32" t="s">
        <v>1024</v>
      </c>
      <c r="G511" s="43" t="e">
        <f t="shared" si="19"/>
        <v>#VALUE!</v>
      </c>
      <c r="H511" s="43" t="e">
        <f t="shared" ref="H511:H574" si="20">G511*1.15</f>
        <v>#VALUE!</v>
      </c>
      <c r="I511" s="43" t="e">
        <f>Table121013[[#This Row],[4/1/2023 Price Change]]*1.0715</f>
        <v>#VALUE!</v>
      </c>
    </row>
    <row r="512" spans="1:9" x14ac:dyDescent="0.25">
      <c r="A512" s="12"/>
      <c r="B512" s="12"/>
      <c r="C512" s="12" t="s">
        <v>970</v>
      </c>
      <c r="D512" s="12"/>
      <c r="E512" s="12"/>
      <c r="F512" s="32"/>
      <c r="G512" s="43">
        <f t="shared" si="19"/>
        <v>0</v>
      </c>
      <c r="H512" s="43">
        <f t="shared" si="20"/>
        <v>0</v>
      </c>
      <c r="I512" s="43">
        <f>Table121013[[#This Row],[4/1/2023 Price Change]]*1.0715</f>
        <v>0</v>
      </c>
    </row>
    <row r="513" spans="1:9" ht="37.5" x14ac:dyDescent="0.25">
      <c r="A513" s="15" t="s">
        <v>844</v>
      </c>
      <c r="B513" s="16"/>
      <c r="C513" s="16"/>
      <c r="D513" s="16"/>
      <c r="E513" s="16"/>
      <c r="F513" s="39"/>
      <c r="G513" s="43">
        <f t="shared" si="19"/>
        <v>0</v>
      </c>
      <c r="H513" s="43">
        <f t="shared" si="20"/>
        <v>0</v>
      </c>
      <c r="I513" s="43">
        <f>Table121013[[#This Row],[4/1/2023 Price Change]]*1.0715</f>
        <v>0</v>
      </c>
    </row>
    <row r="514" spans="1:9" x14ac:dyDescent="0.25">
      <c r="A514" s="12" t="s">
        <v>304</v>
      </c>
      <c r="B514" s="12">
        <v>1</v>
      </c>
      <c r="C514" s="12" t="s">
        <v>305</v>
      </c>
      <c r="D514" s="12" t="s">
        <v>734</v>
      </c>
      <c r="E514" s="12"/>
      <c r="F514" s="32" t="s">
        <v>1020</v>
      </c>
      <c r="G514" s="43" t="e">
        <f t="shared" si="19"/>
        <v>#VALUE!</v>
      </c>
      <c r="H514" s="43" t="e">
        <f t="shared" si="20"/>
        <v>#VALUE!</v>
      </c>
      <c r="I514" s="43" t="e">
        <f>Table121013[[#This Row],[4/1/2023 Price Change]]*1.0715</f>
        <v>#VALUE!</v>
      </c>
    </row>
    <row r="515" spans="1:9" x14ac:dyDescent="0.25">
      <c r="A515" s="12" t="s">
        <v>304</v>
      </c>
      <c r="B515" s="12">
        <v>2</v>
      </c>
      <c r="C515" s="12" t="s">
        <v>306</v>
      </c>
      <c r="D515" s="12" t="s">
        <v>973</v>
      </c>
      <c r="E515" s="12"/>
      <c r="F515" s="32">
        <v>1199</v>
      </c>
      <c r="G515" s="43">
        <f t="shared" si="19"/>
        <v>1340.2421999999999</v>
      </c>
      <c r="H515" s="43">
        <f t="shared" si="20"/>
        <v>1541.2785299999998</v>
      </c>
      <c r="I515" s="43">
        <f>Table121013[[#This Row],[4/1/2023 Price Change]]*1.0715</f>
        <v>1651.4799448949996</v>
      </c>
    </row>
    <row r="516" spans="1:9" x14ac:dyDescent="0.25">
      <c r="A516" s="12" t="s">
        <v>304</v>
      </c>
      <c r="B516" s="12">
        <v>3</v>
      </c>
      <c r="C516" s="12" t="s">
        <v>307</v>
      </c>
      <c r="D516" s="12" t="s">
        <v>973</v>
      </c>
      <c r="E516" s="12"/>
      <c r="F516" s="32" t="s">
        <v>1024</v>
      </c>
      <c r="G516" s="43" t="e">
        <f t="shared" ref="G516:G579" si="21">F516*1.1178</f>
        <v>#VALUE!</v>
      </c>
      <c r="H516" s="43" t="e">
        <f t="shared" si="20"/>
        <v>#VALUE!</v>
      </c>
      <c r="I516" s="43" t="e">
        <f>Table121013[[#This Row],[4/1/2023 Price Change]]*1.0715</f>
        <v>#VALUE!</v>
      </c>
    </row>
    <row r="517" spans="1:9" x14ac:dyDescent="0.25">
      <c r="A517" s="12" t="s">
        <v>304</v>
      </c>
      <c r="B517" s="12">
        <v>4</v>
      </c>
      <c r="C517" s="12" t="s">
        <v>308</v>
      </c>
      <c r="D517" s="12" t="s">
        <v>734</v>
      </c>
      <c r="E517" s="12"/>
      <c r="F517" s="32" t="s">
        <v>1020</v>
      </c>
      <c r="G517" s="43" t="e">
        <f t="shared" si="21"/>
        <v>#VALUE!</v>
      </c>
      <c r="H517" s="43" t="e">
        <f t="shared" si="20"/>
        <v>#VALUE!</v>
      </c>
      <c r="I517" s="43" t="e">
        <f>Table121013[[#This Row],[4/1/2023 Price Change]]*1.0715</f>
        <v>#VALUE!</v>
      </c>
    </row>
    <row r="518" spans="1:9" x14ac:dyDescent="0.25">
      <c r="A518" s="12" t="s">
        <v>304</v>
      </c>
      <c r="B518" s="12">
        <v>5</v>
      </c>
      <c r="C518" s="12" t="s">
        <v>309</v>
      </c>
      <c r="D518" s="12" t="s">
        <v>734</v>
      </c>
      <c r="E518" s="12"/>
      <c r="F518" s="32" t="s">
        <v>1020</v>
      </c>
      <c r="G518" s="43" t="e">
        <f t="shared" si="21"/>
        <v>#VALUE!</v>
      </c>
      <c r="H518" s="43" t="e">
        <f t="shared" si="20"/>
        <v>#VALUE!</v>
      </c>
      <c r="I518" s="43" t="e">
        <f>Table121013[[#This Row],[4/1/2023 Price Change]]*1.0715</f>
        <v>#VALUE!</v>
      </c>
    </row>
    <row r="519" spans="1:9" x14ac:dyDescent="0.25">
      <c r="A519" s="12" t="s">
        <v>304</v>
      </c>
      <c r="B519" s="12">
        <v>6</v>
      </c>
      <c r="C519" s="12" t="s">
        <v>1076</v>
      </c>
      <c r="D519" s="12" t="s">
        <v>1004</v>
      </c>
      <c r="E519" s="12"/>
      <c r="F519" s="32" t="s">
        <v>972</v>
      </c>
      <c r="G519" s="43" t="e">
        <f t="shared" si="21"/>
        <v>#VALUE!</v>
      </c>
      <c r="H519" s="43" t="e">
        <f t="shared" si="20"/>
        <v>#VALUE!</v>
      </c>
      <c r="I519" s="43" t="e">
        <f>Table121013[[#This Row],[4/1/2023 Price Change]]*1.0715</f>
        <v>#VALUE!</v>
      </c>
    </row>
    <row r="520" spans="1:9" ht="37.5" x14ac:dyDescent="0.25">
      <c r="A520" s="15" t="s">
        <v>845</v>
      </c>
      <c r="B520" s="16"/>
      <c r="C520" s="16"/>
      <c r="D520" s="16"/>
      <c r="E520" s="16"/>
      <c r="F520" s="39"/>
      <c r="G520" s="43">
        <f t="shared" si="21"/>
        <v>0</v>
      </c>
      <c r="H520" s="43">
        <f t="shared" si="20"/>
        <v>0</v>
      </c>
      <c r="I520" s="43">
        <f>Table121013[[#This Row],[4/1/2023 Price Change]]*1.0715</f>
        <v>0</v>
      </c>
    </row>
    <row r="521" spans="1:9" x14ac:dyDescent="0.25">
      <c r="A521" s="12" t="s">
        <v>310</v>
      </c>
      <c r="B521" s="12">
        <v>1</v>
      </c>
      <c r="C521" s="12" t="s">
        <v>279</v>
      </c>
      <c r="D521" s="12" t="s">
        <v>1004</v>
      </c>
      <c r="E521" s="12"/>
      <c r="F521" s="32" t="s">
        <v>972</v>
      </c>
      <c r="G521" s="43" t="e">
        <f t="shared" si="21"/>
        <v>#VALUE!</v>
      </c>
      <c r="H521" s="43" t="e">
        <f t="shared" si="20"/>
        <v>#VALUE!</v>
      </c>
      <c r="I521" s="43" t="e">
        <f>Table121013[[#This Row],[4/1/2023 Price Change]]*1.0715</f>
        <v>#VALUE!</v>
      </c>
    </row>
    <row r="522" spans="1:9" x14ac:dyDescent="0.25">
      <c r="A522" s="12" t="s">
        <v>310</v>
      </c>
      <c r="B522" s="12">
        <v>2</v>
      </c>
      <c r="C522" s="12" t="s">
        <v>311</v>
      </c>
      <c r="D522" s="12" t="s">
        <v>973</v>
      </c>
      <c r="E522" s="12"/>
      <c r="F522" s="32">
        <v>8030</v>
      </c>
      <c r="G522" s="43">
        <f t="shared" si="21"/>
        <v>8975.9339999999993</v>
      </c>
      <c r="H522" s="43">
        <f t="shared" si="20"/>
        <v>10322.324099999998</v>
      </c>
      <c r="I522" s="43">
        <f>Table121013[[#This Row],[4/1/2023 Price Change]]*1.0715</f>
        <v>11060.370273149996</v>
      </c>
    </row>
    <row r="523" spans="1:9" x14ac:dyDescent="0.25">
      <c r="A523" s="12" t="s">
        <v>310</v>
      </c>
      <c r="B523" s="12">
        <v>3</v>
      </c>
      <c r="C523" s="12" t="s">
        <v>312</v>
      </c>
      <c r="D523" s="12" t="s">
        <v>734</v>
      </c>
      <c r="E523" s="12"/>
      <c r="F523" s="32" t="s">
        <v>1020</v>
      </c>
      <c r="G523" s="43" t="e">
        <f t="shared" si="21"/>
        <v>#VALUE!</v>
      </c>
      <c r="H523" s="43" t="e">
        <f t="shared" si="20"/>
        <v>#VALUE!</v>
      </c>
      <c r="I523" s="43" t="e">
        <f>Table121013[[#This Row],[4/1/2023 Price Change]]*1.0715</f>
        <v>#VALUE!</v>
      </c>
    </row>
    <row r="524" spans="1:9" x14ac:dyDescent="0.25">
      <c r="A524" s="12" t="s">
        <v>310</v>
      </c>
      <c r="B524" s="12">
        <v>4</v>
      </c>
      <c r="C524" s="12" t="s">
        <v>313</v>
      </c>
      <c r="D524" s="12" t="s">
        <v>973</v>
      </c>
      <c r="E524" s="12"/>
      <c r="F524" s="32">
        <v>380</v>
      </c>
      <c r="G524" s="43">
        <f t="shared" si="21"/>
        <v>424.76399999999995</v>
      </c>
      <c r="H524" s="43">
        <f t="shared" si="20"/>
        <v>488.47859999999991</v>
      </c>
      <c r="I524" s="43">
        <f>Table121013[[#This Row],[4/1/2023 Price Change]]*1.0715</f>
        <v>523.40481989999989</v>
      </c>
    </row>
    <row r="525" spans="1:9" ht="30" x14ac:dyDescent="0.25">
      <c r="A525" s="12" t="s">
        <v>845</v>
      </c>
      <c r="B525" s="12">
        <v>5</v>
      </c>
      <c r="C525" s="12" t="s">
        <v>929</v>
      </c>
      <c r="D525" s="12" t="s">
        <v>734</v>
      </c>
      <c r="E525" s="12"/>
      <c r="F525" s="32" t="s">
        <v>1020</v>
      </c>
      <c r="G525" s="43" t="e">
        <f t="shared" si="21"/>
        <v>#VALUE!</v>
      </c>
      <c r="H525" s="43" t="e">
        <f t="shared" si="20"/>
        <v>#VALUE!</v>
      </c>
      <c r="I525" s="43" t="e">
        <f>Table121013[[#This Row],[4/1/2023 Price Change]]*1.0715</f>
        <v>#VALUE!</v>
      </c>
    </row>
    <row r="526" spans="1:9" ht="30" x14ac:dyDescent="0.25">
      <c r="A526" s="12" t="s">
        <v>845</v>
      </c>
      <c r="B526" s="12">
        <v>6</v>
      </c>
      <c r="C526" s="12" t="s">
        <v>1077</v>
      </c>
      <c r="D526" s="12" t="s">
        <v>973</v>
      </c>
      <c r="E526" s="12"/>
      <c r="F526" s="32">
        <v>8680</v>
      </c>
      <c r="G526" s="43">
        <f t="shared" si="21"/>
        <v>9702.503999999999</v>
      </c>
      <c r="H526" s="43">
        <f t="shared" si="20"/>
        <v>11157.879599999998</v>
      </c>
      <c r="I526" s="43">
        <f>Table121013[[#This Row],[4/1/2023 Price Change]]*1.0715</f>
        <v>11955.667991399998</v>
      </c>
    </row>
    <row r="527" spans="1:9" x14ac:dyDescent="0.25">
      <c r="A527" s="12"/>
      <c r="B527" s="12"/>
      <c r="C527" s="12" t="s">
        <v>970</v>
      </c>
      <c r="D527" s="12"/>
      <c r="E527" s="12"/>
      <c r="F527" s="32"/>
      <c r="G527" s="43">
        <f t="shared" si="21"/>
        <v>0</v>
      </c>
      <c r="H527" s="43">
        <f t="shared" si="20"/>
        <v>0</v>
      </c>
      <c r="I527" s="43">
        <f>Table121013[[#This Row],[4/1/2023 Price Change]]*1.0715</f>
        <v>0</v>
      </c>
    </row>
    <row r="528" spans="1:9" ht="37.5" x14ac:dyDescent="0.25">
      <c r="A528" s="15" t="s">
        <v>846</v>
      </c>
      <c r="B528" s="16"/>
      <c r="C528" s="16"/>
      <c r="D528" s="16"/>
      <c r="E528" s="16"/>
      <c r="F528" s="39"/>
      <c r="G528" s="43">
        <f t="shared" si="21"/>
        <v>0</v>
      </c>
      <c r="H528" s="43">
        <f t="shared" si="20"/>
        <v>0</v>
      </c>
      <c r="I528" s="43">
        <f>Table121013[[#This Row],[4/1/2023 Price Change]]*1.0715</f>
        <v>0</v>
      </c>
    </row>
    <row r="529" spans="1:9" ht="30" x14ac:dyDescent="0.25">
      <c r="A529" s="12" t="s">
        <v>314</v>
      </c>
      <c r="B529" s="12">
        <v>1</v>
      </c>
      <c r="C529" s="12" t="s">
        <v>315</v>
      </c>
      <c r="D529" s="12" t="s">
        <v>973</v>
      </c>
      <c r="E529" s="12"/>
      <c r="F529" s="32">
        <v>80</v>
      </c>
      <c r="G529" s="43">
        <f t="shared" si="21"/>
        <v>89.423999999999992</v>
      </c>
      <c r="H529" s="43">
        <f t="shared" si="20"/>
        <v>102.83759999999998</v>
      </c>
      <c r="I529" s="43">
        <f>Table121013[[#This Row],[4/1/2023 Price Change]]*1.0715</f>
        <v>110.19048839999996</v>
      </c>
    </row>
    <row r="530" spans="1:9" ht="30" x14ac:dyDescent="0.25">
      <c r="A530" s="12" t="s">
        <v>314</v>
      </c>
      <c r="B530" s="12">
        <v>2</v>
      </c>
      <c r="C530" s="12" t="s">
        <v>316</v>
      </c>
      <c r="D530" s="12" t="s">
        <v>973</v>
      </c>
      <c r="E530" s="12"/>
      <c r="F530" s="32">
        <v>0</v>
      </c>
      <c r="G530" s="43">
        <f t="shared" si="21"/>
        <v>0</v>
      </c>
      <c r="H530" s="43">
        <f t="shared" si="20"/>
        <v>0</v>
      </c>
      <c r="I530" s="43">
        <f>Table121013[[#This Row],[4/1/2023 Price Change]]*1.0715</f>
        <v>0</v>
      </c>
    </row>
    <row r="531" spans="1:9" ht="30" x14ac:dyDescent="0.25">
      <c r="A531" s="12" t="s">
        <v>314</v>
      </c>
      <c r="B531" s="12">
        <v>3</v>
      </c>
      <c r="C531" s="12" t="s">
        <v>317</v>
      </c>
      <c r="D531" s="12" t="s">
        <v>734</v>
      </c>
      <c r="E531" s="12"/>
      <c r="F531" s="32" t="s">
        <v>1020</v>
      </c>
      <c r="G531" s="43" t="e">
        <f t="shared" si="21"/>
        <v>#VALUE!</v>
      </c>
      <c r="H531" s="43" t="e">
        <f t="shared" si="20"/>
        <v>#VALUE!</v>
      </c>
      <c r="I531" s="43" t="e">
        <f>Table121013[[#This Row],[4/1/2023 Price Change]]*1.0715</f>
        <v>#VALUE!</v>
      </c>
    </row>
    <row r="532" spans="1:9" ht="30" x14ac:dyDescent="0.25">
      <c r="A532" s="12" t="s">
        <v>314</v>
      </c>
      <c r="B532" s="12">
        <v>4</v>
      </c>
      <c r="C532" s="12" t="s">
        <v>318</v>
      </c>
      <c r="D532" s="12" t="s">
        <v>973</v>
      </c>
      <c r="E532" s="12"/>
      <c r="F532" s="32" t="s">
        <v>1024</v>
      </c>
      <c r="G532" s="43" t="e">
        <f t="shared" si="21"/>
        <v>#VALUE!</v>
      </c>
      <c r="H532" s="43" t="e">
        <f t="shared" si="20"/>
        <v>#VALUE!</v>
      </c>
      <c r="I532" s="43" t="e">
        <f>Table121013[[#This Row],[4/1/2023 Price Change]]*1.0715</f>
        <v>#VALUE!</v>
      </c>
    </row>
    <row r="533" spans="1:9" ht="30" x14ac:dyDescent="0.25">
      <c r="A533" s="12" t="s">
        <v>314</v>
      </c>
      <c r="B533" s="12">
        <v>5</v>
      </c>
      <c r="C533" s="12" t="s">
        <v>319</v>
      </c>
      <c r="D533" s="12" t="s">
        <v>973</v>
      </c>
      <c r="E533" s="12"/>
      <c r="F533" s="32">
        <v>2330</v>
      </c>
      <c r="G533" s="43">
        <f t="shared" si="21"/>
        <v>2604.4739999999997</v>
      </c>
      <c r="H533" s="43">
        <f t="shared" si="20"/>
        <v>2995.1450999999993</v>
      </c>
      <c r="I533" s="43">
        <f>Table121013[[#This Row],[4/1/2023 Price Change]]*1.0715</f>
        <v>3209.2979746499991</v>
      </c>
    </row>
    <row r="534" spans="1:9" ht="30" x14ac:dyDescent="0.25">
      <c r="A534" s="12" t="s">
        <v>314</v>
      </c>
      <c r="B534" s="12">
        <v>6</v>
      </c>
      <c r="C534" s="12" t="s">
        <v>320</v>
      </c>
      <c r="D534" s="12" t="s">
        <v>734</v>
      </c>
      <c r="E534" s="12"/>
      <c r="F534" s="32" t="s">
        <v>1020</v>
      </c>
      <c r="G534" s="43" t="e">
        <f t="shared" si="21"/>
        <v>#VALUE!</v>
      </c>
      <c r="H534" s="43" t="e">
        <f t="shared" si="20"/>
        <v>#VALUE!</v>
      </c>
      <c r="I534" s="43" t="e">
        <f>Table121013[[#This Row],[4/1/2023 Price Change]]*1.0715</f>
        <v>#VALUE!</v>
      </c>
    </row>
    <row r="535" spans="1:9" ht="30" x14ac:dyDescent="0.25">
      <c r="A535" s="12" t="s">
        <v>314</v>
      </c>
      <c r="B535" s="12">
        <v>7</v>
      </c>
      <c r="C535" s="12" t="s">
        <v>321</v>
      </c>
      <c r="D535" s="12" t="s">
        <v>973</v>
      </c>
      <c r="E535" s="12"/>
      <c r="F535" s="32">
        <v>220</v>
      </c>
      <c r="G535" s="43">
        <f t="shared" si="21"/>
        <v>245.91599999999997</v>
      </c>
      <c r="H535" s="43">
        <f t="shared" si="20"/>
        <v>282.80339999999995</v>
      </c>
      <c r="I535" s="43">
        <f>Table121013[[#This Row],[4/1/2023 Price Change]]*1.0715</f>
        <v>303.02384309999991</v>
      </c>
    </row>
    <row r="536" spans="1:9" ht="30" x14ac:dyDescent="0.25">
      <c r="A536" s="12" t="s">
        <v>314</v>
      </c>
      <c r="B536" s="12">
        <v>8</v>
      </c>
      <c r="C536" s="12" t="s">
        <v>322</v>
      </c>
      <c r="D536" s="12" t="s">
        <v>973</v>
      </c>
      <c r="E536" s="12"/>
      <c r="F536" s="32" t="s">
        <v>1024</v>
      </c>
      <c r="G536" s="43" t="e">
        <f t="shared" si="21"/>
        <v>#VALUE!</v>
      </c>
      <c r="H536" s="43" t="e">
        <f t="shared" si="20"/>
        <v>#VALUE!</v>
      </c>
      <c r="I536" s="43" t="e">
        <f>Table121013[[#This Row],[4/1/2023 Price Change]]*1.0715</f>
        <v>#VALUE!</v>
      </c>
    </row>
    <row r="537" spans="1:9" ht="30" x14ac:dyDescent="0.25">
      <c r="A537" s="12" t="s">
        <v>314</v>
      </c>
      <c r="B537" s="12">
        <v>9</v>
      </c>
      <c r="C537" s="12" t="s">
        <v>1091</v>
      </c>
      <c r="D537" s="12" t="s">
        <v>973</v>
      </c>
      <c r="E537" s="12"/>
      <c r="F537" s="32" t="s">
        <v>1024</v>
      </c>
      <c r="G537" s="43" t="e">
        <f t="shared" si="21"/>
        <v>#VALUE!</v>
      </c>
      <c r="H537" s="43" t="e">
        <f t="shared" si="20"/>
        <v>#VALUE!</v>
      </c>
      <c r="I537" s="43" t="e">
        <f>Table121013[[#This Row],[4/1/2023 Price Change]]*1.0715</f>
        <v>#VALUE!</v>
      </c>
    </row>
    <row r="538" spans="1:9" ht="30" x14ac:dyDescent="0.25">
      <c r="A538" s="12" t="s">
        <v>314</v>
      </c>
      <c r="B538" s="12">
        <v>10</v>
      </c>
      <c r="C538" s="12" t="s">
        <v>324</v>
      </c>
      <c r="D538" s="12" t="s">
        <v>973</v>
      </c>
      <c r="E538" s="12"/>
      <c r="F538" s="32">
        <v>100</v>
      </c>
      <c r="G538" s="43">
        <f t="shared" si="21"/>
        <v>111.77999999999999</v>
      </c>
      <c r="H538" s="43">
        <f t="shared" si="20"/>
        <v>128.54699999999997</v>
      </c>
      <c r="I538" s="43">
        <f>Table121013[[#This Row],[4/1/2023 Price Change]]*1.0715</f>
        <v>137.73811049999995</v>
      </c>
    </row>
    <row r="539" spans="1:9" ht="30" x14ac:dyDescent="0.25">
      <c r="A539" s="12" t="s">
        <v>314</v>
      </c>
      <c r="B539" s="12">
        <v>11</v>
      </c>
      <c r="C539" s="12" t="s">
        <v>325</v>
      </c>
      <c r="D539" s="12" t="s">
        <v>973</v>
      </c>
      <c r="E539" s="12"/>
      <c r="F539" s="32">
        <v>50</v>
      </c>
      <c r="G539" s="43">
        <f t="shared" si="21"/>
        <v>55.889999999999993</v>
      </c>
      <c r="H539" s="43">
        <f t="shared" si="20"/>
        <v>64.273499999999984</v>
      </c>
      <c r="I539" s="43">
        <f>Table121013[[#This Row],[4/1/2023 Price Change]]*1.0715</f>
        <v>68.869055249999974</v>
      </c>
    </row>
    <row r="540" spans="1:9" ht="30" x14ac:dyDescent="0.25">
      <c r="A540" s="12" t="s">
        <v>314</v>
      </c>
      <c r="B540" s="12">
        <v>12</v>
      </c>
      <c r="C540" s="12" t="s">
        <v>326</v>
      </c>
      <c r="D540" s="12" t="s">
        <v>1004</v>
      </c>
      <c r="E540" s="12"/>
      <c r="F540" s="32" t="s">
        <v>972</v>
      </c>
      <c r="G540" s="43" t="e">
        <f t="shared" si="21"/>
        <v>#VALUE!</v>
      </c>
      <c r="H540" s="43" t="e">
        <f t="shared" si="20"/>
        <v>#VALUE!</v>
      </c>
      <c r="I540" s="43" t="e">
        <f>Table121013[[#This Row],[4/1/2023 Price Change]]*1.0715</f>
        <v>#VALUE!</v>
      </c>
    </row>
    <row r="541" spans="1:9" ht="30" x14ac:dyDescent="0.25">
      <c r="A541" s="12" t="s">
        <v>314</v>
      </c>
      <c r="B541" s="12">
        <v>13</v>
      </c>
      <c r="C541" s="12" t="s">
        <v>1092</v>
      </c>
      <c r="D541" s="12" t="s">
        <v>973</v>
      </c>
      <c r="E541" s="12"/>
      <c r="F541" s="32">
        <v>6533</v>
      </c>
      <c r="G541" s="43">
        <f t="shared" si="21"/>
        <v>7302.5873999999994</v>
      </c>
      <c r="H541" s="43">
        <f t="shared" si="20"/>
        <v>8397.9755099999984</v>
      </c>
      <c r="I541" s="43">
        <f>Table121013[[#This Row],[4/1/2023 Price Change]]*1.0715</f>
        <v>8998.4307589649979</v>
      </c>
    </row>
    <row r="542" spans="1:9" ht="37.5" x14ac:dyDescent="0.25">
      <c r="A542" s="15" t="s">
        <v>847</v>
      </c>
      <c r="B542" s="16"/>
      <c r="C542" s="16"/>
      <c r="D542" s="16"/>
      <c r="E542" s="16"/>
      <c r="F542" s="39"/>
      <c r="G542" s="43">
        <f t="shared" si="21"/>
        <v>0</v>
      </c>
      <c r="H542" s="43">
        <f t="shared" si="20"/>
        <v>0</v>
      </c>
      <c r="I542" s="43">
        <f>Table121013[[#This Row],[4/1/2023 Price Change]]*1.0715</f>
        <v>0</v>
      </c>
    </row>
    <row r="543" spans="1:9" ht="30" x14ac:dyDescent="0.25">
      <c r="A543" s="12" t="s">
        <v>327</v>
      </c>
      <c r="B543" s="12">
        <v>1</v>
      </c>
      <c r="C543" s="12" t="s">
        <v>80</v>
      </c>
      <c r="D543" s="12" t="s">
        <v>971</v>
      </c>
      <c r="E543" s="12"/>
      <c r="F543" s="32" t="s">
        <v>972</v>
      </c>
      <c r="G543" s="43" t="e">
        <f t="shared" si="21"/>
        <v>#VALUE!</v>
      </c>
      <c r="H543" s="43" t="e">
        <f t="shared" si="20"/>
        <v>#VALUE!</v>
      </c>
      <c r="I543" s="43" t="e">
        <f>Table121013[[#This Row],[4/1/2023 Price Change]]*1.0715</f>
        <v>#VALUE!</v>
      </c>
    </row>
    <row r="544" spans="1:9" ht="30" x14ac:dyDescent="0.25">
      <c r="A544" s="12" t="s">
        <v>327</v>
      </c>
      <c r="B544" s="12">
        <v>2</v>
      </c>
      <c r="C544" s="12" t="s">
        <v>328</v>
      </c>
      <c r="D544" s="12" t="s">
        <v>973</v>
      </c>
      <c r="E544" s="12"/>
      <c r="F544" s="32">
        <v>4399</v>
      </c>
      <c r="G544" s="43">
        <f t="shared" si="21"/>
        <v>4917.2021999999997</v>
      </c>
      <c r="H544" s="43">
        <f t="shared" si="20"/>
        <v>5654.7825299999995</v>
      </c>
      <c r="I544" s="43">
        <f>Table121013[[#This Row],[4/1/2023 Price Change]]*1.0715</f>
        <v>6059.099480894999</v>
      </c>
    </row>
    <row r="545" spans="1:9" ht="30" x14ac:dyDescent="0.25">
      <c r="A545" s="12" t="s">
        <v>327</v>
      </c>
      <c r="B545" s="12">
        <v>3</v>
      </c>
      <c r="C545" s="12" t="s">
        <v>329</v>
      </c>
      <c r="D545" s="12" t="s">
        <v>973</v>
      </c>
      <c r="E545" s="12"/>
      <c r="F545" s="32">
        <v>5575</v>
      </c>
      <c r="G545" s="43">
        <f t="shared" si="21"/>
        <v>6231.7349999999997</v>
      </c>
      <c r="H545" s="43">
        <f t="shared" si="20"/>
        <v>7166.495249999999</v>
      </c>
      <c r="I545" s="43">
        <f>Table121013[[#This Row],[4/1/2023 Price Change]]*1.0715</f>
        <v>7678.8996603749983</v>
      </c>
    </row>
    <row r="546" spans="1:9" ht="30" x14ac:dyDescent="0.25">
      <c r="A546" s="12" t="s">
        <v>327</v>
      </c>
      <c r="B546" s="12">
        <v>4</v>
      </c>
      <c r="C546" s="12" t="s">
        <v>330</v>
      </c>
      <c r="D546" s="12" t="s">
        <v>973</v>
      </c>
      <c r="E546" s="12"/>
      <c r="F546" s="32">
        <v>7464</v>
      </c>
      <c r="G546" s="43">
        <f t="shared" si="21"/>
        <v>8343.2591999999986</v>
      </c>
      <c r="H546" s="43">
        <f t="shared" si="20"/>
        <v>9594.7480799999976</v>
      </c>
      <c r="I546" s="43">
        <f>Table121013[[#This Row],[4/1/2023 Price Change]]*1.0715</f>
        <v>10280.772567719996</v>
      </c>
    </row>
    <row r="547" spans="1:9" ht="30" x14ac:dyDescent="0.25">
      <c r="A547" s="12" t="s">
        <v>327</v>
      </c>
      <c r="B547" s="12">
        <v>5</v>
      </c>
      <c r="C547" s="12" t="s">
        <v>331</v>
      </c>
      <c r="D547" s="12" t="s">
        <v>973</v>
      </c>
      <c r="E547" s="12"/>
      <c r="F547" s="32">
        <v>8547</v>
      </c>
      <c r="G547" s="43">
        <f t="shared" si="21"/>
        <v>9553.8365999999987</v>
      </c>
      <c r="H547" s="43">
        <f t="shared" si="20"/>
        <v>10986.912089999998</v>
      </c>
      <c r="I547" s="43">
        <f>Table121013[[#This Row],[4/1/2023 Price Change]]*1.0715</f>
        <v>11772.476304434997</v>
      </c>
    </row>
    <row r="548" spans="1:9" ht="30" x14ac:dyDescent="0.25">
      <c r="A548" s="12" t="s">
        <v>327</v>
      </c>
      <c r="B548" s="12">
        <v>6</v>
      </c>
      <c r="C548" s="12" t="s">
        <v>332</v>
      </c>
      <c r="D548" s="12" t="s">
        <v>973</v>
      </c>
      <c r="E548" s="12"/>
      <c r="F548" s="32">
        <v>5512</v>
      </c>
      <c r="G548" s="43">
        <f t="shared" si="21"/>
        <v>6161.3135999999995</v>
      </c>
      <c r="H548" s="43">
        <f t="shared" si="20"/>
        <v>7085.5106399999986</v>
      </c>
      <c r="I548" s="43">
        <f>Table121013[[#This Row],[4/1/2023 Price Change]]*1.0715</f>
        <v>7592.1246507599981</v>
      </c>
    </row>
    <row r="549" spans="1:9" ht="30" x14ac:dyDescent="0.25">
      <c r="A549" s="12" t="s">
        <v>327</v>
      </c>
      <c r="B549" s="12">
        <v>7</v>
      </c>
      <c r="C549" s="12" t="s">
        <v>333</v>
      </c>
      <c r="D549" s="12" t="s">
        <v>973</v>
      </c>
      <c r="E549" s="12"/>
      <c r="F549" s="32">
        <v>8547</v>
      </c>
      <c r="G549" s="43">
        <f t="shared" si="21"/>
        <v>9553.8365999999987</v>
      </c>
      <c r="H549" s="43">
        <f t="shared" si="20"/>
        <v>10986.912089999998</v>
      </c>
      <c r="I549" s="43">
        <f>Table121013[[#This Row],[4/1/2023 Price Change]]*1.0715</f>
        <v>11772.476304434997</v>
      </c>
    </row>
    <row r="550" spans="1:9" ht="30" x14ac:dyDescent="0.25">
      <c r="A550" s="12" t="s">
        <v>327</v>
      </c>
      <c r="B550" s="12">
        <v>8</v>
      </c>
      <c r="C550" s="12" t="s">
        <v>334</v>
      </c>
      <c r="D550" s="12" t="s">
        <v>973</v>
      </c>
      <c r="E550" s="12"/>
      <c r="F550" s="32">
        <v>10939</v>
      </c>
      <c r="G550" s="43">
        <f t="shared" si="21"/>
        <v>12227.614199999998</v>
      </c>
      <c r="H550" s="43">
        <f t="shared" si="20"/>
        <v>14061.756329999997</v>
      </c>
      <c r="I550" s="43">
        <f>Table121013[[#This Row],[4/1/2023 Price Change]]*1.0715</f>
        <v>15067.171907594995</v>
      </c>
    </row>
    <row r="551" spans="1:9" ht="30" x14ac:dyDescent="0.25">
      <c r="A551" s="12" t="s">
        <v>327</v>
      </c>
      <c r="B551" s="12">
        <v>9</v>
      </c>
      <c r="C551" s="12" t="s">
        <v>335</v>
      </c>
      <c r="D551" s="12" t="s">
        <v>973</v>
      </c>
      <c r="E551" s="12"/>
      <c r="F551" s="32">
        <v>13783</v>
      </c>
      <c r="G551" s="43">
        <f t="shared" si="21"/>
        <v>15406.637399999998</v>
      </c>
      <c r="H551" s="43">
        <f t="shared" si="20"/>
        <v>17717.633009999998</v>
      </c>
      <c r="I551" s="43">
        <f>Table121013[[#This Row],[4/1/2023 Price Change]]*1.0715</f>
        <v>18984.443770214995</v>
      </c>
    </row>
    <row r="552" spans="1:9" ht="30" x14ac:dyDescent="0.25">
      <c r="A552" s="12" t="s">
        <v>327</v>
      </c>
      <c r="B552" s="12">
        <v>10</v>
      </c>
      <c r="C552" s="12" t="s">
        <v>336</v>
      </c>
      <c r="D552" s="12" t="s">
        <v>734</v>
      </c>
      <c r="E552" s="12"/>
      <c r="F552" s="32" t="s">
        <v>1020</v>
      </c>
      <c r="G552" s="43" t="e">
        <f t="shared" si="21"/>
        <v>#VALUE!</v>
      </c>
      <c r="H552" s="43" t="e">
        <f t="shared" si="20"/>
        <v>#VALUE!</v>
      </c>
      <c r="I552" s="43" t="e">
        <f>Table121013[[#This Row],[4/1/2023 Price Change]]*1.0715</f>
        <v>#VALUE!</v>
      </c>
    </row>
    <row r="553" spans="1:9" ht="30" x14ac:dyDescent="0.25">
      <c r="A553" s="12" t="s">
        <v>327</v>
      </c>
      <c r="B553" s="12">
        <v>11</v>
      </c>
      <c r="C553" s="12" t="s">
        <v>337</v>
      </c>
      <c r="D553" s="12" t="s">
        <v>734</v>
      </c>
      <c r="E553" s="12"/>
      <c r="F553" s="32" t="s">
        <v>1020</v>
      </c>
      <c r="G553" s="43" t="e">
        <f t="shared" si="21"/>
        <v>#VALUE!</v>
      </c>
      <c r="H553" s="43" t="e">
        <f t="shared" si="20"/>
        <v>#VALUE!</v>
      </c>
      <c r="I553" s="43" t="e">
        <f>Table121013[[#This Row],[4/1/2023 Price Change]]*1.0715</f>
        <v>#VALUE!</v>
      </c>
    </row>
    <row r="554" spans="1:9" ht="30" x14ac:dyDescent="0.25">
      <c r="A554" s="12" t="s">
        <v>327</v>
      </c>
      <c r="B554" s="12">
        <v>12</v>
      </c>
      <c r="C554" s="12" t="s">
        <v>338</v>
      </c>
      <c r="D554" s="12" t="s">
        <v>734</v>
      </c>
      <c r="E554" s="12"/>
      <c r="F554" s="32" t="s">
        <v>1020</v>
      </c>
      <c r="G554" s="43" t="e">
        <f t="shared" si="21"/>
        <v>#VALUE!</v>
      </c>
      <c r="H554" s="43" t="e">
        <f t="shared" si="20"/>
        <v>#VALUE!</v>
      </c>
      <c r="I554" s="43" t="e">
        <f>Table121013[[#This Row],[4/1/2023 Price Change]]*1.0715</f>
        <v>#VALUE!</v>
      </c>
    </row>
    <row r="555" spans="1:9" ht="30" x14ac:dyDescent="0.25">
      <c r="A555" s="12" t="s">
        <v>327</v>
      </c>
      <c r="B555" s="12">
        <v>13</v>
      </c>
      <c r="C555" s="12" t="s">
        <v>339</v>
      </c>
      <c r="D555" s="12" t="s">
        <v>973</v>
      </c>
      <c r="E555" s="12"/>
      <c r="F555" s="32">
        <v>9767</v>
      </c>
      <c r="G555" s="43">
        <f t="shared" si="21"/>
        <v>10917.552599999999</v>
      </c>
      <c r="H555" s="43">
        <f t="shared" si="20"/>
        <v>12555.185489999998</v>
      </c>
      <c r="I555" s="43">
        <f>Table121013[[#This Row],[4/1/2023 Price Change]]*1.0715</f>
        <v>13452.881252534997</v>
      </c>
    </row>
    <row r="556" spans="1:9" ht="30" x14ac:dyDescent="0.25">
      <c r="A556" s="12" t="s">
        <v>327</v>
      </c>
      <c r="B556" s="12">
        <v>14</v>
      </c>
      <c r="C556" s="12" t="s">
        <v>340</v>
      </c>
      <c r="D556" s="12" t="s">
        <v>973</v>
      </c>
      <c r="E556" s="12"/>
      <c r="F556" s="32">
        <v>183</v>
      </c>
      <c r="G556" s="43">
        <f t="shared" si="21"/>
        <v>204.55739999999997</v>
      </c>
      <c r="H556" s="43">
        <f t="shared" si="20"/>
        <v>235.24100999999996</v>
      </c>
      <c r="I556" s="43">
        <f>Table121013[[#This Row],[4/1/2023 Price Change]]*1.0715</f>
        <v>252.06074221499992</v>
      </c>
    </row>
    <row r="557" spans="1:9" ht="30" x14ac:dyDescent="0.25">
      <c r="A557" s="12" t="s">
        <v>327</v>
      </c>
      <c r="B557" s="12">
        <v>15</v>
      </c>
      <c r="C557" s="12" t="s">
        <v>341</v>
      </c>
      <c r="D557" s="12" t="s">
        <v>973</v>
      </c>
      <c r="E557" s="12"/>
      <c r="F557" s="32"/>
      <c r="G557" s="43">
        <f t="shared" si="21"/>
        <v>0</v>
      </c>
      <c r="H557" s="43">
        <f t="shared" si="20"/>
        <v>0</v>
      </c>
      <c r="I557" s="43">
        <f>Table121013[[#This Row],[4/1/2023 Price Change]]*1.0715</f>
        <v>0</v>
      </c>
    </row>
    <row r="558" spans="1:9" ht="30" x14ac:dyDescent="0.25">
      <c r="A558" s="12" t="s">
        <v>327</v>
      </c>
      <c r="B558" s="12">
        <v>16</v>
      </c>
      <c r="C558" s="12" t="s">
        <v>342</v>
      </c>
      <c r="D558" s="12" t="s">
        <v>734</v>
      </c>
      <c r="E558" s="12"/>
      <c r="F558" s="32" t="s">
        <v>1020</v>
      </c>
      <c r="G558" s="43" t="e">
        <f t="shared" si="21"/>
        <v>#VALUE!</v>
      </c>
      <c r="H558" s="43" t="e">
        <f t="shared" si="20"/>
        <v>#VALUE!</v>
      </c>
      <c r="I558" s="43" t="e">
        <f>Table121013[[#This Row],[4/1/2023 Price Change]]*1.0715</f>
        <v>#VALUE!</v>
      </c>
    </row>
    <row r="559" spans="1:9" ht="30" x14ac:dyDescent="0.25">
      <c r="A559" s="12" t="s">
        <v>327</v>
      </c>
      <c r="B559" s="12">
        <v>17</v>
      </c>
      <c r="C559" s="12" t="s">
        <v>343</v>
      </c>
      <c r="D559" s="12" t="s">
        <v>734</v>
      </c>
      <c r="E559" s="12"/>
      <c r="F559" s="32" t="s">
        <v>1020</v>
      </c>
      <c r="G559" s="43" t="e">
        <f t="shared" si="21"/>
        <v>#VALUE!</v>
      </c>
      <c r="H559" s="43" t="e">
        <f t="shared" si="20"/>
        <v>#VALUE!</v>
      </c>
      <c r="I559" s="43" t="e">
        <f>Table121013[[#This Row],[4/1/2023 Price Change]]*1.0715</f>
        <v>#VALUE!</v>
      </c>
    </row>
    <row r="560" spans="1:9" ht="30" x14ac:dyDescent="0.25">
      <c r="A560" s="12" t="s">
        <v>327</v>
      </c>
      <c r="B560" s="12">
        <v>18</v>
      </c>
      <c r="C560" s="12" t="s">
        <v>344</v>
      </c>
      <c r="D560" s="12" t="s">
        <v>734</v>
      </c>
      <c r="E560" s="12"/>
      <c r="F560" s="32" t="s">
        <v>1020</v>
      </c>
      <c r="G560" s="43" t="e">
        <f t="shared" si="21"/>
        <v>#VALUE!</v>
      </c>
      <c r="H560" s="43" t="e">
        <f t="shared" si="20"/>
        <v>#VALUE!</v>
      </c>
      <c r="I560" s="43" t="e">
        <f>Table121013[[#This Row],[4/1/2023 Price Change]]*1.0715</f>
        <v>#VALUE!</v>
      </c>
    </row>
    <row r="561" spans="1:9" ht="45" x14ac:dyDescent="0.25">
      <c r="A561" s="12" t="s">
        <v>327</v>
      </c>
      <c r="B561" s="12">
        <v>19</v>
      </c>
      <c r="C561" s="12" t="s">
        <v>345</v>
      </c>
      <c r="D561" s="12" t="s">
        <v>734</v>
      </c>
      <c r="E561" s="12"/>
      <c r="F561" s="32" t="s">
        <v>1020</v>
      </c>
      <c r="G561" s="43" t="e">
        <f t="shared" si="21"/>
        <v>#VALUE!</v>
      </c>
      <c r="H561" s="43" t="e">
        <f t="shared" si="20"/>
        <v>#VALUE!</v>
      </c>
      <c r="I561" s="43" t="e">
        <f>Table121013[[#This Row],[4/1/2023 Price Change]]*1.0715</f>
        <v>#VALUE!</v>
      </c>
    </row>
    <row r="562" spans="1:9" ht="30" x14ac:dyDescent="0.25">
      <c r="A562" s="12" t="s">
        <v>327</v>
      </c>
      <c r="B562" s="12">
        <v>20</v>
      </c>
      <c r="C562" s="12" t="s">
        <v>346</v>
      </c>
      <c r="D562" s="12" t="s">
        <v>973</v>
      </c>
      <c r="E562" s="12"/>
      <c r="F562" s="32">
        <v>251</v>
      </c>
      <c r="G562" s="43">
        <f t="shared" si="21"/>
        <v>280.56779999999998</v>
      </c>
      <c r="H562" s="43">
        <f t="shared" si="20"/>
        <v>322.65296999999993</v>
      </c>
      <c r="I562" s="43">
        <f>Table121013[[#This Row],[4/1/2023 Price Change]]*1.0715</f>
        <v>345.72265735499991</v>
      </c>
    </row>
    <row r="563" spans="1:9" ht="30" x14ac:dyDescent="0.25">
      <c r="A563" s="12" t="s">
        <v>327</v>
      </c>
      <c r="B563" s="12">
        <v>21</v>
      </c>
      <c r="C563" s="12" t="s">
        <v>347</v>
      </c>
      <c r="D563" s="12" t="s">
        <v>973</v>
      </c>
      <c r="E563" s="12"/>
      <c r="F563" s="32">
        <v>251</v>
      </c>
      <c r="G563" s="43">
        <f t="shared" si="21"/>
        <v>280.56779999999998</v>
      </c>
      <c r="H563" s="43">
        <f t="shared" si="20"/>
        <v>322.65296999999993</v>
      </c>
      <c r="I563" s="43">
        <f>Table121013[[#This Row],[4/1/2023 Price Change]]*1.0715</f>
        <v>345.72265735499991</v>
      </c>
    </row>
    <row r="564" spans="1:9" ht="30" x14ac:dyDescent="0.25">
      <c r="A564" s="12" t="s">
        <v>327</v>
      </c>
      <c r="B564" s="12">
        <v>22</v>
      </c>
      <c r="C564" s="12" t="s">
        <v>348</v>
      </c>
      <c r="D564" s="12" t="s">
        <v>973</v>
      </c>
      <c r="E564" s="12"/>
      <c r="F564" s="32">
        <v>371</v>
      </c>
      <c r="G564" s="43">
        <f t="shared" si="21"/>
        <v>414.70379999999994</v>
      </c>
      <c r="H564" s="43">
        <f t="shared" si="20"/>
        <v>476.90936999999991</v>
      </c>
      <c r="I564" s="43">
        <f>Table121013[[#This Row],[4/1/2023 Price Change]]*1.0715</f>
        <v>511.00838995499987</v>
      </c>
    </row>
    <row r="565" spans="1:9" ht="30" x14ac:dyDescent="0.25">
      <c r="A565" s="12" t="s">
        <v>327</v>
      </c>
      <c r="B565" s="12">
        <v>23</v>
      </c>
      <c r="C565" s="12" t="s">
        <v>349</v>
      </c>
      <c r="D565" s="12" t="s">
        <v>973</v>
      </c>
      <c r="E565" s="12"/>
      <c r="F565" s="32">
        <v>527</v>
      </c>
      <c r="G565" s="43">
        <f t="shared" si="21"/>
        <v>589.0806</v>
      </c>
      <c r="H565" s="43">
        <f t="shared" si="20"/>
        <v>677.44268999999997</v>
      </c>
      <c r="I565" s="43">
        <f>Table121013[[#This Row],[4/1/2023 Price Change]]*1.0715</f>
        <v>725.87984233499992</v>
      </c>
    </row>
    <row r="566" spans="1:9" ht="30" x14ac:dyDescent="0.25">
      <c r="A566" s="12" t="s">
        <v>327</v>
      </c>
      <c r="B566" s="12">
        <v>24</v>
      </c>
      <c r="C566" s="12" t="s">
        <v>350</v>
      </c>
      <c r="D566" s="12" t="s">
        <v>973</v>
      </c>
      <c r="E566" s="12"/>
      <c r="F566" s="32">
        <v>629</v>
      </c>
      <c r="G566" s="43">
        <f t="shared" si="21"/>
        <v>703.09619999999995</v>
      </c>
      <c r="H566" s="43">
        <f t="shared" si="20"/>
        <v>808.56062999999983</v>
      </c>
      <c r="I566" s="43">
        <f>Table121013[[#This Row],[4/1/2023 Price Change]]*1.0715</f>
        <v>866.37271504499972</v>
      </c>
    </row>
    <row r="567" spans="1:9" ht="30" x14ac:dyDescent="0.25">
      <c r="A567" s="12" t="s">
        <v>327</v>
      </c>
      <c r="B567" s="12">
        <v>25</v>
      </c>
      <c r="C567" s="12" t="s">
        <v>351</v>
      </c>
      <c r="D567" s="12" t="s">
        <v>973</v>
      </c>
      <c r="E567" s="12"/>
      <c r="F567" s="32">
        <v>393</v>
      </c>
      <c r="G567" s="43">
        <f t="shared" si="21"/>
        <v>439.29539999999997</v>
      </c>
      <c r="H567" s="43">
        <f t="shared" si="20"/>
        <v>505.18970999999993</v>
      </c>
      <c r="I567" s="43">
        <f>Table121013[[#This Row],[4/1/2023 Price Change]]*1.0715</f>
        <v>541.31077426499985</v>
      </c>
    </row>
    <row r="568" spans="1:9" ht="30" x14ac:dyDescent="0.25">
      <c r="A568" s="12" t="s">
        <v>327</v>
      </c>
      <c r="B568" s="12">
        <v>26</v>
      </c>
      <c r="C568" s="12" t="s">
        <v>352</v>
      </c>
      <c r="D568" s="12" t="s">
        <v>973</v>
      </c>
      <c r="E568" s="12"/>
      <c r="F568" s="32">
        <v>333</v>
      </c>
      <c r="G568" s="43">
        <f t="shared" si="21"/>
        <v>372.22739999999999</v>
      </c>
      <c r="H568" s="43">
        <f t="shared" si="20"/>
        <v>428.06150999999994</v>
      </c>
      <c r="I568" s="43">
        <f>Table121013[[#This Row],[4/1/2023 Price Change]]*1.0715</f>
        <v>458.66790796499987</v>
      </c>
    </row>
    <row r="569" spans="1:9" ht="30" x14ac:dyDescent="0.25">
      <c r="A569" s="12" t="s">
        <v>327</v>
      </c>
      <c r="B569" s="12">
        <v>27</v>
      </c>
      <c r="C569" s="12" t="s">
        <v>353</v>
      </c>
      <c r="D569" s="12" t="s">
        <v>734</v>
      </c>
      <c r="E569" s="12"/>
      <c r="F569" s="32" t="s">
        <v>1020</v>
      </c>
      <c r="G569" s="43" t="e">
        <f t="shared" si="21"/>
        <v>#VALUE!</v>
      </c>
      <c r="H569" s="43" t="e">
        <f t="shared" si="20"/>
        <v>#VALUE!</v>
      </c>
      <c r="I569" s="43" t="e">
        <f>Table121013[[#This Row],[4/1/2023 Price Change]]*1.0715</f>
        <v>#VALUE!</v>
      </c>
    </row>
    <row r="570" spans="1:9" ht="30" x14ac:dyDescent="0.25">
      <c r="A570" s="12" t="s">
        <v>327</v>
      </c>
      <c r="B570" s="12">
        <v>28</v>
      </c>
      <c r="C570" s="12" t="s">
        <v>354</v>
      </c>
      <c r="D570" s="12" t="s">
        <v>734</v>
      </c>
      <c r="E570" s="12"/>
      <c r="F570" s="32" t="s">
        <v>1020</v>
      </c>
      <c r="G570" s="43" t="e">
        <f t="shared" si="21"/>
        <v>#VALUE!</v>
      </c>
      <c r="H570" s="43" t="e">
        <f t="shared" si="20"/>
        <v>#VALUE!</v>
      </c>
      <c r="I570" s="43" t="e">
        <f>Table121013[[#This Row],[4/1/2023 Price Change]]*1.0715</f>
        <v>#VALUE!</v>
      </c>
    </row>
    <row r="571" spans="1:9" ht="30" x14ac:dyDescent="0.25">
      <c r="A571" s="12" t="s">
        <v>327</v>
      </c>
      <c r="B571" s="12">
        <v>29</v>
      </c>
      <c r="C571" s="12" t="s">
        <v>355</v>
      </c>
      <c r="D571" s="12" t="s">
        <v>734</v>
      </c>
      <c r="E571" s="12"/>
      <c r="F571" s="32" t="s">
        <v>1020</v>
      </c>
      <c r="G571" s="43" t="e">
        <f t="shared" si="21"/>
        <v>#VALUE!</v>
      </c>
      <c r="H571" s="43" t="e">
        <f t="shared" si="20"/>
        <v>#VALUE!</v>
      </c>
      <c r="I571" s="43" t="e">
        <f>Table121013[[#This Row],[4/1/2023 Price Change]]*1.0715</f>
        <v>#VALUE!</v>
      </c>
    </row>
    <row r="572" spans="1:9" ht="30" x14ac:dyDescent="0.25">
      <c r="A572" s="12" t="s">
        <v>327</v>
      </c>
      <c r="B572" s="12">
        <v>30</v>
      </c>
      <c r="C572" s="12" t="s">
        <v>356</v>
      </c>
      <c r="D572" s="12" t="s">
        <v>734</v>
      </c>
      <c r="E572" s="12"/>
      <c r="F572" s="32" t="s">
        <v>1020</v>
      </c>
      <c r="G572" s="43" t="e">
        <f t="shared" si="21"/>
        <v>#VALUE!</v>
      </c>
      <c r="H572" s="43" t="e">
        <f t="shared" si="20"/>
        <v>#VALUE!</v>
      </c>
      <c r="I572" s="43" t="e">
        <f>Table121013[[#This Row],[4/1/2023 Price Change]]*1.0715</f>
        <v>#VALUE!</v>
      </c>
    </row>
    <row r="573" spans="1:9" ht="30" x14ac:dyDescent="0.25">
      <c r="A573" s="12" t="s">
        <v>327</v>
      </c>
      <c r="B573" s="12">
        <v>31</v>
      </c>
      <c r="C573" s="12" t="s">
        <v>357</v>
      </c>
      <c r="D573" s="12" t="s">
        <v>734</v>
      </c>
      <c r="E573" s="12"/>
      <c r="F573" s="32" t="s">
        <v>1020</v>
      </c>
      <c r="G573" s="43" t="e">
        <f t="shared" si="21"/>
        <v>#VALUE!</v>
      </c>
      <c r="H573" s="43" t="e">
        <f t="shared" si="20"/>
        <v>#VALUE!</v>
      </c>
      <c r="I573" s="43" t="e">
        <f>Table121013[[#This Row],[4/1/2023 Price Change]]*1.0715</f>
        <v>#VALUE!</v>
      </c>
    </row>
    <row r="574" spans="1:9" ht="30" x14ac:dyDescent="0.25">
      <c r="A574" s="12" t="s">
        <v>327</v>
      </c>
      <c r="B574" s="12">
        <v>32</v>
      </c>
      <c r="C574" s="12" t="s">
        <v>358</v>
      </c>
      <c r="D574" s="12" t="s">
        <v>734</v>
      </c>
      <c r="E574" s="12"/>
      <c r="F574" s="32" t="s">
        <v>1020</v>
      </c>
      <c r="G574" s="43" t="e">
        <f t="shared" si="21"/>
        <v>#VALUE!</v>
      </c>
      <c r="H574" s="43" t="e">
        <f t="shared" si="20"/>
        <v>#VALUE!</v>
      </c>
      <c r="I574" s="43" t="e">
        <f>Table121013[[#This Row],[4/1/2023 Price Change]]*1.0715</f>
        <v>#VALUE!</v>
      </c>
    </row>
    <row r="575" spans="1:9" ht="30" x14ac:dyDescent="0.25">
      <c r="A575" s="12" t="s">
        <v>327</v>
      </c>
      <c r="B575" s="12">
        <v>33</v>
      </c>
      <c r="C575" s="12" t="s">
        <v>359</v>
      </c>
      <c r="D575" s="12" t="s">
        <v>973</v>
      </c>
      <c r="E575" s="12"/>
      <c r="F575" s="32">
        <v>2100</v>
      </c>
      <c r="G575" s="43">
        <f t="shared" si="21"/>
        <v>2347.3799999999997</v>
      </c>
      <c r="H575" s="43">
        <f t="shared" ref="H575:H638" si="22">G575*1.15</f>
        <v>2699.4869999999992</v>
      </c>
      <c r="I575" s="43">
        <f>Table121013[[#This Row],[4/1/2023 Price Change]]*1.0715</f>
        <v>2892.5003204999989</v>
      </c>
    </row>
    <row r="576" spans="1:9" ht="30" x14ac:dyDescent="0.25">
      <c r="A576" s="12" t="s">
        <v>327</v>
      </c>
      <c r="B576" s="12">
        <v>34</v>
      </c>
      <c r="C576" s="12" t="s">
        <v>360</v>
      </c>
      <c r="D576" s="12" t="s">
        <v>734</v>
      </c>
      <c r="E576" s="12"/>
      <c r="F576" s="32" t="s">
        <v>1020</v>
      </c>
      <c r="G576" s="43" t="e">
        <f t="shared" si="21"/>
        <v>#VALUE!</v>
      </c>
      <c r="H576" s="43" t="e">
        <f t="shared" si="22"/>
        <v>#VALUE!</v>
      </c>
      <c r="I576" s="43" t="e">
        <f>Table121013[[#This Row],[4/1/2023 Price Change]]*1.0715</f>
        <v>#VALUE!</v>
      </c>
    </row>
    <row r="577" spans="1:9" ht="30" x14ac:dyDescent="0.25">
      <c r="A577" s="12" t="s">
        <v>327</v>
      </c>
      <c r="B577" s="12">
        <v>35</v>
      </c>
      <c r="C577" s="12" t="s">
        <v>361</v>
      </c>
      <c r="D577" s="12" t="s">
        <v>734</v>
      </c>
      <c r="E577" s="12"/>
      <c r="F577" s="32" t="s">
        <v>1020</v>
      </c>
      <c r="G577" s="43" t="e">
        <f t="shared" si="21"/>
        <v>#VALUE!</v>
      </c>
      <c r="H577" s="43" t="e">
        <f t="shared" si="22"/>
        <v>#VALUE!</v>
      </c>
      <c r="I577" s="43" t="e">
        <f>Table121013[[#This Row],[4/1/2023 Price Change]]*1.0715</f>
        <v>#VALUE!</v>
      </c>
    </row>
    <row r="578" spans="1:9" ht="30" x14ac:dyDescent="0.25">
      <c r="A578" s="12" t="s">
        <v>327</v>
      </c>
      <c r="B578" s="12">
        <v>36</v>
      </c>
      <c r="C578" s="12" t="s">
        <v>362</v>
      </c>
      <c r="D578" s="12" t="s">
        <v>734</v>
      </c>
      <c r="E578" s="12"/>
      <c r="F578" s="32" t="s">
        <v>1020</v>
      </c>
      <c r="G578" s="43" t="e">
        <f t="shared" si="21"/>
        <v>#VALUE!</v>
      </c>
      <c r="H578" s="43" t="e">
        <f t="shared" si="22"/>
        <v>#VALUE!</v>
      </c>
      <c r="I578" s="43" t="e">
        <f>Table121013[[#This Row],[4/1/2023 Price Change]]*1.0715</f>
        <v>#VALUE!</v>
      </c>
    </row>
    <row r="579" spans="1:9" ht="30" x14ac:dyDescent="0.25">
      <c r="A579" s="12" t="s">
        <v>327</v>
      </c>
      <c r="B579" s="12">
        <v>37</v>
      </c>
      <c r="C579" s="12" t="s">
        <v>363</v>
      </c>
      <c r="D579" s="12" t="s">
        <v>734</v>
      </c>
      <c r="E579" s="12"/>
      <c r="F579" s="32" t="s">
        <v>1020</v>
      </c>
      <c r="G579" s="43" t="e">
        <f t="shared" si="21"/>
        <v>#VALUE!</v>
      </c>
      <c r="H579" s="43" t="e">
        <f t="shared" si="22"/>
        <v>#VALUE!</v>
      </c>
      <c r="I579" s="43" t="e">
        <f>Table121013[[#This Row],[4/1/2023 Price Change]]*1.0715</f>
        <v>#VALUE!</v>
      </c>
    </row>
    <row r="580" spans="1:9" ht="30" x14ac:dyDescent="0.25">
      <c r="A580" s="12" t="s">
        <v>327</v>
      </c>
      <c r="B580" s="12">
        <v>38</v>
      </c>
      <c r="C580" s="12" t="s">
        <v>364</v>
      </c>
      <c r="D580" s="12" t="s">
        <v>734</v>
      </c>
      <c r="E580" s="12"/>
      <c r="F580" s="32" t="s">
        <v>1020</v>
      </c>
      <c r="G580" s="43" t="e">
        <f t="shared" ref="G580:G643" si="23">F580*1.1178</f>
        <v>#VALUE!</v>
      </c>
      <c r="H580" s="43" t="e">
        <f t="shared" si="22"/>
        <v>#VALUE!</v>
      </c>
      <c r="I580" s="43" t="e">
        <f>Table121013[[#This Row],[4/1/2023 Price Change]]*1.0715</f>
        <v>#VALUE!</v>
      </c>
    </row>
    <row r="581" spans="1:9" ht="30" x14ac:dyDescent="0.25">
      <c r="A581" s="12" t="s">
        <v>327</v>
      </c>
      <c r="B581" s="12">
        <v>39</v>
      </c>
      <c r="C581" s="12" t="s">
        <v>365</v>
      </c>
      <c r="D581" s="12" t="s">
        <v>734</v>
      </c>
      <c r="E581" s="12"/>
      <c r="F581" s="32" t="s">
        <v>1020</v>
      </c>
      <c r="G581" s="43" t="e">
        <f t="shared" si="23"/>
        <v>#VALUE!</v>
      </c>
      <c r="H581" s="43" t="e">
        <f t="shared" si="22"/>
        <v>#VALUE!</v>
      </c>
      <c r="I581" s="43" t="e">
        <f>Table121013[[#This Row],[4/1/2023 Price Change]]*1.0715</f>
        <v>#VALUE!</v>
      </c>
    </row>
    <row r="582" spans="1:9" ht="30" x14ac:dyDescent="0.25">
      <c r="A582" s="12" t="s">
        <v>327</v>
      </c>
      <c r="B582" s="12">
        <v>40</v>
      </c>
      <c r="C582" s="12" t="s">
        <v>366</v>
      </c>
      <c r="D582" s="12" t="s">
        <v>973</v>
      </c>
      <c r="E582" s="12"/>
      <c r="F582" s="32">
        <v>1280</v>
      </c>
      <c r="G582" s="43">
        <f t="shared" si="23"/>
        <v>1430.7839999999999</v>
      </c>
      <c r="H582" s="43">
        <f t="shared" si="22"/>
        <v>1645.4015999999997</v>
      </c>
      <c r="I582" s="43">
        <f>Table121013[[#This Row],[4/1/2023 Price Change]]*1.0715</f>
        <v>1763.0478143999994</v>
      </c>
    </row>
    <row r="583" spans="1:9" ht="30" x14ac:dyDescent="0.25">
      <c r="A583" s="12" t="s">
        <v>327</v>
      </c>
      <c r="B583" s="12">
        <v>41</v>
      </c>
      <c r="C583" s="12" t="s">
        <v>367</v>
      </c>
      <c r="D583" s="12" t="s">
        <v>973</v>
      </c>
      <c r="E583" s="12"/>
      <c r="F583" s="32">
        <v>520</v>
      </c>
      <c r="G583" s="43">
        <f t="shared" si="23"/>
        <v>581.25599999999997</v>
      </c>
      <c r="H583" s="43">
        <f t="shared" si="22"/>
        <v>668.44439999999986</v>
      </c>
      <c r="I583" s="43">
        <f>Table121013[[#This Row],[4/1/2023 Price Change]]*1.0715</f>
        <v>716.23817459999975</v>
      </c>
    </row>
    <row r="584" spans="1:9" ht="30" x14ac:dyDescent="0.25">
      <c r="A584" s="12" t="s">
        <v>327</v>
      </c>
      <c r="B584" s="12">
        <v>42</v>
      </c>
      <c r="C584" s="12" t="s">
        <v>368</v>
      </c>
      <c r="D584" s="12" t="s">
        <v>734</v>
      </c>
      <c r="E584" s="12"/>
      <c r="F584" s="32" t="s">
        <v>1020</v>
      </c>
      <c r="G584" s="43" t="e">
        <f t="shared" si="23"/>
        <v>#VALUE!</v>
      </c>
      <c r="H584" s="43" t="e">
        <f t="shared" si="22"/>
        <v>#VALUE!</v>
      </c>
      <c r="I584" s="43" t="e">
        <f>Table121013[[#This Row],[4/1/2023 Price Change]]*1.0715</f>
        <v>#VALUE!</v>
      </c>
    </row>
    <row r="585" spans="1:9" ht="30" x14ac:dyDescent="0.25">
      <c r="A585" s="12" t="s">
        <v>327</v>
      </c>
      <c r="B585" s="12">
        <v>43</v>
      </c>
      <c r="C585" s="12" t="s">
        <v>369</v>
      </c>
      <c r="D585" s="12" t="s">
        <v>734</v>
      </c>
      <c r="E585" s="12"/>
      <c r="F585" s="32" t="s">
        <v>1020</v>
      </c>
      <c r="G585" s="43" t="e">
        <f t="shared" si="23"/>
        <v>#VALUE!</v>
      </c>
      <c r="H585" s="43" t="e">
        <f t="shared" si="22"/>
        <v>#VALUE!</v>
      </c>
      <c r="I585" s="43" t="e">
        <f>Table121013[[#This Row],[4/1/2023 Price Change]]*1.0715</f>
        <v>#VALUE!</v>
      </c>
    </row>
    <row r="586" spans="1:9" ht="30" x14ac:dyDescent="0.25">
      <c r="A586" s="12" t="s">
        <v>327</v>
      </c>
      <c r="B586" s="12">
        <v>44</v>
      </c>
      <c r="C586" s="12" t="s">
        <v>370</v>
      </c>
      <c r="D586" s="12" t="s">
        <v>734</v>
      </c>
      <c r="E586" s="12"/>
      <c r="F586" s="32" t="s">
        <v>1020</v>
      </c>
      <c r="G586" s="43" t="e">
        <f t="shared" si="23"/>
        <v>#VALUE!</v>
      </c>
      <c r="H586" s="43" t="e">
        <f t="shared" si="22"/>
        <v>#VALUE!</v>
      </c>
      <c r="I586" s="43" t="e">
        <f>Table121013[[#This Row],[4/1/2023 Price Change]]*1.0715</f>
        <v>#VALUE!</v>
      </c>
    </row>
    <row r="587" spans="1:9" ht="30" x14ac:dyDescent="0.25">
      <c r="A587" s="12" t="s">
        <v>327</v>
      </c>
      <c r="B587" s="12">
        <v>45</v>
      </c>
      <c r="C587" s="12" t="s">
        <v>371</v>
      </c>
      <c r="D587" s="12" t="s">
        <v>734</v>
      </c>
      <c r="E587" s="12"/>
      <c r="F587" s="32" t="s">
        <v>1020</v>
      </c>
      <c r="G587" s="43" t="e">
        <f t="shared" si="23"/>
        <v>#VALUE!</v>
      </c>
      <c r="H587" s="43" t="e">
        <f t="shared" si="22"/>
        <v>#VALUE!</v>
      </c>
      <c r="I587" s="43" t="e">
        <f>Table121013[[#This Row],[4/1/2023 Price Change]]*1.0715</f>
        <v>#VALUE!</v>
      </c>
    </row>
    <row r="588" spans="1:9" ht="30" x14ac:dyDescent="0.25">
      <c r="A588" s="12" t="s">
        <v>327</v>
      </c>
      <c r="B588" s="12">
        <v>46</v>
      </c>
      <c r="C588" s="12" t="s">
        <v>372</v>
      </c>
      <c r="D588" s="12" t="s">
        <v>734</v>
      </c>
      <c r="E588" s="12"/>
      <c r="F588" s="32" t="s">
        <v>1020</v>
      </c>
      <c r="G588" s="43" t="e">
        <f t="shared" si="23"/>
        <v>#VALUE!</v>
      </c>
      <c r="H588" s="43" t="e">
        <f t="shared" si="22"/>
        <v>#VALUE!</v>
      </c>
      <c r="I588" s="43" t="e">
        <f>Table121013[[#This Row],[4/1/2023 Price Change]]*1.0715</f>
        <v>#VALUE!</v>
      </c>
    </row>
    <row r="589" spans="1:9" ht="30" x14ac:dyDescent="0.25">
      <c r="A589" s="12" t="s">
        <v>327</v>
      </c>
      <c r="B589" s="12">
        <v>47</v>
      </c>
      <c r="C589" s="12" t="s">
        <v>373</v>
      </c>
      <c r="D589" s="12" t="s">
        <v>734</v>
      </c>
      <c r="E589" s="12"/>
      <c r="F589" s="32" t="s">
        <v>1020</v>
      </c>
      <c r="G589" s="43" t="e">
        <f t="shared" si="23"/>
        <v>#VALUE!</v>
      </c>
      <c r="H589" s="43" t="e">
        <f t="shared" si="22"/>
        <v>#VALUE!</v>
      </c>
      <c r="I589" s="43" t="e">
        <f>Table121013[[#This Row],[4/1/2023 Price Change]]*1.0715</f>
        <v>#VALUE!</v>
      </c>
    </row>
    <row r="590" spans="1:9" ht="30" x14ac:dyDescent="0.25">
      <c r="A590" s="12" t="s">
        <v>327</v>
      </c>
      <c r="B590" s="12">
        <v>48</v>
      </c>
      <c r="C590" s="12" t="s">
        <v>974</v>
      </c>
      <c r="D590" s="12" t="s">
        <v>973</v>
      </c>
      <c r="E590" s="12"/>
      <c r="F590" s="32">
        <v>424</v>
      </c>
      <c r="G590" s="43">
        <f t="shared" si="23"/>
        <v>473.94719999999995</v>
      </c>
      <c r="H590" s="43">
        <f t="shared" si="22"/>
        <v>545.03927999999985</v>
      </c>
      <c r="I590" s="43">
        <f>Table121013[[#This Row],[4/1/2023 Price Change]]*1.0715</f>
        <v>584.00958851999974</v>
      </c>
    </row>
    <row r="591" spans="1:9" ht="30" x14ac:dyDescent="0.25">
      <c r="A591" s="12" t="s">
        <v>327</v>
      </c>
      <c r="B591" s="12">
        <v>49</v>
      </c>
      <c r="C591" s="12" t="s">
        <v>975</v>
      </c>
      <c r="D591" s="12" t="s">
        <v>973</v>
      </c>
      <c r="E591" s="12"/>
      <c r="F591" s="32">
        <v>769</v>
      </c>
      <c r="G591" s="43">
        <f t="shared" si="23"/>
        <v>859.58819999999992</v>
      </c>
      <c r="H591" s="43">
        <f t="shared" si="22"/>
        <v>988.52642999999978</v>
      </c>
      <c r="I591" s="43">
        <f>Table121013[[#This Row],[4/1/2023 Price Change]]*1.0715</f>
        <v>1059.2060697449997</v>
      </c>
    </row>
    <row r="592" spans="1:9" ht="30" x14ac:dyDescent="0.25">
      <c r="A592" s="12" t="s">
        <v>327</v>
      </c>
      <c r="B592" s="12">
        <v>50</v>
      </c>
      <c r="C592" s="12" t="s">
        <v>976</v>
      </c>
      <c r="D592" s="12" t="s">
        <v>973</v>
      </c>
      <c r="E592" s="12"/>
      <c r="F592" s="32">
        <v>1564</v>
      </c>
      <c r="G592" s="43">
        <f t="shared" si="23"/>
        <v>1748.2391999999998</v>
      </c>
      <c r="H592" s="43">
        <f t="shared" si="22"/>
        <v>2010.4750799999995</v>
      </c>
      <c r="I592" s="43">
        <f>Table121013[[#This Row],[4/1/2023 Price Change]]*1.0715</f>
        <v>2154.2240482199991</v>
      </c>
    </row>
    <row r="593" spans="1:9" ht="30" x14ac:dyDescent="0.25">
      <c r="A593" s="12" t="s">
        <v>327</v>
      </c>
      <c r="B593" s="12">
        <v>51</v>
      </c>
      <c r="C593" s="12" t="s">
        <v>977</v>
      </c>
      <c r="D593" s="12" t="s">
        <v>973</v>
      </c>
      <c r="E593" s="12"/>
      <c r="F593" s="32">
        <v>373</v>
      </c>
      <c r="G593" s="43">
        <f t="shared" si="23"/>
        <v>416.93939999999998</v>
      </c>
      <c r="H593" s="43">
        <f t="shared" si="22"/>
        <v>479.48030999999992</v>
      </c>
      <c r="I593" s="43">
        <f>Table121013[[#This Row],[4/1/2023 Price Change]]*1.0715</f>
        <v>513.76315216499984</v>
      </c>
    </row>
    <row r="594" spans="1:9" ht="30" x14ac:dyDescent="0.25">
      <c r="A594" s="12" t="s">
        <v>327</v>
      </c>
      <c r="B594" s="12">
        <v>52</v>
      </c>
      <c r="C594" s="12" t="s">
        <v>978</v>
      </c>
      <c r="D594" s="12" t="s">
        <v>973</v>
      </c>
      <c r="E594" s="12"/>
      <c r="F594" s="32">
        <v>653</v>
      </c>
      <c r="G594" s="43">
        <f t="shared" si="23"/>
        <v>729.9233999999999</v>
      </c>
      <c r="H594" s="43">
        <f t="shared" si="22"/>
        <v>839.41190999999981</v>
      </c>
      <c r="I594" s="43">
        <f>Table121013[[#This Row],[4/1/2023 Price Change]]*1.0715</f>
        <v>899.42986156499967</v>
      </c>
    </row>
    <row r="595" spans="1:9" ht="30" x14ac:dyDescent="0.25">
      <c r="A595" s="12" t="s">
        <v>327</v>
      </c>
      <c r="B595" s="12">
        <v>53</v>
      </c>
      <c r="C595" s="12" t="s">
        <v>979</v>
      </c>
      <c r="D595" s="12" t="s">
        <v>973</v>
      </c>
      <c r="E595" s="12"/>
      <c r="F595" s="32">
        <v>793</v>
      </c>
      <c r="G595" s="43">
        <f t="shared" si="23"/>
        <v>886.41539999999998</v>
      </c>
      <c r="H595" s="43">
        <f t="shared" si="22"/>
        <v>1019.3777099999999</v>
      </c>
      <c r="I595" s="43">
        <f>Table121013[[#This Row],[4/1/2023 Price Change]]*1.0715</f>
        <v>1092.2632162649998</v>
      </c>
    </row>
    <row r="596" spans="1:9" ht="30" x14ac:dyDescent="0.25">
      <c r="A596" s="12" t="s">
        <v>327</v>
      </c>
      <c r="B596" s="12">
        <v>54</v>
      </c>
      <c r="C596" s="12" t="s">
        <v>980</v>
      </c>
      <c r="D596" s="12" t="s">
        <v>973</v>
      </c>
      <c r="E596" s="12"/>
      <c r="F596" s="32">
        <v>599</v>
      </c>
      <c r="G596" s="43">
        <f t="shared" si="23"/>
        <v>669.56219999999996</v>
      </c>
      <c r="H596" s="43">
        <f t="shared" si="22"/>
        <v>769.99652999999989</v>
      </c>
      <c r="I596" s="43">
        <f>Table121013[[#This Row],[4/1/2023 Price Change]]*1.0715</f>
        <v>825.05128189499976</v>
      </c>
    </row>
    <row r="597" spans="1:9" ht="30" x14ac:dyDescent="0.25">
      <c r="A597" s="12" t="s">
        <v>327</v>
      </c>
      <c r="B597" s="12">
        <v>55</v>
      </c>
      <c r="C597" s="12" t="s">
        <v>981</v>
      </c>
      <c r="D597" s="12" t="s">
        <v>973</v>
      </c>
      <c r="E597" s="12"/>
      <c r="F597" s="32">
        <v>649</v>
      </c>
      <c r="G597" s="43">
        <f t="shared" si="23"/>
        <v>725.45219999999995</v>
      </c>
      <c r="H597" s="43">
        <f t="shared" si="22"/>
        <v>834.27002999999991</v>
      </c>
      <c r="I597" s="43">
        <f>Table121013[[#This Row],[4/1/2023 Price Change]]*1.0715</f>
        <v>893.92033714499985</v>
      </c>
    </row>
    <row r="598" spans="1:9" ht="30" x14ac:dyDescent="0.25">
      <c r="A598" s="12" t="s">
        <v>327</v>
      </c>
      <c r="B598" s="12">
        <v>56</v>
      </c>
      <c r="C598" s="12" t="s">
        <v>982</v>
      </c>
      <c r="D598" s="12" t="s">
        <v>973</v>
      </c>
      <c r="E598" s="12"/>
      <c r="F598" s="32">
        <v>849</v>
      </c>
      <c r="G598" s="43">
        <f t="shared" si="23"/>
        <v>949.01219999999989</v>
      </c>
      <c r="H598" s="43">
        <f t="shared" si="22"/>
        <v>1091.3640299999997</v>
      </c>
      <c r="I598" s="43">
        <f>Table121013[[#This Row],[4/1/2023 Price Change]]*1.0715</f>
        <v>1169.3965581449995</v>
      </c>
    </row>
    <row r="599" spans="1:9" ht="30" x14ac:dyDescent="0.25">
      <c r="A599" s="12" t="s">
        <v>327</v>
      </c>
      <c r="B599" s="12">
        <v>57</v>
      </c>
      <c r="C599" s="12" t="s">
        <v>983</v>
      </c>
      <c r="D599" s="12" t="s">
        <v>973</v>
      </c>
      <c r="E599" s="12"/>
      <c r="F599" s="32">
        <v>1099</v>
      </c>
      <c r="G599" s="43">
        <f t="shared" si="23"/>
        <v>1228.4621999999999</v>
      </c>
      <c r="H599" s="43">
        <f t="shared" si="22"/>
        <v>1412.7315299999998</v>
      </c>
      <c r="I599" s="43">
        <f>Table121013[[#This Row],[4/1/2023 Price Change]]*1.0715</f>
        <v>1513.7418343949996</v>
      </c>
    </row>
    <row r="600" spans="1:9" ht="30" x14ac:dyDescent="0.25">
      <c r="A600" s="12" t="s">
        <v>327</v>
      </c>
      <c r="B600" s="12">
        <v>58</v>
      </c>
      <c r="C600" s="12" t="s">
        <v>984</v>
      </c>
      <c r="D600" s="12" t="s">
        <v>973</v>
      </c>
      <c r="E600" s="12"/>
      <c r="F600" s="32">
        <v>5599</v>
      </c>
      <c r="G600" s="43">
        <f t="shared" si="23"/>
        <v>6258.5621999999994</v>
      </c>
      <c r="H600" s="43">
        <f t="shared" si="22"/>
        <v>7197.3465299999989</v>
      </c>
      <c r="I600" s="43">
        <f>Table121013[[#This Row],[4/1/2023 Price Change]]*1.0715</f>
        <v>7711.9568068949984</v>
      </c>
    </row>
    <row r="601" spans="1:9" ht="30" x14ac:dyDescent="0.25">
      <c r="A601" s="12" t="s">
        <v>327</v>
      </c>
      <c r="B601" s="12">
        <v>59</v>
      </c>
      <c r="C601" s="12" t="s">
        <v>985</v>
      </c>
      <c r="D601" s="12" t="s">
        <v>973</v>
      </c>
      <c r="E601" s="12"/>
      <c r="F601" s="32">
        <v>5599</v>
      </c>
      <c r="G601" s="43">
        <f t="shared" si="23"/>
        <v>6258.5621999999994</v>
      </c>
      <c r="H601" s="43">
        <f t="shared" si="22"/>
        <v>7197.3465299999989</v>
      </c>
      <c r="I601" s="43">
        <f>Table121013[[#This Row],[4/1/2023 Price Change]]*1.0715</f>
        <v>7711.9568068949984</v>
      </c>
    </row>
    <row r="602" spans="1:9" ht="30" x14ac:dyDescent="0.25">
      <c r="A602" s="12" t="s">
        <v>327</v>
      </c>
      <c r="B602" s="12">
        <v>60</v>
      </c>
      <c r="C602" s="12" t="s">
        <v>986</v>
      </c>
      <c r="D602" s="12" t="s">
        <v>973</v>
      </c>
      <c r="E602" s="12"/>
      <c r="F602" s="32">
        <v>5599</v>
      </c>
      <c r="G602" s="43">
        <f t="shared" si="23"/>
        <v>6258.5621999999994</v>
      </c>
      <c r="H602" s="43">
        <f t="shared" si="22"/>
        <v>7197.3465299999989</v>
      </c>
      <c r="I602" s="43">
        <f>Table121013[[#This Row],[4/1/2023 Price Change]]*1.0715</f>
        <v>7711.9568068949984</v>
      </c>
    </row>
    <row r="603" spans="1:9" ht="30" x14ac:dyDescent="0.25">
      <c r="A603" s="12" t="s">
        <v>327</v>
      </c>
      <c r="B603" s="12">
        <v>61</v>
      </c>
      <c r="C603" s="12" t="s">
        <v>987</v>
      </c>
      <c r="D603" s="12" t="s">
        <v>973</v>
      </c>
      <c r="E603" s="12"/>
      <c r="F603" s="32">
        <v>8399</v>
      </c>
      <c r="G603" s="43">
        <f t="shared" si="23"/>
        <v>9388.4021999999986</v>
      </c>
      <c r="H603" s="43">
        <f t="shared" si="22"/>
        <v>10796.662529999998</v>
      </c>
      <c r="I603" s="43">
        <f>Table121013[[#This Row],[4/1/2023 Price Change]]*1.0715</f>
        <v>11568.623900894996</v>
      </c>
    </row>
    <row r="604" spans="1:9" ht="30" x14ac:dyDescent="0.25">
      <c r="A604" s="12" t="s">
        <v>327</v>
      </c>
      <c r="B604" s="12">
        <v>62</v>
      </c>
      <c r="C604" s="12" t="s">
        <v>988</v>
      </c>
      <c r="D604" s="12" t="s">
        <v>973</v>
      </c>
      <c r="E604" s="12"/>
      <c r="F604" s="32">
        <v>5599</v>
      </c>
      <c r="G604" s="43">
        <f t="shared" si="23"/>
        <v>6258.5621999999994</v>
      </c>
      <c r="H604" s="43">
        <f t="shared" si="22"/>
        <v>7197.3465299999989</v>
      </c>
      <c r="I604" s="43">
        <f>Table121013[[#This Row],[4/1/2023 Price Change]]*1.0715</f>
        <v>7711.9568068949984</v>
      </c>
    </row>
    <row r="605" spans="1:9" ht="30" x14ac:dyDescent="0.25">
      <c r="A605" s="12" t="s">
        <v>327</v>
      </c>
      <c r="B605" s="12">
        <v>63</v>
      </c>
      <c r="C605" s="12" t="s">
        <v>989</v>
      </c>
      <c r="D605" s="12" t="s">
        <v>973</v>
      </c>
      <c r="E605" s="12"/>
      <c r="F605" s="32">
        <v>279</v>
      </c>
      <c r="G605" s="43">
        <f t="shared" si="23"/>
        <v>311.86619999999999</v>
      </c>
      <c r="H605" s="43">
        <f t="shared" si="22"/>
        <v>358.64612999999997</v>
      </c>
      <c r="I605" s="43">
        <f>Table121013[[#This Row],[4/1/2023 Price Change]]*1.0715</f>
        <v>384.2893282949999</v>
      </c>
    </row>
    <row r="606" spans="1:9" ht="30" x14ac:dyDescent="0.25">
      <c r="A606" s="12" t="s">
        <v>327</v>
      </c>
      <c r="B606" s="12">
        <v>64</v>
      </c>
      <c r="C606" s="12" t="s">
        <v>990</v>
      </c>
      <c r="D606" s="12" t="s">
        <v>973</v>
      </c>
      <c r="E606" s="12"/>
      <c r="F606" s="32">
        <v>279</v>
      </c>
      <c r="G606" s="43">
        <f t="shared" si="23"/>
        <v>311.86619999999999</v>
      </c>
      <c r="H606" s="43">
        <f t="shared" si="22"/>
        <v>358.64612999999997</v>
      </c>
      <c r="I606" s="43">
        <f>Table121013[[#This Row],[4/1/2023 Price Change]]*1.0715</f>
        <v>384.2893282949999</v>
      </c>
    </row>
    <row r="607" spans="1:9" ht="30" x14ac:dyDescent="0.25">
      <c r="A607" s="12" t="s">
        <v>327</v>
      </c>
      <c r="B607" s="12">
        <v>65</v>
      </c>
      <c r="C607" s="12" t="s">
        <v>991</v>
      </c>
      <c r="D607" s="12" t="s">
        <v>973</v>
      </c>
      <c r="E607" s="12"/>
      <c r="F607" s="32">
        <v>419</v>
      </c>
      <c r="G607" s="43">
        <f t="shared" si="23"/>
        <v>468.35819999999995</v>
      </c>
      <c r="H607" s="43">
        <f t="shared" si="22"/>
        <v>538.61192999999992</v>
      </c>
      <c r="I607" s="43">
        <f>Table121013[[#This Row],[4/1/2023 Price Change]]*1.0715</f>
        <v>577.12268299499988</v>
      </c>
    </row>
    <row r="608" spans="1:9" ht="30" x14ac:dyDescent="0.25">
      <c r="A608" s="12" t="s">
        <v>327</v>
      </c>
      <c r="B608" s="12">
        <v>66</v>
      </c>
      <c r="C608" s="12" t="s">
        <v>992</v>
      </c>
      <c r="D608" s="12" t="s">
        <v>973</v>
      </c>
      <c r="E608" s="12"/>
      <c r="F608" s="32">
        <v>279</v>
      </c>
      <c r="G608" s="43">
        <f t="shared" si="23"/>
        <v>311.86619999999999</v>
      </c>
      <c r="H608" s="43">
        <f t="shared" si="22"/>
        <v>358.64612999999997</v>
      </c>
      <c r="I608" s="43">
        <f>Table121013[[#This Row],[4/1/2023 Price Change]]*1.0715</f>
        <v>384.2893282949999</v>
      </c>
    </row>
    <row r="609" spans="1:9" ht="30" x14ac:dyDescent="0.25">
      <c r="A609" s="12" t="s">
        <v>327</v>
      </c>
      <c r="B609" s="12">
        <v>67</v>
      </c>
      <c r="C609" s="12" t="s">
        <v>993</v>
      </c>
      <c r="D609" s="12" t="s">
        <v>973</v>
      </c>
      <c r="E609" s="12"/>
      <c r="F609" s="32">
        <v>10341</v>
      </c>
      <c r="G609" s="43">
        <f t="shared" si="23"/>
        <v>11559.1698</v>
      </c>
      <c r="H609" s="43">
        <f t="shared" si="22"/>
        <v>13293.045269999999</v>
      </c>
      <c r="I609" s="43">
        <f>Table121013[[#This Row],[4/1/2023 Price Change]]*1.0715</f>
        <v>14243.498006804997</v>
      </c>
    </row>
    <row r="610" spans="1:9" ht="30" x14ac:dyDescent="0.25">
      <c r="A610" s="12" t="s">
        <v>327</v>
      </c>
      <c r="B610" s="12">
        <v>68</v>
      </c>
      <c r="C610" s="12" t="s">
        <v>994</v>
      </c>
      <c r="D610" s="12" t="s">
        <v>973</v>
      </c>
      <c r="E610" s="12"/>
      <c r="F610" s="32">
        <v>3513</v>
      </c>
      <c r="G610" s="43">
        <f t="shared" si="23"/>
        <v>3926.8313999999996</v>
      </c>
      <c r="H610" s="43">
        <f t="shared" si="22"/>
        <v>4515.8561099999988</v>
      </c>
      <c r="I610" s="43">
        <f>Table121013[[#This Row],[4/1/2023 Price Change]]*1.0715</f>
        <v>4838.7398218649987</v>
      </c>
    </row>
    <row r="611" spans="1:9" ht="30" x14ac:dyDescent="0.25">
      <c r="A611" s="12" t="s">
        <v>327</v>
      </c>
      <c r="B611" s="12">
        <v>69</v>
      </c>
      <c r="C611" s="12" t="s">
        <v>995</v>
      </c>
      <c r="D611" s="12" t="s">
        <v>973</v>
      </c>
      <c r="E611" s="12"/>
      <c r="F611" s="32">
        <v>6646</v>
      </c>
      <c r="G611" s="43">
        <f t="shared" si="23"/>
        <v>7428.898799999999</v>
      </c>
      <c r="H611" s="43">
        <f t="shared" si="22"/>
        <v>8543.2336199999991</v>
      </c>
      <c r="I611" s="43">
        <f>Table121013[[#This Row],[4/1/2023 Price Change]]*1.0715</f>
        <v>9154.0748238299984</v>
      </c>
    </row>
    <row r="612" spans="1:9" ht="30" x14ac:dyDescent="0.25">
      <c r="A612" s="12" t="s">
        <v>327</v>
      </c>
      <c r="B612" s="12">
        <v>70</v>
      </c>
      <c r="C612" s="12" t="s">
        <v>996</v>
      </c>
      <c r="D612" s="12" t="s">
        <v>973</v>
      </c>
      <c r="E612" s="12"/>
      <c r="F612" s="32">
        <v>8641</v>
      </c>
      <c r="G612" s="43">
        <f t="shared" si="23"/>
        <v>9658.9097999999994</v>
      </c>
      <c r="H612" s="43">
        <f t="shared" si="22"/>
        <v>11107.746269999998</v>
      </c>
      <c r="I612" s="43">
        <f>Table121013[[#This Row],[4/1/2023 Price Change]]*1.0715</f>
        <v>11901.950128304996</v>
      </c>
    </row>
    <row r="613" spans="1:9" ht="30" x14ac:dyDescent="0.25">
      <c r="A613" s="12" t="s">
        <v>327</v>
      </c>
      <c r="B613" s="12">
        <v>71</v>
      </c>
      <c r="C613" s="12" t="s">
        <v>997</v>
      </c>
      <c r="D613" s="12" t="s">
        <v>973</v>
      </c>
      <c r="E613" s="12"/>
      <c r="F613" s="32">
        <v>11317</v>
      </c>
      <c r="G613" s="43">
        <f t="shared" si="23"/>
        <v>12650.142599999999</v>
      </c>
      <c r="H613" s="43">
        <f t="shared" si="22"/>
        <v>14547.663989999997</v>
      </c>
      <c r="I613" s="43">
        <f>Table121013[[#This Row],[4/1/2023 Price Change]]*1.0715</f>
        <v>15587.821965284995</v>
      </c>
    </row>
    <row r="614" spans="1:9" ht="45" x14ac:dyDescent="0.25">
      <c r="A614" s="12" t="s">
        <v>327</v>
      </c>
      <c r="B614" s="12">
        <v>72</v>
      </c>
      <c r="C614" s="12" t="s">
        <v>998</v>
      </c>
      <c r="D614" s="12" t="s">
        <v>973</v>
      </c>
      <c r="E614" s="12"/>
      <c r="F614" s="32">
        <v>4151</v>
      </c>
      <c r="G614" s="43">
        <f t="shared" si="23"/>
        <v>4639.9877999999999</v>
      </c>
      <c r="H614" s="43">
        <f t="shared" si="22"/>
        <v>5335.9859699999997</v>
      </c>
      <c r="I614" s="43">
        <f>Table121013[[#This Row],[4/1/2023 Price Change]]*1.0715</f>
        <v>5717.508966854999</v>
      </c>
    </row>
    <row r="615" spans="1:9" ht="45" x14ac:dyDescent="0.25">
      <c r="A615" s="12" t="s">
        <v>327</v>
      </c>
      <c r="B615" s="12">
        <v>73</v>
      </c>
      <c r="C615" s="12" t="s">
        <v>999</v>
      </c>
      <c r="D615" s="12" t="s">
        <v>973</v>
      </c>
      <c r="E615" s="12"/>
      <c r="F615" s="32">
        <v>6373</v>
      </c>
      <c r="G615" s="43">
        <f t="shared" si="23"/>
        <v>7123.7393999999995</v>
      </c>
      <c r="H615" s="43">
        <f t="shared" si="22"/>
        <v>8192.3003099999987</v>
      </c>
      <c r="I615" s="43">
        <f>Table121013[[#This Row],[4/1/2023 Price Change]]*1.0715</f>
        <v>8778.0497821649969</v>
      </c>
    </row>
    <row r="616" spans="1:9" ht="45" x14ac:dyDescent="0.25">
      <c r="A616" s="12" t="s">
        <v>327</v>
      </c>
      <c r="B616" s="12">
        <v>74</v>
      </c>
      <c r="C616" s="12" t="s">
        <v>1000</v>
      </c>
      <c r="D616" s="12" t="s">
        <v>973</v>
      </c>
      <c r="E616" s="12"/>
      <c r="F616" s="32">
        <v>7107</v>
      </c>
      <c r="G616" s="43">
        <f t="shared" si="23"/>
        <v>7944.2045999999991</v>
      </c>
      <c r="H616" s="43">
        <f t="shared" si="22"/>
        <v>9135.8352899999991</v>
      </c>
      <c r="I616" s="43">
        <f>Table121013[[#This Row],[4/1/2023 Price Change]]*1.0715</f>
        <v>9789.0475132349984</v>
      </c>
    </row>
    <row r="617" spans="1:9" ht="45" x14ac:dyDescent="0.25">
      <c r="A617" s="12" t="s">
        <v>327</v>
      </c>
      <c r="B617" s="12">
        <v>75</v>
      </c>
      <c r="C617" s="12" t="s">
        <v>1001</v>
      </c>
      <c r="D617" s="12" t="s">
        <v>973</v>
      </c>
      <c r="E617" s="12"/>
      <c r="F617" s="32">
        <v>7813</v>
      </c>
      <c r="G617" s="43">
        <f t="shared" si="23"/>
        <v>8733.3714</v>
      </c>
      <c r="H617" s="43">
        <f t="shared" si="22"/>
        <v>10043.377109999999</v>
      </c>
      <c r="I617" s="43">
        <f>Table121013[[#This Row],[4/1/2023 Price Change]]*1.0715</f>
        <v>10761.478573364999</v>
      </c>
    </row>
    <row r="618" spans="1:9" ht="30" x14ac:dyDescent="0.25">
      <c r="A618" s="12" t="s">
        <v>327</v>
      </c>
      <c r="B618" s="12">
        <v>76</v>
      </c>
      <c r="C618" s="12" t="s">
        <v>1002</v>
      </c>
      <c r="D618" s="12" t="s">
        <v>973</v>
      </c>
      <c r="E618" s="12"/>
      <c r="F618" s="32">
        <v>616</v>
      </c>
      <c r="G618" s="43">
        <f t="shared" si="23"/>
        <v>688.56479999999999</v>
      </c>
      <c r="H618" s="43">
        <f t="shared" si="22"/>
        <v>791.84951999999998</v>
      </c>
      <c r="I618" s="43">
        <f>Table121013[[#This Row],[4/1/2023 Price Change]]*1.0715</f>
        <v>848.46676067999988</v>
      </c>
    </row>
    <row r="619" spans="1:9" ht="30" x14ac:dyDescent="0.25">
      <c r="A619" s="12" t="s">
        <v>327</v>
      </c>
      <c r="B619" s="12">
        <v>77</v>
      </c>
      <c r="C619" s="12" t="s">
        <v>1003</v>
      </c>
      <c r="D619" s="12" t="s">
        <v>973</v>
      </c>
      <c r="E619" s="12"/>
      <c r="F619" s="32">
        <v>7941</v>
      </c>
      <c r="G619" s="43">
        <f t="shared" si="23"/>
        <v>8876.4497999999985</v>
      </c>
      <c r="H619" s="43">
        <f t="shared" si="22"/>
        <v>10207.917269999998</v>
      </c>
      <c r="I619" s="43">
        <f>Table121013[[#This Row],[4/1/2023 Price Change]]*1.0715</f>
        <v>10937.783354804997</v>
      </c>
    </row>
    <row r="620" spans="1:9" x14ac:dyDescent="0.25">
      <c r="A620" s="12"/>
      <c r="B620" s="12"/>
      <c r="C620" s="12" t="s">
        <v>970</v>
      </c>
      <c r="D620" s="12"/>
      <c r="E620" s="12"/>
      <c r="F620" s="32"/>
      <c r="G620" s="43">
        <f t="shared" si="23"/>
        <v>0</v>
      </c>
      <c r="H620" s="43">
        <f t="shared" si="22"/>
        <v>0</v>
      </c>
      <c r="I620" s="43">
        <f>Table121013[[#This Row],[4/1/2023 Price Change]]*1.0715</f>
        <v>0</v>
      </c>
    </row>
    <row r="621" spans="1:9" ht="37.5" x14ac:dyDescent="0.25">
      <c r="A621" s="15" t="s">
        <v>848</v>
      </c>
      <c r="B621" s="16"/>
      <c r="C621" s="16"/>
      <c r="D621" s="16"/>
      <c r="E621" s="16"/>
      <c r="F621" s="39"/>
      <c r="G621" s="43">
        <f t="shared" si="23"/>
        <v>0</v>
      </c>
      <c r="H621" s="43">
        <f t="shared" si="22"/>
        <v>0</v>
      </c>
      <c r="I621" s="43">
        <f>Table121013[[#This Row],[4/1/2023 Price Change]]*1.0715</f>
        <v>0</v>
      </c>
    </row>
    <row r="622" spans="1:9" x14ac:dyDescent="0.25">
      <c r="A622" s="12" t="s">
        <v>374</v>
      </c>
      <c r="B622" s="12">
        <v>1</v>
      </c>
      <c r="C622" s="12" t="s">
        <v>375</v>
      </c>
      <c r="D622" s="12" t="s">
        <v>973</v>
      </c>
      <c r="E622" s="12" t="s">
        <v>939</v>
      </c>
      <c r="F622" s="32">
        <v>94</v>
      </c>
      <c r="G622" s="43">
        <f t="shared" si="23"/>
        <v>105.07319999999999</v>
      </c>
      <c r="H622" s="43">
        <f t="shared" si="22"/>
        <v>120.83417999999998</v>
      </c>
      <c r="I622" s="43">
        <f>Table121013[[#This Row],[4/1/2023 Price Change]]*1.0715</f>
        <v>129.47382386999996</v>
      </c>
    </row>
    <row r="623" spans="1:9" x14ac:dyDescent="0.25">
      <c r="A623" s="12" t="s">
        <v>374</v>
      </c>
      <c r="B623" s="12">
        <v>2</v>
      </c>
      <c r="C623" s="12" t="s">
        <v>376</v>
      </c>
      <c r="D623" s="12" t="s">
        <v>1004</v>
      </c>
      <c r="E623" s="12" t="s">
        <v>939</v>
      </c>
      <c r="F623" s="32" t="s">
        <v>972</v>
      </c>
      <c r="G623" s="43" t="e">
        <f t="shared" si="23"/>
        <v>#VALUE!</v>
      </c>
      <c r="H623" s="43" t="e">
        <f t="shared" si="22"/>
        <v>#VALUE!</v>
      </c>
      <c r="I623" s="43" t="e">
        <f>Table121013[[#This Row],[4/1/2023 Price Change]]*1.0715</f>
        <v>#VALUE!</v>
      </c>
    </row>
    <row r="624" spans="1:9" x14ac:dyDescent="0.25">
      <c r="A624" s="12" t="s">
        <v>374</v>
      </c>
      <c r="B624" s="12">
        <v>3</v>
      </c>
      <c r="C624" s="12" t="s">
        <v>377</v>
      </c>
      <c r="D624" s="12" t="s">
        <v>1004</v>
      </c>
      <c r="E624" s="12" t="s">
        <v>939</v>
      </c>
      <c r="F624" s="32" t="s">
        <v>972</v>
      </c>
      <c r="G624" s="43" t="e">
        <f t="shared" si="23"/>
        <v>#VALUE!</v>
      </c>
      <c r="H624" s="43" t="e">
        <f t="shared" si="22"/>
        <v>#VALUE!</v>
      </c>
      <c r="I624" s="43" t="e">
        <f>Table121013[[#This Row],[4/1/2023 Price Change]]*1.0715</f>
        <v>#VALUE!</v>
      </c>
    </row>
    <row r="625" spans="1:9" x14ac:dyDescent="0.25">
      <c r="A625" s="12" t="s">
        <v>374</v>
      </c>
      <c r="B625" s="12">
        <v>4</v>
      </c>
      <c r="C625" s="12" t="s">
        <v>1113</v>
      </c>
      <c r="D625" s="12" t="s">
        <v>973</v>
      </c>
      <c r="E625" s="12" t="s">
        <v>939</v>
      </c>
      <c r="F625" s="32">
        <v>1130</v>
      </c>
      <c r="G625" s="43">
        <f t="shared" si="23"/>
        <v>1263.1139999999998</v>
      </c>
      <c r="H625" s="43">
        <f t="shared" si="22"/>
        <v>1452.5810999999997</v>
      </c>
      <c r="I625" s="43">
        <f>Table121013[[#This Row],[4/1/2023 Price Change]]*1.0715</f>
        <v>1556.4406486499995</v>
      </c>
    </row>
    <row r="626" spans="1:9" x14ac:dyDescent="0.25">
      <c r="A626" s="12" t="s">
        <v>374</v>
      </c>
      <c r="B626" s="12">
        <v>5</v>
      </c>
      <c r="C626" s="12" t="s">
        <v>379</v>
      </c>
      <c r="D626" s="12" t="s">
        <v>1004</v>
      </c>
      <c r="E626" s="12" t="s">
        <v>939</v>
      </c>
      <c r="F626" s="32" t="s">
        <v>972</v>
      </c>
      <c r="G626" s="43" t="e">
        <f t="shared" si="23"/>
        <v>#VALUE!</v>
      </c>
      <c r="H626" s="43" t="e">
        <f t="shared" si="22"/>
        <v>#VALUE!</v>
      </c>
      <c r="I626" s="43" t="e">
        <f>Table121013[[#This Row],[4/1/2023 Price Change]]*1.0715</f>
        <v>#VALUE!</v>
      </c>
    </row>
    <row r="627" spans="1:9" x14ac:dyDescent="0.25">
      <c r="A627" s="12" t="s">
        <v>374</v>
      </c>
      <c r="B627" s="12">
        <v>6</v>
      </c>
      <c r="C627" s="12" t="s">
        <v>380</v>
      </c>
      <c r="D627" s="12" t="s">
        <v>973</v>
      </c>
      <c r="E627" s="12" t="s">
        <v>939</v>
      </c>
      <c r="F627" s="32">
        <v>0</v>
      </c>
      <c r="G627" s="43">
        <f t="shared" si="23"/>
        <v>0</v>
      </c>
      <c r="H627" s="43">
        <f t="shared" si="22"/>
        <v>0</v>
      </c>
      <c r="I627" s="43">
        <f>Table121013[[#This Row],[4/1/2023 Price Change]]*1.0715</f>
        <v>0</v>
      </c>
    </row>
    <row r="628" spans="1:9" x14ac:dyDescent="0.25">
      <c r="A628" s="12" t="s">
        <v>374</v>
      </c>
      <c r="B628" s="12">
        <v>7</v>
      </c>
      <c r="C628" s="12" t="s">
        <v>381</v>
      </c>
      <c r="D628" s="12" t="s">
        <v>973</v>
      </c>
      <c r="E628" s="12" t="s">
        <v>939</v>
      </c>
      <c r="F628" s="32">
        <v>0</v>
      </c>
      <c r="G628" s="43">
        <f t="shared" si="23"/>
        <v>0</v>
      </c>
      <c r="H628" s="43">
        <f t="shared" si="22"/>
        <v>0</v>
      </c>
      <c r="I628" s="43">
        <f>Table121013[[#This Row],[4/1/2023 Price Change]]*1.0715</f>
        <v>0</v>
      </c>
    </row>
    <row r="629" spans="1:9" x14ac:dyDescent="0.25">
      <c r="A629" s="12" t="s">
        <v>374</v>
      </c>
      <c r="B629" s="12">
        <v>8</v>
      </c>
      <c r="C629" s="12" t="s">
        <v>382</v>
      </c>
      <c r="D629" s="12" t="s">
        <v>973</v>
      </c>
      <c r="E629" s="12" t="s">
        <v>939</v>
      </c>
      <c r="F629" s="32">
        <v>0</v>
      </c>
      <c r="G629" s="43">
        <f t="shared" si="23"/>
        <v>0</v>
      </c>
      <c r="H629" s="43">
        <f t="shared" si="22"/>
        <v>0</v>
      </c>
      <c r="I629" s="43">
        <f>Table121013[[#This Row],[4/1/2023 Price Change]]*1.0715</f>
        <v>0</v>
      </c>
    </row>
    <row r="630" spans="1:9" x14ac:dyDescent="0.25">
      <c r="A630" s="12" t="s">
        <v>374</v>
      </c>
      <c r="B630" s="12">
        <v>9</v>
      </c>
      <c r="C630" s="12" t="s">
        <v>383</v>
      </c>
      <c r="D630" s="12" t="s">
        <v>1004</v>
      </c>
      <c r="E630" s="12" t="s">
        <v>939</v>
      </c>
      <c r="F630" s="32" t="s">
        <v>972</v>
      </c>
      <c r="G630" s="43" t="e">
        <f t="shared" si="23"/>
        <v>#VALUE!</v>
      </c>
      <c r="H630" s="43" t="e">
        <f t="shared" si="22"/>
        <v>#VALUE!</v>
      </c>
      <c r="I630" s="43" t="e">
        <f>Table121013[[#This Row],[4/1/2023 Price Change]]*1.0715</f>
        <v>#VALUE!</v>
      </c>
    </row>
    <row r="631" spans="1:9" x14ac:dyDescent="0.25">
      <c r="A631" s="12" t="s">
        <v>374</v>
      </c>
      <c r="B631" s="12">
        <v>10</v>
      </c>
      <c r="C631" s="12" t="s">
        <v>384</v>
      </c>
      <c r="D631" s="12" t="s">
        <v>973</v>
      </c>
      <c r="E631" s="12" t="s">
        <v>939</v>
      </c>
      <c r="F631" s="32">
        <v>1010</v>
      </c>
      <c r="G631" s="43">
        <f t="shared" si="23"/>
        <v>1128.9779999999998</v>
      </c>
      <c r="H631" s="43">
        <f t="shared" si="22"/>
        <v>1298.3246999999997</v>
      </c>
      <c r="I631" s="43">
        <f>Table121013[[#This Row],[4/1/2023 Price Change]]*1.0715</f>
        <v>1391.1549160499994</v>
      </c>
    </row>
    <row r="632" spans="1:9" x14ac:dyDescent="0.25">
      <c r="A632" s="12" t="s">
        <v>374</v>
      </c>
      <c r="B632" s="12">
        <v>11</v>
      </c>
      <c r="C632" s="12" t="s">
        <v>385</v>
      </c>
      <c r="D632" s="12"/>
      <c r="E632" s="12" t="s">
        <v>939</v>
      </c>
      <c r="F632" s="32">
        <v>60</v>
      </c>
      <c r="G632" s="43">
        <f t="shared" si="23"/>
        <v>67.067999999999998</v>
      </c>
      <c r="H632" s="43">
        <f t="shared" si="22"/>
        <v>77.128199999999993</v>
      </c>
      <c r="I632" s="43">
        <f>Table121013[[#This Row],[4/1/2023 Price Change]]*1.0715</f>
        <v>82.64286629999998</v>
      </c>
    </row>
    <row r="633" spans="1:9" x14ac:dyDescent="0.25">
      <c r="A633" s="12" t="s">
        <v>374</v>
      </c>
      <c r="B633" s="12">
        <v>12</v>
      </c>
      <c r="C633" s="12" t="s">
        <v>386</v>
      </c>
      <c r="D633" s="12" t="s">
        <v>973</v>
      </c>
      <c r="E633" s="12" t="s">
        <v>939</v>
      </c>
      <c r="F633" s="32">
        <v>75</v>
      </c>
      <c r="G633" s="43">
        <f t="shared" si="23"/>
        <v>83.834999999999994</v>
      </c>
      <c r="H633" s="43">
        <f t="shared" si="22"/>
        <v>96.410249999999991</v>
      </c>
      <c r="I633" s="43">
        <f>Table121013[[#This Row],[4/1/2023 Price Change]]*1.0715</f>
        <v>103.30358287499998</v>
      </c>
    </row>
    <row r="634" spans="1:9" x14ac:dyDescent="0.25">
      <c r="A634" s="12" t="s">
        <v>374</v>
      </c>
      <c r="B634" s="12">
        <v>13</v>
      </c>
      <c r="C634" s="12" t="s">
        <v>387</v>
      </c>
      <c r="D634" s="12" t="s">
        <v>1004</v>
      </c>
      <c r="E634" s="12" t="s">
        <v>939</v>
      </c>
      <c r="F634" s="32" t="s">
        <v>972</v>
      </c>
      <c r="G634" s="43" t="e">
        <f t="shared" si="23"/>
        <v>#VALUE!</v>
      </c>
      <c r="H634" s="43" t="e">
        <f t="shared" si="22"/>
        <v>#VALUE!</v>
      </c>
      <c r="I634" s="43" t="e">
        <f>Table121013[[#This Row],[4/1/2023 Price Change]]*1.0715</f>
        <v>#VALUE!</v>
      </c>
    </row>
    <row r="635" spans="1:9" ht="30" x14ac:dyDescent="0.25">
      <c r="A635" s="12" t="s">
        <v>374</v>
      </c>
      <c r="B635" s="12">
        <v>14</v>
      </c>
      <c r="C635" s="12" t="s">
        <v>388</v>
      </c>
      <c r="D635" s="12" t="s">
        <v>1004</v>
      </c>
      <c r="E635" s="12" t="s">
        <v>939</v>
      </c>
      <c r="F635" s="32" t="s">
        <v>972</v>
      </c>
      <c r="G635" s="43" t="e">
        <f t="shared" si="23"/>
        <v>#VALUE!</v>
      </c>
      <c r="H635" s="43" t="e">
        <f t="shared" si="22"/>
        <v>#VALUE!</v>
      </c>
      <c r="I635" s="43" t="e">
        <f>Table121013[[#This Row],[4/1/2023 Price Change]]*1.0715</f>
        <v>#VALUE!</v>
      </c>
    </row>
    <row r="636" spans="1:9" x14ac:dyDescent="0.25">
      <c r="A636" s="12" t="s">
        <v>374</v>
      </c>
      <c r="B636" s="12">
        <v>16</v>
      </c>
      <c r="C636" s="12" t="s">
        <v>389</v>
      </c>
      <c r="D636" s="12" t="s">
        <v>1004</v>
      </c>
      <c r="E636" s="12" t="s">
        <v>939</v>
      </c>
      <c r="F636" s="32" t="s">
        <v>972</v>
      </c>
      <c r="G636" s="43" t="e">
        <f t="shared" si="23"/>
        <v>#VALUE!</v>
      </c>
      <c r="H636" s="43" t="e">
        <f t="shared" si="22"/>
        <v>#VALUE!</v>
      </c>
      <c r="I636" s="43" t="e">
        <f>Table121013[[#This Row],[4/1/2023 Price Change]]*1.0715</f>
        <v>#VALUE!</v>
      </c>
    </row>
    <row r="637" spans="1:9" x14ac:dyDescent="0.25">
      <c r="A637" s="12" t="s">
        <v>374</v>
      </c>
      <c r="B637" s="12">
        <v>17</v>
      </c>
      <c r="C637" s="12" t="s">
        <v>390</v>
      </c>
      <c r="D637" s="12" t="s">
        <v>1004</v>
      </c>
      <c r="E637" s="12" t="s">
        <v>939</v>
      </c>
      <c r="F637" s="32" t="s">
        <v>972</v>
      </c>
      <c r="G637" s="43" t="e">
        <f t="shared" si="23"/>
        <v>#VALUE!</v>
      </c>
      <c r="H637" s="43" t="e">
        <f t="shared" si="22"/>
        <v>#VALUE!</v>
      </c>
      <c r="I637" s="43" t="e">
        <f>Table121013[[#This Row],[4/1/2023 Price Change]]*1.0715</f>
        <v>#VALUE!</v>
      </c>
    </row>
    <row r="638" spans="1:9" x14ac:dyDescent="0.25">
      <c r="A638" s="12" t="s">
        <v>374</v>
      </c>
      <c r="B638" s="12">
        <v>18</v>
      </c>
      <c r="C638" s="12" t="s">
        <v>391</v>
      </c>
      <c r="D638" s="12" t="s">
        <v>973</v>
      </c>
      <c r="E638" s="12" t="s">
        <v>939</v>
      </c>
      <c r="F638" s="32">
        <v>134</v>
      </c>
      <c r="G638" s="43">
        <f t="shared" si="23"/>
        <v>149.78519999999997</v>
      </c>
      <c r="H638" s="43">
        <f t="shared" si="22"/>
        <v>172.25297999999995</v>
      </c>
      <c r="I638" s="43">
        <f>Table121013[[#This Row],[4/1/2023 Price Change]]*1.0715</f>
        <v>184.56906806999993</v>
      </c>
    </row>
    <row r="639" spans="1:9" x14ac:dyDescent="0.25">
      <c r="A639" s="12" t="s">
        <v>374</v>
      </c>
      <c r="B639" s="12">
        <v>19</v>
      </c>
      <c r="C639" s="12" t="s">
        <v>392</v>
      </c>
      <c r="D639" s="12" t="s">
        <v>973</v>
      </c>
      <c r="E639" s="12" t="s">
        <v>939</v>
      </c>
      <c r="F639" s="32">
        <v>50</v>
      </c>
      <c r="G639" s="43">
        <f t="shared" si="23"/>
        <v>55.889999999999993</v>
      </c>
      <c r="H639" s="43">
        <f t="shared" ref="H639:H702" si="24">G639*1.15</f>
        <v>64.273499999999984</v>
      </c>
      <c r="I639" s="43">
        <f>Table121013[[#This Row],[4/1/2023 Price Change]]*1.0715</f>
        <v>68.869055249999974</v>
      </c>
    </row>
    <row r="640" spans="1:9" x14ac:dyDescent="0.25">
      <c r="A640" s="12" t="s">
        <v>374</v>
      </c>
      <c r="B640" s="12">
        <v>20</v>
      </c>
      <c r="C640" s="12" t="s">
        <v>393</v>
      </c>
      <c r="D640" s="12" t="s">
        <v>973</v>
      </c>
      <c r="E640" s="12" t="s">
        <v>939</v>
      </c>
      <c r="F640" s="32">
        <v>50</v>
      </c>
      <c r="G640" s="43">
        <f t="shared" si="23"/>
        <v>55.889999999999993</v>
      </c>
      <c r="H640" s="43">
        <f t="shared" si="24"/>
        <v>64.273499999999984</v>
      </c>
      <c r="I640" s="43">
        <f>Table121013[[#This Row],[4/1/2023 Price Change]]*1.0715</f>
        <v>68.869055249999974</v>
      </c>
    </row>
    <row r="641" spans="1:9" x14ac:dyDescent="0.25">
      <c r="A641" s="12" t="s">
        <v>374</v>
      </c>
      <c r="B641" s="12">
        <v>21</v>
      </c>
      <c r="C641" s="12" t="s">
        <v>394</v>
      </c>
      <c r="D641" s="12" t="s">
        <v>973</v>
      </c>
      <c r="E641" s="12" t="s">
        <v>939</v>
      </c>
      <c r="F641" s="32">
        <v>50</v>
      </c>
      <c r="G641" s="43">
        <f t="shared" si="23"/>
        <v>55.889999999999993</v>
      </c>
      <c r="H641" s="43">
        <f t="shared" si="24"/>
        <v>64.273499999999984</v>
      </c>
      <c r="I641" s="43">
        <f>Table121013[[#This Row],[4/1/2023 Price Change]]*1.0715</f>
        <v>68.869055249999974</v>
      </c>
    </row>
    <row r="642" spans="1:9" x14ac:dyDescent="0.25">
      <c r="A642" s="12" t="s">
        <v>374</v>
      </c>
      <c r="B642" s="12">
        <v>22</v>
      </c>
      <c r="C642" s="12" t="s">
        <v>395</v>
      </c>
      <c r="D642" s="12" t="s">
        <v>973</v>
      </c>
      <c r="E642" s="12" t="s">
        <v>939</v>
      </c>
      <c r="F642" s="32">
        <v>50</v>
      </c>
      <c r="G642" s="43">
        <f t="shared" si="23"/>
        <v>55.889999999999993</v>
      </c>
      <c r="H642" s="43">
        <f t="shared" si="24"/>
        <v>64.273499999999984</v>
      </c>
      <c r="I642" s="43">
        <f>Table121013[[#This Row],[4/1/2023 Price Change]]*1.0715</f>
        <v>68.869055249999974</v>
      </c>
    </row>
    <row r="643" spans="1:9" x14ac:dyDescent="0.25">
      <c r="A643" s="12" t="s">
        <v>374</v>
      </c>
      <c r="B643" s="12">
        <v>23</v>
      </c>
      <c r="C643" s="12" t="s">
        <v>396</v>
      </c>
      <c r="D643" s="12" t="s">
        <v>973</v>
      </c>
      <c r="E643" s="12" t="s">
        <v>939</v>
      </c>
      <c r="F643" s="32">
        <v>50</v>
      </c>
      <c r="G643" s="43">
        <f t="shared" si="23"/>
        <v>55.889999999999993</v>
      </c>
      <c r="H643" s="43">
        <f t="shared" si="24"/>
        <v>64.273499999999984</v>
      </c>
      <c r="I643" s="43">
        <f>Table121013[[#This Row],[4/1/2023 Price Change]]*1.0715</f>
        <v>68.869055249999974</v>
      </c>
    </row>
    <row r="644" spans="1:9" x14ac:dyDescent="0.25">
      <c r="A644" s="12" t="s">
        <v>374</v>
      </c>
      <c r="B644" s="12">
        <v>24</v>
      </c>
      <c r="C644" s="12" t="s">
        <v>397</v>
      </c>
      <c r="D644" s="12" t="s">
        <v>973</v>
      </c>
      <c r="E644" s="12" t="s">
        <v>939</v>
      </c>
      <c r="F644" s="32">
        <v>196</v>
      </c>
      <c r="G644" s="43">
        <f t="shared" ref="G644:G707" si="25">F644*1.1178</f>
        <v>219.08879999999999</v>
      </c>
      <c r="H644" s="43">
        <f t="shared" si="24"/>
        <v>251.95211999999998</v>
      </c>
      <c r="I644" s="43">
        <f>Table121013[[#This Row],[4/1/2023 Price Change]]*1.0715</f>
        <v>269.96669657999996</v>
      </c>
    </row>
    <row r="645" spans="1:9" x14ac:dyDescent="0.25">
      <c r="A645" s="12" t="s">
        <v>848</v>
      </c>
      <c r="B645" s="12">
        <v>25</v>
      </c>
      <c r="C645" s="12" t="s">
        <v>923</v>
      </c>
      <c r="D645" s="12" t="s">
        <v>973</v>
      </c>
      <c r="E645" s="12" t="s">
        <v>939</v>
      </c>
      <c r="F645" s="32">
        <v>1130</v>
      </c>
      <c r="G645" s="43">
        <f t="shared" si="25"/>
        <v>1263.1139999999998</v>
      </c>
      <c r="H645" s="43">
        <f t="shared" si="24"/>
        <v>1452.5810999999997</v>
      </c>
      <c r="I645" s="43">
        <f>Table121013[[#This Row],[4/1/2023 Price Change]]*1.0715</f>
        <v>1556.4406486499995</v>
      </c>
    </row>
    <row r="646" spans="1:9" x14ac:dyDescent="0.25">
      <c r="A646" s="12" t="s">
        <v>374</v>
      </c>
      <c r="B646" s="12">
        <v>26</v>
      </c>
      <c r="C646" s="12" t="s">
        <v>1191</v>
      </c>
      <c r="D646" s="12" t="s">
        <v>973</v>
      </c>
      <c r="E646" s="12" t="s">
        <v>939</v>
      </c>
      <c r="F646" s="32">
        <v>150</v>
      </c>
      <c r="G646" s="43">
        <f t="shared" si="25"/>
        <v>167.67</v>
      </c>
      <c r="H646" s="43">
        <f t="shared" si="24"/>
        <v>192.82049999999998</v>
      </c>
      <c r="I646" s="43">
        <f>Table121013[[#This Row],[4/1/2023 Price Change]]*1.0715</f>
        <v>206.60716574999995</v>
      </c>
    </row>
    <row r="647" spans="1:9" ht="37.5" x14ac:dyDescent="0.25">
      <c r="A647" s="15" t="s">
        <v>849</v>
      </c>
      <c r="B647" s="16"/>
      <c r="C647" s="16"/>
      <c r="D647" s="16"/>
      <c r="E647" s="16"/>
      <c r="F647" s="39"/>
      <c r="G647" s="43">
        <f t="shared" si="25"/>
        <v>0</v>
      </c>
      <c r="H647" s="43">
        <f t="shared" si="24"/>
        <v>0</v>
      </c>
      <c r="I647" s="43">
        <f>Table121013[[#This Row],[4/1/2023 Price Change]]*1.0715</f>
        <v>0</v>
      </c>
    </row>
    <row r="648" spans="1:9" x14ac:dyDescent="0.25">
      <c r="A648" s="12" t="s">
        <v>398</v>
      </c>
      <c r="B648" s="12">
        <v>1</v>
      </c>
      <c r="C648" s="12" t="s">
        <v>399</v>
      </c>
      <c r="D648" s="12" t="s">
        <v>973</v>
      </c>
      <c r="E648" s="12" t="s">
        <v>939</v>
      </c>
      <c r="F648" s="32">
        <v>1373</v>
      </c>
      <c r="G648" s="43">
        <f t="shared" si="25"/>
        <v>1534.7393999999999</v>
      </c>
      <c r="H648" s="43">
        <f t="shared" si="24"/>
        <v>1764.9503099999997</v>
      </c>
      <c r="I648" s="43">
        <f>Table121013[[#This Row],[4/1/2023 Price Change]]*1.0715</f>
        <v>1891.1442571649995</v>
      </c>
    </row>
    <row r="649" spans="1:9" x14ac:dyDescent="0.25">
      <c r="A649" s="12" t="s">
        <v>398</v>
      </c>
      <c r="B649" s="12">
        <v>2</v>
      </c>
      <c r="C649" s="12" t="s">
        <v>400</v>
      </c>
      <c r="D649" s="12" t="s">
        <v>973</v>
      </c>
      <c r="E649" s="12" t="s">
        <v>939</v>
      </c>
      <c r="F649" s="32">
        <v>1040</v>
      </c>
      <c r="G649" s="43">
        <f t="shared" si="25"/>
        <v>1162.5119999999999</v>
      </c>
      <c r="H649" s="43">
        <f t="shared" si="24"/>
        <v>1336.8887999999997</v>
      </c>
      <c r="I649" s="43">
        <f>Table121013[[#This Row],[4/1/2023 Price Change]]*1.0715</f>
        <v>1432.4763491999995</v>
      </c>
    </row>
    <row r="650" spans="1:9" x14ac:dyDescent="0.25">
      <c r="A650" s="12" t="s">
        <v>398</v>
      </c>
      <c r="B650" s="12">
        <v>3</v>
      </c>
      <c r="C650" s="12" t="s">
        <v>401</v>
      </c>
      <c r="D650" s="12" t="s">
        <v>973</v>
      </c>
      <c r="E650" s="12" t="s">
        <v>939</v>
      </c>
      <c r="F650" s="32">
        <v>1040</v>
      </c>
      <c r="G650" s="43">
        <f t="shared" si="25"/>
        <v>1162.5119999999999</v>
      </c>
      <c r="H650" s="43">
        <f t="shared" si="24"/>
        <v>1336.8887999999997</v>
      </c>
      <c r="I650" s="43">
        <f>Table121013[[#This Row],[4/1/2023 Price Change]]*1.0715</f>
        <v>1432.4763491999995</v>
      </c>
    </row>
    <row r="651" spans="1:9" x14ac:dyDescent="0.25">
      <c r="A651" s="12" t="s">
        <v>398</v>
      </c>
      <c r="B651" s="12">
        <v>4</v>
      </c>
      <c r="C651" s="12" t="s">
        <v>402</v>
      </c>
      <c r="D651" s="12" t="s">
        <v>973</v>
      </c>
      <c r="E651" s="12" t="s">
        <v>939</v>
      </c>
      <c r="F651" s="32">
        <v>1040</v>
      </c>
      <c r="G651" s="43">
        <f t="shared" si="25"/>
        <v>1162.5119999999999</v>
      </c>
      <c r="H651" s="43">
        <f t="shared" si="24"/>
        <v>1336.8887999999997</v>
      </c>
      <c r="I651" s="43">
        <f>Table121013[[#This Row],[4/1/2023 Price Change]]*1.0715</f>
        <v>1432.4763491999995</v>
      </c>
    </row>
    <row r="652" spans="1:9" x14ac:dyDescent="0.25">
      <c r="A652" s="12" t="s">
        <v>398</v>
      </c>
      <c r="B652" s="12">
        <v>5</v>
      </c>
      <c r="C652" s="12" t="s">
        <v>403</v>
      </c>
      <c r="D652" s="12" t="s">
        <v>973</v>
      </c>
      <c r="E652" s="12" t="s">
        <v>939</v>
      </c>
      <c r="F652" s="32">
        <v>1040</v>
      </c>
      <c r="G652" s="43">
        <f t="shared" si="25"/>
        <v>1162.5119999999999</v>
      </c>
      <c r="H652" s="43">
        <f t="shared" si="24"/>
        <v>1336.8887999999997</v>
      </c>
      <c r="I652" s="43">
        <f>Table121013[[#This Row],[4/1/2023 Price Change]]*1.0715</f>
        <v>1432.4763491999995</v>
      </c>
    </row>
    <row r="653" spans="1:9" x14ac:dyDescent="0.25">
      <c r="A653" s="12" t="s">
        <v>398</v>
      </c>
      <c r="B653" s="12">
        <v>6</v>
      </c>
      <c r="C653" s="12" t="s">
        <v>404</v>
      </c>
      <c r="D653" s="12" t="s">
        <v>734</v>
      </c>
      <c r="E653" s="12" t="s">
        <v>939</v>
      </c>
      <c r="F653" s="32" t="s">
        <v>1020</v>
      </c>
      <c r="G653" s="43" t="e">
        <f t="shared" si="25"/>
        <v>#VALUE!</v>
      </c>
      <c r="H653" s="43" t="e">
        <f t="shared" si="24"/>
        <v>#VALUE!</v>
      </c>
      <c r="I653" s="43" t="e">
        <f>Table121013[[#This Row],[4/1/2023 Price Change]]*1.0715</f>
        <v>#VALUE!</v>
      </c>
    </row>
    <row r="654" spans="1:9" x14ac:dyDescent="0.25">
      <c r="A654" s="12"/>
      <c r="B654" s="12"/>
      <c r="C654" s="12" t="s">
        <v>970</v>
      </c>
      <c r="D654" s="12"/>
      <c r="E654" s="12"/>
      <c r="F654" s="32"/>
      <c r="G654" s="43">
        <f t="shared" si="25"/>
        <v>0</v>
      </c>
      <c r="H654" s="43">
        <f t="shared" si="24"/>
        <v>0</v>
      </c>
      <c r="I654" s="43">
        <f>Table121013[[#This Row],[4/1/2023 Price Change]]*1.0715</f>
        <v>0</v>
      </c>
    </row>
    <row r="655" spans="1:9" ht="37.5" x14ac:dyDescent="0.25">
      <c r="A655" s="15" t="s">
        <v>850</v>
      </c>
      <c r="B655" s="16"/>
      <c r="C655" s="16"/>
      <c r="D655" s="16"/>
      <c r="E655" s="16"/>
      <c r="F655" s="39"/>
      <c r="G655" s="43">
        <f t="shared" si="25"/>
        <v>0</v>
      </c>
      <c r="H655" s="43">
        <f t="shared" si="24"/>
        <v>0</v>
      </c>
      <c r="I655" s="43">
        <f>Table121013[[#This Row],[4/1/2023 Price Change]]*1.0715</f>
        <v>0</v>
      </c>
    </row>
    <row r="656" spans="1:9" x14ac:dyDescent="0.25">
      <c r="A656" s="12" t="s">
        <v>405</v>
      </c>
      <c r="B656" s="12">
        <v>1</v>
      </c>
      <c r="C656" s="12" t="s">
        <v>406</v>
      </c>
      <c r="D656" s="12" t="s">
        <v>973</v>
      </c>
      <c r="E656" s="12"/>
      <c r="F656" s="32">
        <v>7580</v>
      </c>
      <c r="G656" s="43">
        <f t="shared" si="25"/>
        <v>8472.9239999999991</v>
      </c>
      <c r="H656" s="43">
        <f t="shared" si="24"/>
        <v>9743.8625999999986</v>
      </c>
      <c r="I656" s="43">
        <f>Table121013[[#This Row],[4/1/2023 Price Change]]*1.0715</f>
        <v>10440.548775899997</v>
      </c>
    </row>
    <row r="657" spans="1:9" x14ac:dyDescent="0.25">
      <c r="A657" s="12" t="s">
        <v>405</v>
      </c>
      <c r="B657" s="12">
        <v>2</v>
      </c>
      <c r="C657" s="12" t="s">
        <v>407</v>
      </c>
      <c r="D657" s="12"/>
      <c r="E657" s="12"/>
      <c r="F657" s="32" t="s">
        <v>1114</v>
      </c>
      <c r="G657" s="43" t="e">
        <f t="shared" si="25"/>
        <v>#VALUE!</v>
      </c>
      <c r="H657" s="43" t="e">
        <f t="shared" si="24"/>
        <v>#VALUE!</v>
      </c>
      <c r="I657" s="43" t="e">
        <f>Table121013[[#This Row],[4/1/2023 Price Change]]*1.0715</f>
        <v>#VALUE!</v>
      </c>
    </row>
    <row r="658" spans="1:9" x14ac:dyDescent="0.25">
      <c r="A658" s="12" t="s">
        <v>405</v>
      </c>
      <c r="B658" s="12">
        <v>3</v>
      </c>
      <c r="C658" s="12" t="s">
        <v>408</v>
      </c>
      <c r="D658" s="12"/>
      <c r="E658" s="12"/>
      <c r="F658" s="32" t="s">
        <v>1114</v>
      </c>
      <c r="G658" s="43" t="e">
        <f t="shared" si="25"/>
        <v>#VALUE!</v>
      </c>
      <c r="H658" s="43" t="e">
        <f t="shared" si="24"/>
        <v>#VALUE!</v>
      </c>
      <c r="I658" s="43" t="e">
        <f>Table121013[[#This Row],[4/1/2023 Price Change]]*1.0715</f>
        <v>#VALUE!</v>
      </c>
    </row>
    <row r="659" spans="1:9" x14ac:dyDescent="0.25">
      <c r="A659" s="12" t="s">
        <v>405</v>
      </c>
      <c r="B659" s="12">
        <v>4</v>
      </c>
      <c r="C659" s="12" t="s">
        <v>409</v>
      </c>
      <c r="D659" s="12"/>
      <c r="E659" s="12"/>
      <c r="F659" s="32" t="s">
        <v>1114</v>
      </c>
      <c r="G659" s="43" t="e">
        <f t="shared" si="25"/>
        <v>#VALUE!</v>
      </c>
      <c r="H659" s="43" t="e">
        <f t="shared" si="24"/>
        <v>#VALUE!</v>
      </c>
      <c r="I659" s="43" t="e">
        <f>Table121013[[#This Row],[4/1/2023 Price Change]]*1.0715</f>
        <v>#VALUE!</v>
      </c>
    </row>
    <row r="660" spans="1:9" x14ac:dyDescent="0.25">
      <c r="A660" s="12" t="s">
        <v>405</v>
      </c>
      <c r="B660" s="12">
        <v>5</v>
      </c>
      <c r="C660" s="12" t="s">
        <v>410</v>
      </c>
      <c r="D660" s="12"/>
      <c r="E660" s="12"/>
      <c r="F660" s="32" t="s">
        <v>1114</v>
      </c>
      <c r="G660" s="43" t="e">
        <f t="shared" si="25"/>
        <v>#VALUE!</v>
      </c>
      <c r="H660" s="43" t="e">
        <f t="shared" si="24"/>
        <v>#VALUE!</v>
      </c>
      <c r="I660" s="43" t="e">
        <f>Table121013[[#This Row],[4/1/2023 Price Change]]*1.0715</f>
        <v>#VALUE!</v>
      </c>
    </row>
    <row r="661" spans="1:9" x14ac:dyDescent="0.25">
      <c r="A661" s="12" t="s">
        <v>405</v>
      </c>
      <c r="B661" s="12">
        <v>6</v>
      </c>
      <c r="C661" s="12" t="s">
        <v>411</v>
      </c>
      <c r="D661" s="12"/>
      <c r="E661" s="12"/>
      <c r="F661" s="32" t="s">
        <v>1114</v>
      </c>
      <c r="G661" s="43" t="e">
        <f t="shared" si="25"/>
        <v>#VALUE!</v>
      </c>
      <c r="H661" s="43" t="e">
        <f t="shared" si="24"/>
        <v>#VALUE!</v>
      </c>
      <c r="I661" s="43" t="e">
        <f>Table121013[[#This Row],[4/1/2023 Price Change]]*1.0715</f>
        <v>#VALUE!</v>
      </c>
    </row>
    <row r="662" spans="1:9" x14ac:dyDescent="0.25">
      <c r="A662" s="12" t="s">
        <v>405</v>
      </c>
      <c r="B662" s="12">
        <v>7</v>
      </c>
      <c r="C662" s="12" t="s">
        <v>411</v>
      </c>
      <c r="D662" s="12"/>
      <c r="E662" s="12"/>
      <c r="F662" s="32" t="s">
        <v>1114</v>
      </c>
      <c r="G662" s="43" t="e">
        <f t="shared" si="25"/>
        <v>#VALUE!</v>
      </c>
      <c r="H662" s="43" t="e">
        <f t="shared" si="24"/>
        <v>#VALUE!</v>
      </c>
      <c r="I662" s="43" t="e">
        <f>Table121013[[#This Row],[4/1/2023 Price Change]]*1.0715</f>
        <v>#VALUE!</v>
      </c>
    </row>
    <row r="663" spans="1:9" x14ac:dyDescent="0.25">
      <c r="A663" s="12" t="s">
        <v>405</v>
      </c>
      <c r="B663" s="12">
        <v>8</v>
      </c>
      <c r="C663" s="12" t="s">
        <v>412</v>
      </c>
      <c r="D663" s="12"/>
      <c r="E663" s="12"/>
      <c r="F663" s="32" t="s">
        <v>1114</v>
      </c>
      <c r="G663" s="43" t="e">
        <f t="shared" si="25"/>
        <v>#VALUE!</v>
      </c>
      <c r="H663" s="43" t="e">
        <f t="shared" si="24"/>
        <v>#VALUE!</v>
      </c>
      <c r="I663" s="43" t="e">
        <f>Table121013[[#This Row],[4/1/2023 Price Change]]*1.0715</f>
        <v>#VALUE!</v>
      </c>
    </row>
    <row r="664" spans="1:9" x14ac:dyDescent="0.25">
      <c r="A664" s="12" t="s">
        <v>405</v>
      </c>
      <c r="B664" s="12">
        <v>9</v>
      </c>
      <c r="C664" s="12" t="s">
        <v>413</v>
      </c>
      <c r="D664" s="12"/>
      <c r="E664" s="12"/>
      <c r="F664" s="32" t="s">
        <v>1114</v>
      </c>
      <c r="G664" s="43" t="e">
        <f t="shared" si="25"/>
        <v>#VALUE!</v>
      </c>
      <c r="H664" s="43" t="e">
        <f t="shared" si="24"/>
        <v>#VALUE!</v>
      </c>
      <c r="I664" s="43" t="e">
        <f>Table121013[[#This Row],[4/1/2023 Price Change]]*1.0715</f>
        <v>#VALUE!</v>
      </c>
    </row>
    <row r="665" spans="1:9" x14ac:dyDescent="0.25">
      <c r="A665" s="12" t="s">
        <v>405</v>
      </c>
      <c r="B665" s="12">
        <v>10</v>
      </c>
      <c r="C665" s="12" t="s">
        <v>408</v>
      </c>
      <c r="D665" s="12"/>
      <c r="E665" s="12"/>
      <c r="F665" s="32" t="s">
        <v>1114</v>
      </c>
      <c r="G665" s="43" t="e">
        <f t="shared" si="25"/>
        <v>#VALUE!</v>
      </c>
      <c r="H665" s="43" t="e">
        <f t="shared" si="24"/>
        <v>#VALUE!</v>
      </c>
      <c r="I665" s="43" t="e">
        <f>Table121013[[#This Row],[4/1/2023 Price Change]]*1.0715</f>
        <v>#VALUE!</v>
      </c>
    </row>
    <row r="666" spans="1:9" x14ac:dyDescent="0.25">
      <c r="A666" s="12" t="s">
        <v>405</v>
      </c>
      <c r="B666" s="12">
        <v>11</v>
      </c>
      <c r="C666" s="12" t="s">
        <v>414</v>
      </c>
      <c r="D666" s="12"/>
      <c r="E666" s="12"/>
      <c r="F666" s="32" t="s">
        <v>1114</v>
      </c>
      <c r="G666" s="43" t="e">
        <f t="shared" si="25"/>
        <v>#VALUE!</v>
      </c>
      <c r="H666" s="43" t="e">
        <f t="shared" si="24"/>
        <v>#VALUE!</v>
      </c>
      <c r="I666" s="43" t="e">
        <f>Table121013[[#This Row],[4/1/2023 Price Change]]*1.0715</f>
        <v>#VALUE!</v>
      </c>
    </row>
    <row r="667" spans="1:9" x14ac:dyDescent="0.25">
      <c r="A667" s="12" t="s">
        <v>405</v>
      </c>
      <c r="B667" s="12">
        <v>12</v>
      </c>
      <c r="C667" s="12" t="s">
        <v>415</v>
      </c>
      <c r="D667" s="12"/>
      <c r="E667" s="12"/>
      <c r="F667" s="32" t="s">
        <v>1114</v>
      </c>
      <c r="G667" s="43" t="e">
        <f t="shared" si="25"/>
        <v>#VALUE!</v>
      </c>
      <c r="H667" s="43" t="e">
        <f t="shared" si="24"/>
        <v>#VALUE!</v>
      </c>
      <c r="I667" s="43" t="e">
        <f>Table121013[[#This Row],[4/1/2023 Price Change]]*1.0715</f>
        <v>#VALUE!</v>
      </c>
    </row>
    <row r="668" spans="1:9" x14ac:dyDescent="0.25">
      <c r="A668" s="12"/>
      <c r="B668" s="12"/>
      <c r="C668" s="12" t="s">
        <v>970</v>
      </c>
      <c r="D668" s="12"/>
      <c r="E668" s="12"/>
      <c r="F668" s="32"/>
      <c r="G668" s="43">
        <f t="shared" si="25"/>
        <v>0</v>
      </c>
      <c r="H668" s="43">
        <f t="shared" si="24"/>
        <v>0</v>
      </c>
      <c r="I668" s="43">
        <f>Table121013[[#This Row],[4/1/2023 Price Change]]*1.0715</f>
        <v>0</v>
      </c>
    </row>
    <row r="669" spans="1:9" ht="18.75" x14ac:dyDescent="0.25">
      <c r="A669" s="15" t="s">
        <v>1025</v>
      </c>
      <c r="B669" s="16"/>
      <c r="C669" s="16"/>
      <c r="D669" s="16"/>
      <c r="E669" s="16"/>
      <c r="F669" s="39"/>
      <c r="G669" s="43">
        <f t="shared" si="25"/>
        <v>0</v>
      </c>
      <c r="H669" s="43">
        <f t="shared" si="24"/>
        <v>0</v>
      </c>
      <c r="I669" s="43">
        <f>Table121013[[#This Row],[4/1/2023 Price Change]]*1.0715</f>
        <v>0</v>
      </c>
    </row>
    <row r="670" spans="1:9" x14ac:dyDescent="0.25">
      <c r="A670" s="12" t="s">
        <v>416</v>
      </c>
      <c r="B670" s="12">
        <v>1</v>
      </c>
      <c r="C670" s="12" t="s">
        <v>417</v>
      </c>
      <c r="D670" s="12" t="s">
        <v>1004</v>
      </c>
      <c r="E670" s="12"/>
      <c r="F670" s="32" t="s">
        <v>972</v>
      </c>
      <c r="G670" s="43" t="e">
        <f t="shared" si="25"/>
        <v>#VALUE!</v>
      </c>
      <c r="H670" s="43" t="e">
        <f t="shared" si="24"/>
        <v>#VALUE!</v>
      </c>
      <c r="I670" s="43" t="e">
        <f>Table121013[[#This Row],[4/1/2023 Price Change]]*1.0715</f>
        <v>#VALUE!</v>
      </c>
    </row>
    <row r="671" spans="1:9" x14ac:dyDescent="0.25">
      <c r="A671" s="12" t="s">
        <v>416</v>
      </c>
      <c r="B671" s="12">
        <v>2</v>
      </c>
      <c r="C671" s="12" t="s">
        <v>418</v>
      </c>
      <c r="D671" s="12" t="s">
        <v>973</v>
      </c>
      <c r="E671" s="12"/>
      <c r="F671" s="32">
        <v>13781</v>
      </c>
      <c r="G671" s="43">
        <f t="shared" si="25"/>
        <v>15404.401799999998</v>
      </c>
      <c r="H671" s="43">
        <f t="shared" si="24"/>
        <v>17715.062069999996</v>
      </c>
      <c r="I671" s="43">
        <f>Table121013[[#This Row],[4/1/2023 Price Change]]*1.0715</f>
        <v>18981.689008004993</v>
      </c>
    </row>
    <row r="672" spans="1:9" x14ac:dyDescent="0.25">
      <c r="A672" s="12" t="s">
        <v>416</v>
      </c>
      <c r="B672" s="12">
        <v>3</v>
      </c>
      <c r="C672" s="12" t="s">
        <v>419</v>
      </c>
      <c r="D672" s="12" t="s">
        <v>973</v>
      </c>
      <c r="E672" s="12"/>
      <c r="F672" s="32">
        <v>13781</v>
      </c>
      <c r="G672" s="43">
        <f t="shared" si="25"/>
        <v>15404.401799999998</v>
      </c>
      <c r="H672" s="43">
        <f t="shared" si="24"/>
        <v>17715.062069999996</v>
      </c>
      <c r="I672" s="43">
        <f>Table121013[[#This Row],[4/1/2023 Price Change]]*1.0715</f>
        <v>18981.689008004993</v>
      </c>
    </row>
    <row r="673" spans="1:9" x14ac:dyDescent="0.25">
      <c r="A673" s="12" t="s">
        <v>416</v>
      </c>
      <c r="B673" s="12">
        <v>4</v>
      </c>
      <c r="C673" s="12" t="s">
        <v>420</v>
      </c>
      <c r="D673" s="12" t="s">
        <v>973</v>
      </c>
      <c r="E673" s="12"/>
      <c r="F673" s="32">
        <v>13781</v>
      </c>
      <c r="G673" s="43">
        <f t="shared" si="25"/>
        <v>15404.401799999998</v>
      </c>
      <c r="H673" s="43">
        <f t="shared" si="24"/>
        <v>17715.062069999996</v>
      </c>
      <c r="I673" s="43">
        <f>Table121013[[#This Row],[4/1/2023 Price Change]]*1.0715</f>
        <v>18981.689008004993</v>
      </c>
    </row>
    <row r="674" spans="1:9" x14ac:dyDescent="0.25">
      <c r="A674" s="12" t="s">
        <v>416</v>
      </c>
      <c r="B674" s="12">
        <v>5</v>
      </c>
      <c r="C674" s="12" t="s">
        <v>421</v>
      </c>
      <c r="D674" s="12" t="s">
        <v>973</v>
      </c>
      <c r="E674" s="12"/>
      <c r="F674" s="32">
        <v>13781</v>
      </c>
      <c r="G674" s="43">
        <f t="shared" si="25"/>
        <v>15404.401799999998</v>
      </c>
      <c r="H674" s="43">
        <f t="shared" si="24"/>
        <v>17715.062069999996</v>
      </c>
      <c r="I674" s="43">
        <f>Table121013[[#This Row],[4/1/2023 Price Change]]*1.0715</f>
        <v>18981.689008004993</v>
      </c>
    </row>
    <row r="675" spans="1:9" x14ac:dyDescent="0.25">
      <c r="A675" s="12" t="s">
        <v>416</v>
      </c>
      <c r="B675" s="12">
        <v>6</v>
      </c>
      <c r="C675" s="12" t="s">
        <v>422</v>
      </c>
      <c r="D675" s="12" t="s">
        <v>973</v>
      </c>
      <c r="E675" s="12"/>
      <c r="F675" s="32">
        <v>2225</v>
      </c>
      <c r="G675" s="43">
        <f t="shared" si="25"/>
        <v>2487.1049999999996</v>
      </c>
      <c r="H675" s="43">
        <f t="shared" si="24"/>
        <v>2860.1707499999993</v>
      </c>
      <c r="I675" s="43">
        <f>Table121013[[#This Row],[4/1/2023 Price Change]]*1.0715</f>
        <v>3064.672958624999</v>
      </c>
    </row>
    <row r="676" spans="1:9" x14ac:dyDescent="0.25">
      <c r="A676" s="12" t="s">
        <v>416</v>
      </c>
      <c r="B676" s="12">
        <v>7</v>
      </c>
      <c r="C676" s="12" t="s">
        <v>423</v>
      </c>
      <c r="D676" s="12" t="s">
        <v>973</v>
      </c>
      <c r="E676" s="12"/>
      <c r="F676" s="32">
        <v>1325</v>
      </c>
      <c r="G676" s="43">
        <f t="shared" si="25"/>
        <v>1481.0849999999998</v>
      </c>
      <c r="H676" s="43">
        <f t="shared" si="24"/>
        <v>1703.2477499999995</v>
      </c>
      <c r="I676" s="43">
        <f>Table121013[[#This Row],[4/1/2023 Price Change]]*1.0715</f>
        <v>1825.0299641249994</v>
      </c>
    </row>
    <row r="677" spans="1:9" x14ac:dyDescent="0.25">
      <c r="A677" s="12" t="s">
        <v>416</v>
      </c>
      <c r="B677" s="12">
        <v>8</v>
      </c>
      <c r="C677" s="12" t="s">
        <v>424</v>
      </c>
      <c r="D677" s="12" t="s">
        <v>734</v>
      </c>
      <c r="E677" s="12"/>
      <c r="F677" s="32" t="s">
        <v>1020</v>
      </c>
      <c r="G677" s="43" t="e">
        <f t="shared" si="25"/>
        <v>#VALUE!</v>
      </c>
      <c r="H677" s="43" t="e">
        <f t="shared" si="24"/>
        <v>#VALUE!</v>
      </c>
      <c r="I677" s="43" t="e">
        <f>Table121013[[#This Row],[4/1/2023 Price Change]]*1.0715</f>
        <v>#VALUE!</v>
      </c>
    </row>
    <row r="678" spans="1:9" x14ac:dyDescent="0.25">
      <c r="A678" s="12" t="s">
        <v>416</v>
      </c>
      <c r="B678" s="12">
        <v>9</v>
      </c>
      <c r="C678" s="12" t="s">
        <v>425</v>
      </c>
      <c r="D678" s="12" t="s">
        <v>734</v>
      </c>
      <c r="E678" s="12"/>
      <c r="F678" s="32" t="s">
        <v>1020</v>
      </c>
      <c r="G678" s="43" t="e">
        <f t="shared" si="25"/>
        <v>#VALUE!</v>
      </c>
      <c r="H678" s="43" t="e">
        <f t="shared" si="24"/>
        <v>#VALUE!</v>
      </c>
      <c r="I678" s="43" t="e">
        <f>Table121013[[#This Row],[4/1/2023 Price Change]]*1.0715</f>
        <v>#VALUE!</v>
      </c>
    </row>
    <row r="679" spans="1:9" x14ac:dyDescent="0.25">
      <c r="A679" s="12" t="s">
        <v>416</v>
      </c>
      <c r="B679" s="12">
        <v>10</v>
      </c>
      <c r="C679" s="12" t="s">
        <v>426</v>
      </c>
      <c r="D679" s="12" t="s">
        <v>734</v>
      </c>
      <c r="E679" s="12"/>
      <c r="F679" s="32" t="s">
        <v>1020</v>
      </c>
      <c r="G679" s="43" t="e">
        <f t="shared" si="25"/>
        <v>#VALUE!</v>
      </c>
      <c r="H679" s="43" t="e">
        <f t="shared" si="24"/>
        <v>#VALUE!</v>
      </c>
      <c r="I679" s="43" t="e">
        <f>Table121013[[#This Row],[4/1/2023 Price Change]]*1.0715</f>
        <v>#VALUE!</v>
      </c>
    </row>
    <row r="680" spans="1:9" x14ac:dyDescent="0.25">
      <c r="A680" s="12" t="s">
        <v>416</v>
      </c>
      <c r="B680" s="12">
        <v>11</v>
      </c>
      <c r="C680" s="12" t="s">
        <v>427</v>
      </c>
      <c r="D680" s="12" t="s">
        <v>973</v>
      </c>
      <c r="E680" s="12"/>
      <c r="F680" s="32" t="s">
        <v>1024</v>
      </c>
      <c r="G680" s="43" t="e">
        <f t="shared" si="25"/>
        <v>#VALUE!</v>
      </c>
      <c r="H680" s="43" t="e">
        <f t="shared" si="24"/>
        <v>#VALUE!</v>
      </c>
      <c r="I680" s="43" t="e">
        <f>Table121013[[#This Row],[4/1/2023 Price Change]]*1.0715</f>
        <v>#VALUE!</v>
      </c>
    </row>
    <row r="681" spans="1:9" x14ac:dyDescent="0.25">
      <c r="A681" s="12" t="s">
        <v>416</v>
      </c>
      <c r="B681" s="12">
        <v>12</v>
      </c>
      <c r="C681" s="12" t="s">
        <v>1093</v>
      </c>
      <c r="D681" s="12" t="s">
        <v>973</v>
      </c>
      <c r="E681" s="12"/>
      <c r="F681" s="32">
        <v>32</v>
      </c>
      <c r="G681" s="43">
        <f t="shared" si="25"/>
        <v>35.769599999999997</v>
      </c>
      <c r="H681" s="43">
        <f t="shared" si="24"/>
        <v>41.135039999999996</v>
      </c>
      <c r="I681" s="43">
        <f>Table121013[[#This Row],[4/1/2023 Price Change]]*1.0715</f>
        <v>44.076195359999993</v>
      </c>
    </row>
    <row r="682" spans="1:9" x14ac:dyDescent="0.25">
      <c r="A682" s="12" t="s">
        <v>416</v>
      </c>
      <c r="B682" s="12">
        <v>13</v>
      </c>
      <c r="C682" s="12" t="s">
        <v>429</v>
      </c>
      <c r="D682" s="12" t="s">
        <v>973</v>
      </c>
      <c r="E682" s="12"/>
      <c r="F682" s="32">
        <v>63</v>
      </c>
      <c r="G682" s="43">
        <f t="shared" si="25"/>
        <v>70.421399999999991</v>
      </c>
      <c r="H682" s="43">
        <f t="shared" si="24"/>
        <v>80.984609999999989</v>
      </c>
      <c r="I682" s="43">
        <f>Table121013[[#This Row],[4/1/2023 Price Change]]*1.0715</f>
        <v>86.775009614999973</v>
      </c>
    </row>
    <row r="683" spans="1:9" x14ac:dyDescent="0.25">
      <c r="A683" s="12" t="s">
        <v>416</v>
      </c>
      <c r="B683" s="12">
        <v>14</v>
      </c>
      <c r="C683" s="12" t="s">
        <v>1026</v>
      </c>
      <c r="D683" s="12" t="s">
        <v>973</v>
      </c>
      <c r="E683" s="12"/>
      <c r="F683" s="32">
        <v>5644</v>
      </c>
      <c r="G683" s="43">
        <f t="shared" si="25"/>
        <v>6308.8631999999998</v>
      </c>
      <c r="H683" s="43">
        <f t="shared" si="24"/>
        <v>7255.1926799999992</v>
      </c>
      <c r="I683" s="43">
        <f>Table121013[[#This Row],[4/1/2023 Price Change]]*1.0715</f>
        <v>7773.938956619998</v>
      </c>
    </row>
    <row r="684" spans="1:9" x14ac:dyDescent="0.25">
      <c r="A684" s="12" t="s">
        <v>416</v>
      </c>
      <c r="B684" s="12">
        <v>15</v>
      </c>
      <c r="C684" s="12" t="s">
        <v>1027</v>
      </c>
      <c r="D684" s="12" t="s">
        <v>973</v>
      </c>
      <c r="E684" s="12"/>
      <c r="F684" s="32">
        <v>748</v>
      </c>
      <c r="G684" s="43">
        <f t="shared" si="25"/>
        <v>836.11439999999993</v>
      </c>
      <c r="H684" s="43">
        <f t="shared" si="24"/>
        <v>961.5315599999999</v>
      </c>
      <c r="I684" s="43">
        <f>Table121013[[#This Row],[4/1/2023 Price Change]]*1.0715</f>
        <v>1030.2810665399998</v>
      </c>
    </row>
    <row r="685" spans="1:9" x14ac:dyDescent="0.25">
      <c r="A685" s="12" t="s">
        <v>416</v>
      </c>
      <c r="B685" s="12">
        <v>16</v>
      </c>
      <c r="C685" s="12" t="s">
        <v>1028</v>
      </c>
      <c r="D685" s="12" t="s">
        <v>973</v>
      </c>
      <c r="E685" s="12"/>
      <c r="F685" s="32">
        <v>721</v>
      </c>
      <c r="G685" s="43">
        <f t="shared" si="25"/>
        <v>805.93379999999991</v>
      </c>
      <c r="H685" s="43">
        <f t="shared" si="24"/>
        <v>926.82386999999983</v>
      </c>
      <c r="I685" s="43">
        <f>Table121013[[#This Row],[4/1/2023 Price Change]]*1.0715</f>
        <v>993.09177670499969</v>
      </c>
    </row>
    <row r="686" spans="1:9" x14ac:dyDescent="0.25">
      <c r="A686" s="12" t="s">
        <v>416</v>
      </c>
      <c r="B686" s="12">
        <v>17</v>
      </c>
      <c r="C686" s="12" t="s">
        <v>1029</v>
      </c>
      <c r="D686" s="12" t="s">
        <v>973</v>
      </c>
      <c r="E686" s="12"/>
      <c r="F686" s="32">
        <v>5216</v>
      </c>
      <c r="G686" s="43">
        <f t="shared" si="25"/>
        <v>5830.4447999999993</v>
      </c>
      <c r="H686" s="43">
        <f t="shared" si="24"/>
        <v>6705.0115199999991</v>
      </c>
      <c r="I686" s="43">
        <f>Table121013[[#This Row],[4/1/2023 Price Change]]*1.0715</f>
        <v>7184.4198436799979</v>
      </c>
    </row>
    <row r="687" spans="1:9" x14ac:dyDescent="0.25">
      <c r="A687" s="12" t="s">
        <v>416</v>
      </c>
      <c r="B687" s="12">
        <v>18</v>
      </c>
      <c r="C687" s="12" t="s">
        <v>1030</v>
      </c>
      <c r="D687" s="12" t="s">
        <v>973</v>
      </c>
      <c r="E687" s="12"/>
      <c r="F687" s="32">
        <v>669</v>
      </c>
      <c r="G687" s="43">
        <f t="shared" si="25"/>
        <v>747.80819999999994</v>
      </c>
      <c r="H687" s="43">
        <f t="shared" si="24"/>
        <v>859.97942999999987</v>
      </c>
      <c r="I687" s="43">
        <f>Table121013[[#This Row],[4/1/2023 Price Change]]*1.0715</f>
        <v>921.46795924499975</v>
      </c>
    </row>
    <row r="688" spans="1:9" x14ac:dyDescent="0.25">
      <c r="A688" s="12"/>
      <c r="B688" s="12"/>
      <c r="C688" s="12" t="s">
        <v>970</v>
      </c>
      <c r="D688" s="12"/>
      <c r="E688" s="12"/>
      <c r="F688" s="32"/>
      <c r="G688" s="43">
        <f t="shared" si="25"/>
        <v>0</v>
      </c>
      <c r="H688" s="43">
        <f t="shared" si="24"/>
        <v>0</v>
      </c>
      <c r="I688" s="43">
        <f>Table121013[[#This Row],[4/1/2023 Price Change]]*1.0715</f>
        <v>0</v>
      </c>
    </row>
    <row r="689" spans="1:9" ht="18.75" x14ac:dyDescent="0.25">
      <c r="A689" s="15" t="s">
        <v>430</v>
      </c>
      <c r="B689" s="16"/>
      <c r="C689" s="16"/>
      <c r="D689" s="16"/>
      <c r="E689" s="16"/>
      <c r="F689" s="39"/>
      <c r="G689" s="43">
        <f t="shared" si="25"/>
        <v>0</v>
      </c>
      <c r="H689" s="43">
        <f t="shared" si="24"/>
        <v>0</v>
      </c>
      <c r="I689" s="43">
        <f>Table121013[[#This Row],[4/1/2023 Price Change]]*1.0715</f>
        <v>0</v>
      </c>
    </row>
    <row r="690" spans="1:9" x14ac:dyDescent="0.25">
      <c r="A690" s="12" t="s">
        <v>430</v>
      </c>
      <c r="B690" s="12">
        <v>1</v>
      </c>
      <c r="C690" s="12" t="s">
        <v>431</v>
      </c>
      <c r="D690" s="12" t="s">
        <v>1004</v>
      </c>
      <c r="E690" s="12"/>
      <c r="F690" s="32" t="s">
        <v>972</v>
      </c>
      <c r="G690" s="43" t="e">
        <f t="shared" si="25"/>
        <v>#VALUE!</v>
      </c>
      <c r="H690" s="43" t="e">
        <f t="shared" si="24"/>
        <v>#VALUE!</v>
      </c>
      <c r="I690" s="43" t="e">
        <f>Table121013[[#This Row],[4/1/2023 Price Change]]*1.0715</f>
        <v>#VALUE!</v>
      </c>
    </row>
    <row r="691" spans="1:9" ht="30" x14ac:dyDescent="0.25">
      <c r="A691" s="12" t="s">
        <v>430</v>
      </c>
      <c r="B691" s="12">
        <v>2</v>
      </c>
      <c r="C691" s="12" t="s">
        <v>432</v>
      </c>
      <c r="D691" s="12" t="s">
        <v>973</v>
      </c>
      <c r="E691" s="12"/>
      <c r="F691" s="32">
        <v>3000</v>
      </c>
      <c r="G691" s="43">
        <f t="shared" si="25"/>
        <v>3353.3999999999996</v>
      </c>
      <c r="H691" s="43">
        <f t="shared" si="24"/>
        <v>3856.4099999999994</v>
      </c>
      <c r="I691" s="43">
        <f>Table121013[[#This Row],[4/1/2023 Price Change]]*1.0715</f>
        <v>4132.1433149999993</v>
      </c>
    </row>
    <row r="692" spans="1:9" x14ac:dyDescent="0.25">
      <c r="A692" s="12" t="s">
        <v>430</v>
      </c>
      <c r="B692" s="12">
        <v>3</v>
      </c>
      <c r="C692" s="12" t="s">
        <v>433</v>
      </c>
      <c r="D692" s="12" t="s">
        <v>1021</v>
      </c>
      <c r="E692" s="12"/>
      <c r="F692" s="32">
        <v>-2000</v>
      </c>
      <c r="G692" s="43">
        <f t="shared" si="25"/>
        <v>-2235.6</v>
      </c>
      <c r="H692" s="43">
        <f t="shared" si="24"/>
        <v>-2570.9399999999996</v>
      </c>
      <c r="I692" s="43">
        <f>Table121013[[#This Row],[4/1/2023 Price Change]]*1.0715</f>
        <v>-2754.7622099999994</v>
      </c>
    </row>
    <row r="693" spans="1:9" x14ac:dyDescent="0.25">
      <c r="A693" s="12" t="s">
        <v>430</v>
      </c>
      <c r="B693" s="12">
        <v>4</v>
      </c>
      <c r="C693" s="12" t="s">
        <v>434</v>
      </c>
      <c r="D693" s="12" t="s">
        <v>1021</v>
      </c>
      <c r="E693" s="12"/>
      <c r="F693" s="32">
        <v>-1300</v>
      </c>
      <c r="G693" s="43">
        <f t="shared" si="25"/>
        <v>-1453.1399999999999</v>
      </c>
      <c r="H693" s="43">
        <f t="shared" si="24"/>
        <v>-1671.1109999999996</v>
      </c>
      <c r="I693" s="43">
        <f>Table121013[[#This Row],[4/1/2023 Price Change]]*1.0715</f>
        <v>-1790.5954364999996</v>
      </c>
    </row>
    <row r="694" spans="1:9" x14ac:dyDescent="0.25">
      <c r="A694" s="12" t="s">
        <v>430</v>
      </c>
      <c r="B694" s="12">
        <v>5</v>
      </c>
      <c r="C694" s="12" t="s">
        <v>435</v>
      </c>
      <c r="D694" s="12" t="s">
        <v>1021</v>
      </c>
      <c r="E694" s="12"/>
      <c r="F694" s="32">
        <v>-900</v>
      </c>
      <c r="G694" s="43">
        <f t="shared" si="25"/>
        <v>-1006.0199999999999</v>
      </c>
      <c r="H694" s="43">
        <f t="shared" si="24"/>
        <v>-1156.9229999999998</v>
      </c>
      <c r="I694" s="43">
        <f>Table121013[[#This Row],[4/1/2023 Price Change]]*1.0715</f>
        <v>-1239.6429944999995</v>
      </c>
    </row>
    <row r="695" spans="1:9" x14ac:dyDescent="0.25">
      <c r="A695" s="12" t="s">
        <v>430</v>
      </c>
      <c r="B695" s="12">
        <v>6</v>
      </c>
      <c r="C695" s="12" t="s">
        <v>436</v>
      </c>
      <c r="D695" s="12" t="s">
        <v>1004</v>
      </c>
      <c r="E695" s="12"/>
      <c r="F695" s="32" t="s">
        <v>972</v>
      </c>
      <c r="G695" s="43" t="e">
        <f t="shared" si="25"/>
        <v>#VALUE!</v>
      </c>
      <c r="H695" s="43" t="e">
        <f t="shared" si="24"/>
        <v>#VALUE!</v>
      </c>
      <c r="I695" s="43" t="e">
        <f>Table121013[[#This Row],[4/1/2023 Price Change]]*1.0715</f>
        <v>#VALUE!</v>
      </c>
    </row>
    <row r="696" spans="1:9" x14ac:dyDescent="0.25">
      <c r="A696" s="12" t="s">
        <v>430</v>
      </c>
      <c r="B696" s="12">
        <v>7</v>
      </c>
      <c r="C696" s="12" t="s">
        <v>437</v>
      </c>
      <c r="D696" s="12" t="s">
        <v>973</v>
      </c>
      <c r="E696" s="12"/>
      <c r="F696" s="32">
        <v>3000</v>
      </c>
      <c r="G696" s="43">
        <f t="shared" si="25"/>
        <v>3353.3999999999996</v>
      </c>
      <c r="H696" s="43">
        <f t="shared" si="24"/>
        <v>3856.4099999999994</v>
      </c>
      <c r="I696" s="43">
        <f>Table121013[[#This Row],[4/1/2023 Price Change]]*1.0715</f>
        <v>4132.1433149999993</v>
      </c>
    </row>
    <row r="697" spans="1:9" x14ac:dyDescent="0.25">
      <c r="A697" s="12" t="s">
        <v>430</v>
      </c>
      <c r="B697" s="12">
        <v>8</v>
      </c>
      <c r="C697" s="12" t="s">
        <v>1094</v>
      </c>
      <c r="D697" s="12" t="s">
        <v>973</v>
      </c>
      <c r="E697" s="12"/>
      <c r="F697" s="32">
        <v>14495</v>
      </c>
      <c r="G697" s="43">
        <f t="shared" si="25"/>
        <v>16202.510999999999</v>
      </c>
      <c r="H697" s="43">
        <f t="shared" si="24"/>
        <v>18632.887649999997</v>
      </c>
      <c r="I697" s="43">
        <f>Table121013[[#This Row],[4/1/2023 Price Change]]*1.0715</f>
        <v>19965.139116974995</v>
      </c>
    </row>
    <row r="698" spans="1:9" x14ac:dyDescent="0.25">
      <c r="A698" s="12" t="s">
        <v>430</v>
      </c>
      <c r="B698" s="12">
        <v>9</v>
      </c>
      <c r="C698" s="12" t="s">
        <v>439</v>
      </c>
      <c r="D698" s="12" t="s">
        <v>973</v>
      </c>
      <c r="E698" s="12"/>
      <c r="F698" s="32">
        <v>356</v>
      </c>
      <c r="G698" s="43">
        <f t="shared" si="25"/>
        <v>397.93679999999995</v>
      </c>
      <c r="H698" s="43">
        <f t="shared" si="24"/>
        <v>457.62731999999988</v>
      </c>
      <c r="I698" s="43">
        <f>Table121013[[#This Row],[4/1/2023 Price Change]]*1.0715</f>
        <v>490.34767337999983</v>
      </c>
    </row>
    <row r="699" spans="1:9" x14ac:dyDescent="0.25">
      <c r="A699" s="12" t="s">
        <v>430</v>
      </c>
      <c r="B699" s="12">
        <v>10</v>
      </c>
      <c r="C699" s="12" t="s">
        <v>440</v>
      </c>
      <c r="D699" s="12" t="s">
        <v>973</v>
      </c>
      <c r="E699" s="12"/>
      <c r="F699" s="32">
        <v>322</v>
      </c>
      <c r="G699" s="43">
        <f t="shared" si="25"/>
        <v>359.93159999999995</v>
      </c>
      <c r="H699" s="43">
        <f t="shared" si="24"/>
        <v>413.92133999999993</v>
      </c>
      <c r="I699" s="43">
        <f>Table121013[[#This Row],[4/1/2023 Price Change]]*1.0715</f>
        <v>443.51671580999988</v>
      </c>
    </row>
    <row r="700" spans="1:9" x14ac:dyDescent="0.25">
      <c r="A700" s="12" t="s">
        <v>430</v>
      </c>
      <c r="B700" s="12">
        <v>11</v>
      </c>
      <c r="C700" s="12" t="s">
        <v>441</v>
      </c>
      <c r="D700" s="12" t="s">
        <v>1004</v>
      </c>
      <c r="E700" s="12"/>
      <c r="F700" s="32" t="s">
        <v>972</v>
      </c>
      <c r="G700" s="43" t="e">
        <f t="shared" si="25"/>
        <v>#VALUE!</v>
      </c>
      <c r="H700" s="43" t="e">
        <f t="shared" si="24"/>
        <v>#VALUE!</v>
      </c>
      <c r="I700" s="43" t="e">
        <f>Table121013[[#This Row],[4/1/2023 Price Change]]*1.0715</f>
        <v>#VALUE!</v>
      </c>
    </row>
    <row r="701" spans="1:9" x14ac:dyDescent="0.25">
      <c r="A701" s="12" t="s">
        <v>430</v>
      </c>
      <c r="B701" s="12">
        <v>12</v>
      </c>
      <c r="C701" s="12" t="s">
        <v>442</v>
      </c>
      <c r="D701" s="12" t="s">
        <v>1021</v>
      </c>
      <c r="E701" s="12"/>
      <c r="F701" s="32">
        <v>-387</v>
      </c>
      <c r="G701" s="43">
        <f t="shared" si="25"/>
        <v>-432.58859999999999</v>
      </c>
      <c r="H701" s="43">
        <f t="shared" si="24"/>
        <v>-497.47688999999997</v>
      </c>
      <c r="I701" s="43">
        <f>Table121013[[#This Row],[4/1/2023 Price Change]]*1.0715</f>
        <v>-533.04648763499995</v>
      </c>
    </row>
    <row r="702" spans="1:9" x14ac:dyDescent="0.25">
      <c r="A702" s="12" t="s">
        <v>430</v>
      </c>
      <c r="B702" s="12">
        <v>13</v>
      </c>
      <c r="C702" s="12" t="s">
        <v>443</v>
      </c>
      <c r="D702" s="12" t="s">
        <v>973</v>
      </c>
      <c r="E702" s="12"/>
      <c r="F702" s="32">
        <v>324</v>
      </c>
      <c r="G702" s="43">
        <f t="shared" si="25"/>
        <v>362.16719999999998</v>
      </c>
      <c r="H702" s="43">
        <f t="shared" si="24"/>
        <v>416.49227999999994</v>
      </c>
      <c r="I702" s="43">
        <f>Table121013[[#This Row],[4/1/2023 Price Change]]*1.0715</f>
        <v>446.2714780199999</v>
      </c>
    </row>
    <row r="703" spans="1:9" x14ac:dyDescent="0.25">
      <c r="A703" s="12" t="s">
        <v>430</v>
      </c>
      <c r="B703" s="12">
        <v>14</v>
      </c>
      <c r="C703" s="12" t="s">
        <v>444</v>
      </c>
      <c r="D703" s="12" t="s">
        <v>973</v>
      </c>
      <c r="E703" s="12"/>
      <c r="F703" s="32">
        <v>458</v>
      </c>
      <c r="G703" s="43">
        <f t="shared" si="25"/>
        <v>511.95239999999995</v>
      </c>
      <c r="H703" s="43">
        <f t="shared" ref="H703:H766" si="26">G703*1.15</f>
        <v>588.74525999999992</v>
      </c>
      <c r="I703" s="43">
        <f>Table121013[[#This Row],[4/1/2023 Price Change]]*1.0715</f>
        <v>630.84054608999986</v>
      </c>
    </row>
    <row r="704" spans="1:9" x14ac:dyDescent="0.25">
      <c r="A704" s="12" t="s">
        <v>430</v>
      </c>
      <c r="B704" s="12">
        <v>15</v>
      </c>
      <c r="C704" s="12" t="s">
        <v>445</v>
      </c>
      <c r="D704" s="12" t="s">
        <v>734</v>
      </c>
      <c r="E704" s="12"/>
      <c r="F704" s="32" t="s">
        <v>1020</v>
      </c>
      <c r="G704" s="43" t="e">
        <f t="shared" si="25"/>
        <v>#VALUE!</v>
      </c>
      <c r="H704" s="43" t="e">
        <f t="shared" si="26"/>
        <v>#VALUE!</v>
      </c>
      <c r="I704" s="43" t="e">
        <f>Table121013[[#This Row],[4/1/2023 Price Change]]*1.0715</f>
        <v>#VALUE!</v>
      </c>
    </row>
    <row r="705" spans="1:9" x14ac:dyDescent="0.25">
      <c r="A705" s="12" t="s">
        <v>430</v>
      </c>
      <c r="B705" s="12">
        <v>16</v>
      </c>
      <c r="C705" s="12" t="s">
        <v>446</v>
      </c>
      <c r="D705" s="12" t="s">
        <v>734</v>
      </c>
      <c r="E705" s="12"/>
      <c r="F705" s="32" t="s">
        <v>1020</v>
      </c>
      <c r="G705" s="43" t="e">
        <f t="shared" si="25"/>
        <v>#VALUE!</v>
      </c>
      <c r="H705" s="43" t="e">
        <f t="shared" si="26"/>
        <v>#VALUE!</v>
      </c>
      <c r="I705" s="43" t="e">
        <f>Table121013[[#This Row],[4/1/2023 Price Change]]*1.0715</f>
        <v>#VALUE!</v>
      </c>
    </row>
    <row r="706" spans="1:9" x14ac:dyDescent="0.25">
      <c r="A706" s="12" t="s">
        <v>430</v>
      </c>
      <c r="B706" s="12">
        <v>17</v>
      </c>
      <c r="C706" s="12" t="s">
        <v>1097</v>
      </c>
      <c r="D706" s="12" t="s">
        <v>734</v>
      </c>
      <c r="E706" s="12"/>
      <c r="F706" s="32" t="s">
        <v>1020</v>
      </c>
      <c r="G706" s="43" t="e">
        <f t="shared" si="25"/>
        <v>#VALUE!</v>
      </c>
      <c r="H706" s="43" t="e">
        <f t="shared" si="26"/>
        <v>#VALUE!</v>
      </c>
      <c r="I706" s="43" t="e">
        <f>Table121013[[#This Row],[4/1/2023 Price Change]]*1.0715</f>
        <v>#VALUE!</v>
      </c>
    </row>
    <row r="707" spans="1:9" x14ac:dyDescent="0.25">
      <c r="A707" s="12" t="s">
        <v>430</v>
      </c>
      <c r="B707" s="12">
        <v>18</v>
      </c>
      <c r="C707" s="12" t="s">
        <v>448</v>
      </c>
      <c r="D707" s="12" t="s">
        <v>734</v>
      </c>
      <c r="E707" s="12"/>
      <c r="F707" s="32" t="s">
        <v>1020</v>
      </c>
      <c r="G707" s="43" t="e">
        <f t="shared" si="25"/>
        <v>#VALUE!</v>
      </c>
      <c r="H707" s="43" t="e">
        <f t="shared" si="26"/>
        <v>#VALUE!</v>
      </c>
      <c r="I707" s="43" t="e">
        <f>Table121013[[#This Row],[4/1/2023 Price Change]]*1.0715</f>
        <v>#VALUE!</v>
      </c>
    </row>
    <row r="708" spans="1:9" x14ac:dyDescent="0.25">
      <c r="A708" s="12" t="s">
        <v>430</v>
      </c>
      <c r="B708" s="12">
        <v>19</v>
      </c>
      <c r="C708" s="12" t="s">
        <v>449</v>
      </c>
      <c r="D708" s="12" t="s">
        <v>734</v>
      </c>
      <c r="E708" s="12"/>
      <c r="F708" s="32" t="s">
        <v>1020</v>
      </c>
      <c r="G708" s="43" t="e">
        <f t="shared" ref="G708:G772" si="27">F708*1.1178</f>
        <v>#VALUE!</v>
      </c>
      <c r="H708" s="43" t="e">
        <f t="shared" si="26"/>
        <v>#VALUE!</v>
      </c>
      <c r="I708" s="43" t="e">
        <f>Table121013[[#This Row],[4/1/2023 Price Change]]*1.0715</f>
        <v>#VALUE!</v>
      </c>
    </row>
    <row r="709" spans="1:9" x14ac:dyDescent="0.25">
      <c r="A709" s="12" t="s">
        <v>430</v>
      </c>
      <c r="B709" s="12">
        <v>20</v>
      </c>
      <c r="C709" s="12" t="s">
        <v>450</v>
      </c>
      <c r="D709" s="12" t="s">
        <v>973</v>
      </c>
      <c r="E709" s="12"/>
      <c r="F709" s="32">
        <v>282</v>
      </c>
      <c r="G709" s="43">
        <f t="shared" si="27"/>
        <v>315.21959999999996</v>
      </c>
      <c r="H709" s="43">
        <f t="shared" si="26"/>
        <v>362.5025399999999</v>
      </c>
      <c r="I709" s="43">
        <f>Table121013[[#This Row],[4/1/2023 Price Change]]*1.0715</f>
        <v>388.42147160999986</v>
      </c>
    </row>
    <row r="710" spans="1:9" x14ac:dyDescent="0.25">
      <c r="A710" s="12" t="s">
        <v>430</v>
      </c>
      <c r="B710" s="12">
        <v>21</v>
      </c>
      <c r="C710" s="12" t="s">
        <v>451</v>
      </c>
      <c r="D710" s="12" t="s">
        <v>734</v>
      </c>
      <c r="E710" s="12"/>
      <c r="F710" s="32" t="s">
        <v>1020</v>
      </c>
      <c r="G710" s="43" t="e">
        <f t="shared" si="27"/>
        <v>#VALUE!</v>
      </c>
      <c r="H710" s="43" t="e">
        <f t="shared" si="26"/>
        <v>#VALUE!</v>
      </c>
      <c r="I710" s="43" t="e">
        <f>Table121013[[#This Row],[4/1/2023 Price Change]]*1.0715</f>
        <v>#VALUE!</v>
      </c>
    </row>
    <row r="711" spans="1:9" x14ac:dyDescent="0.25">
      <c r="A711" s="12" t="s">
        <v>430</v>
      </c>
      <c r="B711" s="12">
        <v>22</v>
      </c>
      <c r="C711" s="12" t="s">
        <v>452</v>
      </c>
      <c r="D711" s="12" t="s">
        <v>734</v>
      </c>
      <c r="E711" s="12"/>
      <c r="F711" s="32" t="s">
        <v>1020</v>
      </c>
      <c r="G711" s="43" t="e">
        <f t="shared" si="27"/>
        <v>#VALUE!</v>
      </c>
      <c r="H711" s="43" t="e">
        <f t="shared" si="26"/>
        <v>#VALUE!</v>
      </c>
      <c r="I711" s="43" t="e">
        <f>Table121013[[#This Row],[4/1/2023 Price Change]]*1.0715</f>
        <v>#VALUE!</v>
      </c>
    </row>
    <row r="712" spans="1:9" x14ac:dyDescent="0.25">
      <c r="A712" s="12" t="s">
        <v>430</v>
      </c>
      <c r="B712" s="12">
        <v>23</v>
      </c>
      <c r="C712" s="12" t="s">
        <v>1098</v>
      </c>
      <c r="D712" s="12" t="s">
        <v>973</v>
      </c>
      <c r="E712" s="12"/>
      <c r="F712" s="32">
        <v>2188</v>
      </c>
      <c r="G712" s="43">
        <f t="shared" si="27"/>
        <v>2445.7464</v>
      </c>
      <c r="H712" s="43">
        <f t="shared" si="26"/>
        <v>2812.6083599999997</v>
      </c>
      <c r="I712" s="43">
        <f>Table121013[[#This Row],[4/1/2023 Price Change]]*1.0715</f>
        <v>3013.7098577399993</v>
      </c>
    </row>
    <row r="713" spans="1:9" ht="30" x14ac:dyDescent="0.25">
      <c r="A713" s="12" t="s">
        <v>430</v>
      </c>
      <c r="B713" s="12">
        <v>24</v>
      </c>
      <c r="C713" s="12" t="s">
        <v>1221</v>
      </c>
      <c r="D713" s="12" t="s">
        <v>973</v>
      </c>
      <c r="E713" s="12"/>
      <c r="F713" s="32">
        <v>2515</v>
      </c>
      <c r="G713" s="48">
        <f t="shared" si="27"/>
        <v>2811.2669999999998</v>
      </c>
      <c r="H713" s="48">
        <f t="shared" si="26"/>
        <v>3232.9570499999995</v>
      </c>
      <c r="I713" s="48">
        <f>Table121013[[#This Row],[4/1/2023 Price Change]]*1.0715</f>
        <v>3464.1134790749993</v>
      </c>
    </row>
    <row r="714" spans="1:9" x14ac:dyDescent="0.25">
      <c r="A714" s="12" t="s">
        <v>430</v>
      </c>
      <c r="B714" s="12">
        <v>25</v>
      </c>
      <c r="C714" s="12" t="s">
        <v>1095</v>
      </c>
      <c r="D714" s="12" t="s">
        <v>973</v>
      </c>
      <c r="E714" s="12"/>
      <c r="F714" s="32">
        <v>1160</v>
      </c>
      <c r="G714" s="43">
        <f t="shared" si="27"/>
        <v>1296.6479999999999</v>
      </c>
      <c r="H714" s="43">
        <f t="shared" si="26"/>
        <v>1491.1451999999997</v>
      </c>
      <c r="I714" s="43">
        <f>Table121013[[#This Row],[4/1/2023 Price Change]]*1.0715</f>
        <v>1597.7620817999996</v>
      </c>
    </row>
    <row r="715" spans="1:9" x14ac:dyDescent="0.25">
      <c r="A715" s="12" t="s">
        <v>430</v>
      </c>
      <c r="B715" s="12">
        <v>26</v>
      </c>
      <c r="C715" s="12" t="s">
        <v>1096</v>
      </c>
      <c r="D715" s="12" t="s">
        <v>1004</v>
      </c>
      <c r="E715" s="12"/>
      <c r="F715" s="32" t="s">
        <v>972</v>
      </c>
      <c r="G715" s="43" t="e">
        <f t="shared" si="27"/>
        <v>#VALUE!</v>
      </c>
      <c r="H715" s="43" t="e">
        <f t="shared" si="26"/>
        <v>#VALUE!</v>
      </c>
      <c r="I715" s="43" t="e">
        <f>Table121013[[#This Row],[4/1/2023 Price Change]]*1.0715</f>
        <v>#VALUE!</v>
      </c>
    </row>
    <row r="716" spans="1:9" x14ac:dyDescent="0.25">
      <c r="A716" s="12" t="s">
        <v>430</v>
      </c>
      <c r="B716" s="12">
        <v>27</v>
      </c>
      <c r="C716" s="12" t="s">
        <v>1192</v>
      </c>
      <c r="D716" s="12" t="s">
        <v>973</v>
      </c>
      <c r="E716" s="12"/>
      <c r="F716" s="32">
        <v>15948</v>
      </c>
      <c r="G716" s="43">
        <f t="shared" si="27"/>
        <v>17826.6744</v>
      </c>
      <c r="H716" s="43">
        <f t="shared" si="26"/>
        <v>20500.67556</v>
      </c>
      <c r="I716" s="43">
        <f>Table121013[[#This Row],[4/1/2023 Price Change]]*1.0715</f>
        <v>21966.473862539999</v>
      </c>
    </row>
    <row r="717" spans="1:9" ht="37.5" x14ac:dyDescent="0.25">
      <c r="A717" s="15" t="s">
        <v>453</v>
      </c>
      <c r="B717" s="16"/>
      <c r="C717" s="16"/>
      <c r="D717" s="16"/>
      <c r="E717" s="16"/>
      <c r="F717" s="39"/>
      <c r="G717" s="43">
        <f t="shared" si="27"/>
        <v>0</v>
      </c>
      <c r="H717" s="43">
        <f t="shared" si="26"/>
        <v>0</v>
      </c>
      <c r="I717" s="43">
        <f>Table121013[[#This Row],[4/1/2023 Price Change]]*1.0715</f>
        <v>0</v>
      </c>
    </row>
    <row r="718" spans="1:9" x14ac:dyDescent="0.25">
      <c r="A718" s="12" t="s">
        <v>453</v>
      </c>
      <c r="B718" s="12">
        <v>1</v>
      </c>
      <c r="C718" s="12" t="s">
        <v>454</v>
      </c>
      <c r="D718" s="12" t="s">
        <v>973</v>
      </c>
      <c r="E718" s="12"/>
      <c r="F718" s="32">
        <v>1709</v>
      </c>
      <c r="G718" s="43">
        <f t="shared" si="27"/>
        <v>1910.3201999999999</v>
      </c>
      <c r="H718" s="43">
        <f t="shared" si="26"/>
        <v>2196.8682299999996</v>
      </c>
      <c r="I718" s="43">
        <f>Table121013[[#This Row],[4/1/2023 Price Change]]*1.0715</f>
        <v>2353.9443084449995</v>
      </c>
    </row>
    <row r="719" spans="1:9" x14ac:dyDescent="0.25">
      <c r="A719" s="12" t="s">
        <v>453</v>
      </c>
      <c r="B719" s="12">
        <v>2</v>
      </c>
      <c r="C719" s="12" t="s">
        <v>455</v>
      </c>
      <c r="D719" s="12" t="s">
        <v>734</v>
      </c>
      <c r="E719" s="12"/>
      <c r="F719" s="32" t="s">
        <v>1020</v>
      </c>
      <c r="G719" s="43" t="e">
        <f t="shared" si="27"/>
        <v>#VALUE!</v>
      </c>
      <c r="H719" s="43" t="e">
        <f t="shared" si="26"/>
        <v>#VALUE!</v>
      </c>
      <c r="I719" s="43" t="e">
        <f>Table121013[[#This Row],[4/1/2023 Price Change]]*1.0715</f>
        <v>#VALUE!</v>
      </c>
    </row>
    <row r="720" spans="1:9" x14ac:dyDescent="0.25">
      <c r="A720" s="12" t="s">
        <v>453</v>
      </c>
      <c r="B720" s="12">
        <v>3</v>
      </c>
      <c r="C720" s="12" t="s">
        <v>456</v>
      </c>
      <c r="D720" s="12" t="s">
        <v>973</v>
      </c>
      <c r="E720" s="12"/>
      <c r="F720" s="32">
        <v>494</v>
      </c>
      <c r="G720" s="43">
        <f t="shared" si="27"/>
        <v>552.19319999999993</v>
      </c>
      <c r="H720" s="43">
        <f t="shared" si="26"/>
        <v>635.02217999999982</v>
      </c>
      <c r="I720" s="43">
        <f>Table121013[[#This Row],[4/1/2023 Price Change]]*1.0715</f>
        <v>680.42626586999972</v>
      </c>
    </row>
    <row r="721" spans="1:9" x14ac:dyDescent="0.25">
      <c r="A721" s="12" t="s">
        <v>453</v>
      </c>
      <c r="B721" s="12">
        <v>4</v>
      </c>
      <c r="C721" s="12" t="s">
        <v>457</v>
      </c>
      <c r="D721" s="12" t="s">
        <v>973</v>
      </c>
      <c r="E721" s="12"/>
      <c r="F721" s="32">
        <v>10138</v>
      </c>
      <c r="G721" s="43">
        <f t="shared" si="27"/>
        <v>11332.256399999998</v>
      </c>
      <c r="H721" s="43">
        <f t="shared" si="26"/>
        <v>13032.094859999997</v>
      </c>
      <c r="I721" s="43">
        <f>Table121013[[#This Row],[4/1/2023 Price Change]]*1.0715</f>
        <v>13963.889642489996</v>
      </c>
    </row>
    <row r="722" spans="1:9" x14ac:dyDescent="0.25">
      <c r="A722" s="12" t="s">
        <v>453</v>
      </c>
      <c r="B722" s="12">
        <v>5</v>
      </c>
      <c r="C722" s="12" t="s">
        <v>458</v>
      </c>
      <c r="D722" s="12" t="s">
        <v>734</v>
      </c>
      <c r="E722" s="12"/>
      <c r="F722" s="32" t="s">
        <v>1020</v>
      </c>
      <c r="G722" s="43" t="e">
        <f t="shared" si="27"/>
        <v>#VALUE!</v>
      </c>
      <c r="H722" s="43" t="e">
        <f t="shared" si="26"/>
        <v>#VALUE!</v>
      </c>
      <c r="I722" s="43" t="e">
        <f>Table121013[[#This Row],[4/1/2023 Price Change]]*1.0715</f>
        <v>#VALUE!</v>
      </c>
    </row>
    <row r="723" spans="1:9" x14ac:dyDescent="0.25">
      <c r="A723" s="12"/>
      <c r="B723" s="12"/>
      <c r="C723" s="12" t="s">
        <v>970</v>
      </c>
      <c r="D723" s="12"/>
      <c r="E723" s="12"/>
      <c r="F723" s="32"/>
      <c r="G723" s="43">
        <f t="shared" si="27"/>
        <v>0</v>
      </c>
      <c r="H723" s="43">
        <f t="shared" si="26"/>
        <v>0</v>
      </c>
      <c r="I723" s="43">
        <f>Table121013[[#This Row],[4/1/2023 Price Change]]*1.0715</f>
        <v>0</v>
      </c>
    </row>
    <row r="724" spans="1:9" ht="18.75" x14ac:dyDescent="0.25">
      <c r="A724" s="15" t="s">
        <v>459</v>
      </c>
      <c r="B724" s="16"/>
      <c r="C724" s="16"/>
      <c r="D724" s="16"/>
      <c r="E724" s="16"/>
      <c r="F724" s="39"/>
      <c r="G724" s="43">
        <f t="shared" si="27"/>
        <v>0</v>
      </c>
      <c r="H724" s="43">
        <f t="shared" si="26"/>
        <v>0</v>
      </c>
      <c r="I724" s="43">
        <f>Table121013[[#This Row],[4/1/2023 Price Change]]*1.0715</f>
        <v>0</v>
      </c>
    </row>
    <row r="725" spans="1:9" x14ac:dyDescent="0.25">
      <c r="A725" s="12" t="s">
        <v>459</v>
      </c>
      <c r="B725" s="12">
        <v>1</v>
      </c>
      <c r="C725" s="12" t="s">
        <v>460</v>
      </c>
      <c r="D725" s="12" t="s">
        <v>1004</v>
      </c>
      <c r="E725" s="12"/>
      <c r="F725" s="32" t="s">
        <v>972</v>
      </c>
      <c r="G725" s="43" t="e">
        <f t="shared" si="27"/>
        <v>#VALUE!</v>
      </c>
      <c r="H725" s="43" t="e">
        <f t="shared" si="26"/>
        <v>#VALUE!</v>
      </c>
      <c r="I725" s="43" t="e">
        <f>Table121013[[#This Row],[4/1/2023 Price Change]]*1.0715</f>
        <v>#VALUE!</v>
      </c>
    </row>
    <row r="726" spans="1:9" x14ac:dyDescent="0.25">
      <c r="A726" s="12" t="s">
        <v>459</v>
      </c>
      <c r="B726" s="12">
        <v>2</v>
      </c>
      <c r="C726" s="12" t="s">
        <v>461</v>
      </c>
      <c r="D726" s="12" t="s">
        <v>1004</v>
      </c>
      <c r="E726" s="12"/>
      <c r="F726" s="32" t="s">
        <v>972</v>
      </c>
      <c r="G726" s="43" t="e">
        <f t="shared" si="27"/>
        <v>#VALUE!</v>
      </c>
      <c r="H726" s="43" t="e">
        <f t="shared" si="26"/>
        <v>#VALUE!</v>
      </c>
      <c r="I726" s="43" t="e">
        <f>Table121013[[#This Row],[4/1/2023 Price Change]]*1.0715</f>
        <v>#VALUE!</v>
      </c>
    </row>
    <row r="727" spans="1:9" x14ac:dyDescent="0.25">
      <c r="A727" s="12" t="s">
        <v>459</v>
      </c>
      <c r="B727" s="12">
        <v>3</v>
      </c>
      <c r="C727" s="12" t="s">
        <v>462</v>
      </c>
      <c r="D727" s="12" t="s">
        <v>1004</v>
      </c>
      <c r="E727" s="12"/>
      <c r="F727" s="32" t="s">
        <v>972</v>
      </c>
      <c r="G727" s="43" t="e">
        <f t="shared" si="27"/>
        <v>#VALUE!</v>
      </c>
      <c r="H727" s="43" t="e">
        <f t="shared" si="26"/>
        <v>#VALUE!</v>
      </c>
      <c r="I727" s="43" t="e">
        <f>Table121013[[#This Row],[4/1/2023 Price Change]]*1.0715</f>
        <v>#VALUE!</v>
      </c>
    </row>
    <row r="728" spans="1:9" x14ac:dyDescent="0.25">
      <c r="A728" s="12" t="s">
        <v>459</v>
      </c>
      <c r="B728" s="12">
        <v>4</v>
      </c>
      <c r="C728" s="12" t="s">
        <v>463</v>
      </c>
      <c r="D728" s="12" t="s">
        <v>1004</v>
      </c>
      <c r="E728" s="12"/>
      <c r="F728" s="32" t="s">
        <v>972</v>
      </c>
      <c r="G728" s="43" t="e">
        <f t="shared" si="27"/>
        <v>#VALUE!</v>
      </c>
      <c r="H728" s="43" t="e">
        <f t="shared" si="26"/>
        <v>#VALUE!</v>
      </c>
      <c r="I728" s="43" t="e">
        <f>Table121013[[#This Row],[4/1/2023 Price Change]]*1.0715</f>
        <v>#VALUE!</v>
      </c>
    </row>
    <row r="729" spans="1:9" x14ac:dyDescent="0.25">
      <c r="A729" s="12" t="s">
        <v>459</v>
      </c>
      <c r="B729" s="12">
        <v>5</v>
      </c>
      <c r="C729" s="12" t="s">
        <v>464</v>
      </c>
      <c r="D729" s="12" t="s">
        <v>1004</v>
      </c>
      <c r="E729" s="12"/>
      <c r="F729" s="32" t="s">
        <v>972</v>
      </c>
      <c r="G729" s="43" t="e">
        <f t="shared" si="27"/>
        <v>#VALUE!</v>
      </c>
      <c r="H729" s="43" t="e">
        <f t="shared" si="26"/>
        <v>#VALUE!</v>
      </c>
      <c r="I729" s="43" t="e">
        <f>Table121013[[#This Row],[4/1/2023 Price Change]]*1.0715</f>
        <v>#VALUE!</v>
      </c>
    </row>
    <row r="730" spans="1:9" x14ac:dyDescent="0.25">
      <c r="A730" s="12" t="s">
        <v>459</v>
      </c>
      <c r="B730" s="12">
        <v>6</v>
      </c>
      <c r="C730" s="12" t="s">
        <v>465</v>
      </c>
      <c r="D730" s="12" t="s">
        <v>973</v>
      </c>
      <c r="E730" s="12"/>
      <c r="F730" s="32">
        <v>10</v>
      </c>
      <c r="G730" s="43">
        <f t="shared" si="27"/>
        <v>11.177999999999999</v>
      </c>
      <c r="H730" s="43">
        <f t="shared" si="26"/>
        <v>12.854699999999998</v>
      </c>
      <c r="I730" s="43">
        <f>Table121013[[#This Row],[4/1/2023 Price Change]]*1.0715</f>
        <v>13.773811049999996</v>
      </c>
    </row>
    <row r="731" spans="1:9" x14ac:dyDescent="0.25">
      <c r="A731" s="12" t="s">
        <v>459</v>
      </c>
      <c r="B731" s="12">
        <v>8</v>
      </c>
      <c r="C731" s="12" t="s">
        <v>466</v>
      </c>
      <c r="D731" s="12" t="s">
        <v>973</v>
      </c>
      <c r="E731" s="12"/>
      <c r="F731" s="32">
        <v>70</v>
      </c>
      <c r="G731" s="43">
        <f t="shared" si="27"/>
        <v>78.245999999999995</v>
      </c>
      <c r="H731" s="43">
        <f t="shared" si="26"/>
        <v>89.982899999999987</v>
      </c>
      <c r="I731" s="43">
        <f>Table121013[[#This Row],[4/1/2023 Price Change]]*1.0715</f>
        <v>96.416677349999972</v>
      </c>
    </row>
    <row r="732" spans="1:9" x14ac:dyDescent="0.25">
      <c r="A732" s="12" t="s">
        <v>459</v>
      </c>
      <c r="B732" s="12">
        <v>9</v>
      </c>
      <c r="C732" s="12" t="s">
        <v>467</v>
      </c>
      <c r="D732" s="12" t="s">
        <v>973</v>
      </c>
      <c r="E732" s="12"/>
      <c r="F732" s="32">
        <v>70</v>
      </c>
      <c r="G732" s="43">
        <f t="shared" si="27"/>
        <v>78.245999999999995</v>
      </c>
      <c r="H732" s="43">
        <f t="shared" si="26"/>
        <v>89.982899999999987</v>
      </c>
      <c r="I732" s="43">
        <f>Table121013[[#This Row],[4/1/2023 Price Change]]*1.0715</f>
        <v>96.416677349999972</v>
      </c>
    </row>
    <row r="733" spans="1:9" x14ac:dyDescent="0.25">
      <c r="A733" s="12" t="s">
        <v>459</v>
      </c>
      <c r="B733" s="12">
        <v>10</v>
      </c>
      <c r="C733" s="12" t="s">
        <v>468</v>
      </c>
      <c r="D733" s="12" t="s">
        <v>973</v>
      </c>
      <c r="E733" s="12"/>
      <c r="F733" s="32">
        <v>15</v>
      </c>
      <c r="G733" s="43">
        <f t="shared" si="27"/>
        <v>16.766999999999999</v>
      </c>
      <c r="H733" s="43">
        <f t="shared" si="26"/>
        <v>19.282049999999998</v>
      </c>
      <c r="I733" s="43">
        <f>Table121013[[#This Row],[4/1/2023 Price Change]]*1.0715</f>
        <v>20.660716574999995</v>
      </c>
    </row>
    <row r="734" spans="1:9" x14ac:dyDescent="0.25">
      <c r="A734" s="12" t="s">
        <v>459</v>
      </c>
      <c r="B734" s="12">
        <v>11</v>
      </c>
      <c r="C734" s="12" t="s">
        <v>469</v>
      </c>
      <c r="D734" s="12" t="s">
        <v>973</v>
      </c>
      <c r="E734" s="12"/>
      <c r="F734" s="32">
        <v>515</v>
      </c>
      <c r="G734" s="43">
        <f t="shared" si="27"/>
        <v>575.66699999999992</v>
      </c>
      <c r="H734" s="43">
        <f t="shared" si="26"/>
        <v>662.01704999999981</v>
      </c>
      <c r="I734" s="43">
        <f>Table121013[[#This Row],[4/1/2023 Price Change]]*1.0715</f>
        <v>709.35126907499978</v>
      </c>
    </row>
    <row r="735" spans="1:9" x14ac:dyDescent="0.25">
      <c r="A735" s="12" t="s">
        <v>459</v>
      </c>
      <c r="B735" s="12">
        <v>12</v>
      </c>
      <c r="C735" s="12" t="s">
        <v>470</v>
      </c>
      <c r="D735" s="12" t="s">
        <v>973</v>
      </c>
      <c r="E735" s="12"/>
      <c r="F735" s="32">
        <v>400</v>
      </c>
      <c r="G735" s="43">
        <f t="shared" si="27"/>
        <v>447.11999999999995</v>
      </c>
      <c r="H735" s="43">
        <f t="shared" si="26"/>
        <v>514.18799999999987</v>
      </c>
      <c r="I735" s="43">
        <f>Table121013[[#This Row],[4/1/2023 Price Change]]*1.0715</f>
        <v>550.95244199999979</v>
      </c>
    </row>
    <row r="736" spans="1:9" x14ac:dyDescent="0.25">
      <c r="A736" s="12" t="s">
        <v>459</v>
      </c>
      <c r="B736" s="12">
        <v>13</v>
      </c>
      <c r="C736" s="12" t="s">
        <v>471</v>
      </c>
      <c r="D736" s="12" t="s">
        <v>973</v>
      </c>
      <c r="E736" s="12"/>
      <c r="F736" s="32">
        <v>400</v>
      </c>
      <c r="G736" s="43">
        <f t="shared" si="27"/>
        <v>447.11999999999995</v>
      </c>
      <c r="H736" s="43">
        <f t="shared" si="26"/>
        <v>514.18799999999987</v>
      </c>
      <c r="I736" s="43">
        <f>Table121013[[#This Row],[4/1/2023 Price Change]]*1.0715</f>
        <v>550.95244199999979</v>
      </c>
    </row>
    <row r="737" spans="1:9" x14ac:dyDescent="0.25">
      <c r="A737" s="12" t="s">
        <v>459</v>
      </c>
      <c r="B737" s="12">
        <v>14</v>
      </c>
      <c r="C737" s="12" t="s">
        <v>472</v>
      </c>
      <c r="D737" s="12" t="s">
        <v>973</v>
      </c>
      <c r="E737" s="12"/>
      <c r="F737" s="32">
        <v>400</v>
      </c>
      <c r="G737" s="43">
        <f t="shared" si="27"/>
        <v>447.11999999999995</v>
      </c>
      <c r="H737" s="43">
        <f t="shared" si="26"/>
        <v>514.18799999999987</v>
      </c>
      <c r="I737" s="43">
        <f>Table121013[[#This Row],[4/1/2023 Price Change]]*1.0715</f>
        <v>550.95244199999979</v>
      </c>
    </row>
    <row r="738" spans="1:9" x14ac:dyDescent="0.25">
      <c r="A738" s="12" t="s">
        <v>459</v>
      </c>
      <c r="B738" s="12">
        <v>15</v>
      </c>
      <c r="C738" s="12" t="s">
        <v>473</v>
      </c>
      <c r="D738" s="12" t="s">
        <v>973</v>
      </c>
      <c r="E738" s="12"/>
      <c r="F738" s="32">
        <v>50</v>
      </c>
      <c r="G738" s="43">
        <f t="shared" si="27"/>
        <v>55.889999999999993</v>
      </c>
      <c r="H738" s="43">
        <f t="shared" si="26"/>
        <v>64.273499999999984</v>
      </c>
      <c r="I738" s="43">
        <f>Table121013[[#This Row],[4/1/2023 Price Change]]*1.0715</f>
        <v>68.869055249999974</v>
      </c>
    </row>
    <row r="739" spans="1:9" x14ac:dyDescent="0.25">
      <c r="A739" s="12" t="s">
        <v>459</v>
      </c>
      <c r="B739" s="12">
        <v>16</v>
      </c>
      <c r="C739" s="12" t="s">
        <v>474</v>
      </c>
      <c r="D739" s="12" t="s">
        <v>973</v>
      </c>
      <c r="E739" s="12"/>
      <c r="F739" s="32">
        <v>30</v>
      </c>
      <c r="G739" s="43">
        <f t="shared" si="27"/>
        <v>33.533999999999999</v>
      </c>
      <c r="H739" s="43">
        <f t="shared" si="26"/>
        <v>38.564099999999996</v>
      </c>
      <c r="I739" s="43">
        <f>Table121013[[#This Row],[4/1/2023 Price Change]]*1.0715</f>
        <v>41.32143314999999</v>
      </c>
    </row>
    <row r="740" spans="1:9" x14ac:dyDescent="0.25">
      <c r="A740" s="12" t="s">
        <v>459</v>
      </c>
      <c r="B740" s="12">
        <v>17</v>
      </c>
      <c r="C740" s="12" t="s">
        <v>475</v>
      </c>
      <c r="D740" s="12" t="s">
        <v>973</v>
      </c>
      <c r="E740" s="12"/>
      <c r="F740" s="32">
        <v>30</v>
      </c>
      <c r="G740" s="43">
        <f t="shared" si="27"/>
        <v>33.533999999999999</v>
      </c>
      <c r="H740" s="43">
        <f t="shared" si="26"/>
        <v>38.564099999999996</v>
      </c>
      <c r="I740" s="43">
        <f>Table121013[[#This Row],[4/1/2023 Price Change]]*1.0715</f>
        <v>41.32143314999999</v>
      </c>
    </row>
    <row r="741" spans="1:9" x14ac:dyDescent="0.25">
      <c r="A741" s="12" t="s">
        <v>459</v>
      </c>
      <c r="B741" s="12">
        <v>18</v>
      </c>
      <c r="C741" s="12" t="s">
        <v>476</v>
      </c>
      <c r="D741" s="12" t="s">
        <v>973</v>
      </c>
      <c r="E741" s="12"/>
      <c r="F741" s="32">
        <v>30</v>
      </c>
      <c r="G741" s="43">
        <f t="shared" si="27"/>
        <v>33.533999999999999</v>
      </c>
      <c r="H741" s="43">
        <f t="shared" si="26"/>
        <v>38.564099999999996</v>
      </c>
      <c r="I741" s="43">
        <f>Table121013[[#This Row],[4/1/2023 Price Change]]*1.0715</f>
        <v>41.32143314999999</v>
      </c>
    </row>
    <row r="742" spans="1:9" x14ac:dyDescent="0.25">
      <c r="A742" s="12"/>
      <c r="B742" s="12"/>
      <c r="C742" s="12" t="s">
        <v>970</v>
      </c>
      <c r="D742" s="12"/>
      <c r="E742" s="12"/>
      <c r="F742" s="32"/>
      <c r="G742" s="43">
        <f t="shared" si="27"/>
        <v>0</v>
      </c>
      <c r="H742" s="43">
        <f t="shared" si="26"/>
        <v>0</v>
      </c>
      <c r="I742" s="43">
        <f>Table121013[[#This Row],[4/1/2023 Price Change]]*1.0715</f>
        <v>0</v>
      </c>
    </row>
    <row r="743" spans="1:9" ht="18.75" x14ac:dyDescent="0.25">
      <c r="A743" s="15" t="s">
        <v>477</v>
      </c>
      <c r="B743" s="16"/>
      <c r="C743" s="16"/>
      <c r="D743" s="16"/>
      <c r="E743" s="16"/>
      <c r="F743" s="39"/>
      <c r="G743" s="43">
        <f t="shared" si="27"/>
        <v>0</v>
      </c>
      <c r="H743" s="43">
        <f t="shared" si="26"/>
        <v>0</v>
      </c>
      <c r="I743" s="43">
        <f>Table121013[[#This Row],[4/1/2023 Price Change]]*1.0715</f>
        <v>0</v>
      </c>
    </row>
    <row r="744" spans="1:9" x14ac:dyDescent="0.25">
      <c r="A744" s="12" t="s">
        <v>477</v>
      </c>
      <c r="B744" s="12">
        <v>2</v>
      </c>
      <c r="C744" s="12" t="s">
        <v>478</v>
      </c>
      <c r="D744" s="12" t="s">
        <v>1004</v>
      </c>
      <c r="E744" s="12" t="s">
        <v>1099</v>
      </c>
      <c r="F744" s="32" t="s">
        <v>972</v>
      </c>
      <c r="G744" s="43" t="e">
        <f t="shared" si="27"/>
        <v>#VALUE!</v>
      </c>
      <c r="H744" s="43" t="e">
        <f t="shared" si="26"/>
        <v>#VALUE!</v>
      </c>
      <c r="I744" s="43" t="e">
        <f>Table121013[[#This Row],[4/1/2023 Price Change]]*1.0715</f>
        <v>#VALUE!</v>
      </c>
    </row>
    <row r="745" spans="1:9" x14ac:dyDescent="0.25">
      <c r="A745" s="12" t="s">
        <v>477</v>
      </c>
      <c r="B745" s="12">
        <v>3</v>
      </c>
      <c r="C745" s="12" t="s">
        <v>479</v>
      </c>
      <c r="D745" s="12" t="s">
        <v>734</v>
      </c>
      <c r="E745" s="12"/>
      <c r="F745" s="32" t="s">
        <v>1020</v>
      </c>
      <c r="G745" s="43" t="e">
        <f t="shared" si="27"/>
        <v>#VALUE!</v>
      </c>
      <c r="H745" s="43" t="e">
        <f t="shared" si="26"/>
        <v>#VALUE!</v>
      </c>
      <c r="I745" s="43" t="e">
        <f>Table121013[[#This Row],[4/1/2023 Price Change]]*1.0715</f>
        <v>#VALUE!</v>
      </c>
    </row>
    <row r="746" spans="1:9" x14ac:dyDescent="0.25">
      <c r="A746" s="12" t="s">
        <v>477</v>
      </c>
      <c r="B746" s="12">
        <v>4</v>
      </c>
      <c r="C746" s="12" t="s">
        <v>480</v>
      </c>
      <c r="D746" s="12" t="s">
        <v>734</v>
      </c>
      <c r="E746" s="12"/>
      <c r="F746" s="32" t="s">
        <v>1020</v>
      </c>
      <c r="G746" s="43" t="e">
        <f t="shared" si="27"/>
        <v>#VALUE!</v>
      </c>
      <c r="H746" s="43" t="e">
        <f t="shared" si="26"/>
        <v>#VALUE!</v>
      </c>
      <c r="I746" s="43" t="e">
        <f>Table121013[[#This Row],[4/1/2023 Price Change]]*1.0715</f>
        <v>#VALUE!</v>
      </c>
    </row>
    <row r="747" spans="1:9" ht="45" x14ac:dyDescent="0.25">
      <c r="A747" s="12" t="s">
        <v>477</v>
      </c>
      <c r="B747" s="12">
        <v>5</v>
      </c>
      <c r="C747" s="12" t="s">
        <v>481</v>
      </c>
      <c r="D747" s="12" t="s">
        <v>734</v>
      </c>
      <c r="E747" s="12"/>
      <c r="F747" s="32" t="s">
        <v>1020</v>
      </c>
      <c r="G747" s="43" t="e">
        <f t="shared" si="27"/>
        <v>#VALUE!</v>
      </c>
      <c r="H747" s="43" t="e">
        <f t="shared" si="26"/>
        <v>#VALUE!</v>
      </c>
      <c r="I747" s="43" t="e">
        <f>Table121013[[#This Row],[4/1/2023 Price Change]]*1.0715</f>
        <v>#VALUE!</v>
      </c>
    </row>
    <row r="748" spans="1:9" x14ac:dyDescent="0.25">
      <c r="A748" s="12" t="s">
        <v>477</v>
      </c>
      <c r="B748" s="12">
        <v>6</v>
      </c>
      <c r="C748" s="12" t="s">
        <v>482</v>
      </c>
      <c r="D748" s="12" t="s">
        <v>734</v>
      </c>
      <c r="E748" s="12"/>
      <c r="F748" s="32" t="s">
        <v>1020</v>
      </c>
      <c r="G748" s="43" t="e">
        <f t="shared" si="27"/>
        <v>#VALUE!</v>
      </c>
      <c r="H748" s="43" t="e">
        <f t="shared" si="26"/>
        <v>#VALUE!</v>
      </c>
      <c r="I748" s="43" t="e">
        <f>Table121013[[#This Row],[4/1/2023 Price Change]]*1.0715</f>
        <v>#VALUE!</v>
      </c>
    </row>
    <row r="749" spans="1:9" x14ac:dyDescent="0.25">
      <c r="A749" s="12" t="s">
        <v>477</v>
      </c>
      <c r="B749" s="12">
        <v>7</v>
      </c>
      <c r="C749" s="12" t="s">
        <v>483</v>
      </c>
      <c r="D749" s="12" t="s">
        <v>734</v>
      </c>
      <c r="E749" s="12"/>
      <c r="F749" s="32" t="s">
        <v>1020</v>
      </c>
      <c r="G749" s="43" t="e">
        <f t="shared" si="27"/>
        <v>#VALUE!</v>
      </c>
      <c r="H749" s="43" t="e">
        <f t="shared" si="26"/>
        <v>#VALUE!</v>
      </c>
      <c r="I749" s="43" t="e">
        <f>Table121013[[#This Row],[4/1/2023 Price Change]]*1.0715</f>
        <v>#VALUE!</v>
      </c>
    </row>
    <row r="750" spans="1:9" x14ac:dyDescent="0.25">
      <c r="A750" s="12" t="s">
        <v>477</v>
      </c>
      <c r="B750" s="12">
        <v>8</v>
      </c>
      <c r="C750" s="12" t="s">
        <v>484</v>
      </c>
      <c r="D750" s="12" t="s">
        <v>973</v>
      </c>
      <c r="E750" s="12"/>
      <c r="F750" s="32">
        <v>333</v>
      </c>
      <c r="G750" s="43">
        <f t="shared" si="27"/>
        <v>372.22739999999999</v>
      </c>
      <c r="H750" s="43">
        <f t="shared" si="26"/>
        <v>428.06150999999994</v>
      </c>
      <c r="I750" s="43">
        <f>Table121013[[#This Row],[4/1/2023 Price Change]]*1.0715</f>
        <v>458.66790796499987</v>
      </c>
    </row>
    <row r="751" spans="1:9" x14ac:dyDescent="0.25">
      <c r="A751" s="12" t="s">
        <v>477</v>
      </c>
      <c r="B751" s="12">
        <v>9</v>
      </c>
      <c r="C751" s="12" t="s">
        <v>485</v>
      </c>
      <c r="D751" s="12" t="s">
        <v>973</v>
      </c>
      <c r="E751" s="12"/>
      <c r="F751" s="32">
        <v>233</v>
      </c>
      <c r="G751" s="43">
        <f t="shared" si="27"/>
        <v>260.44739999999996</v>
      </c>
      <c r="H751" s="43">
        <f t="shared" si="26"/>
        <v>299.51450999999992</v>
      </c>
      <c r="I751" s="43">
        <f>Table121013[[#This Row],[4/1/2023 Price Change]]*1.0715</f>
        <v>320.92979746499987</v>
      </c>
    </row>
    <row r="752" spans="1:9" x14ac:dyDescent="0.25">
      <c r="A752" s="12" t="s">
        <v>477</v>
      </c>
      <c r="B752" s="12">
        <v>10</v>
      </c>
      <c r="C752" s="12" t="s">
        <v>486</v>
      </c>
      <c r="D752" s="12" t="s">
        <v>734</v>
      </c>
      <c r="E752" s="12"/>
      <c r="F752" s="32" t="s">
        <v>1020</v>
      </c>
      <c r="G752" s="43" t="e">
        <f t="shared" si="27"/>
        <v>#VALUE!</v>
      </c>
      <c r="H752" s="43" t="e">
        <f t="shared" si="26"/>
        <v>#VALUE!</v>
      </c>
      <c r="I752" s="43" t="e">
        <f>Table121013[[#This Row],[4/1/2023 Price Change]]*1.0715</f>
        <v>#VALUE!</v>
      </c>
    </row>
    <row r="753" spans="1:9" x14ac:dyDescent="0.25">
      <c r="A753" s="12" t="s">
        <v>477</v>
      </c>
      <c r="B753" s="12">
        <v>11</v>
      </c>
      <c r="C753" s="12" t="s">
        <v>487</v>
      </c>
      <c r="D753" s="12" t="s">
        <v>973</v>
      </c>
      <c r="E753" s="12"/>
      <c r="F753" s="32">
        <v>1248</v>
      </c>
      <c r="G753" s="43">
        <f t="shared" si="27"/>
        <v>1395.0143999999998</v>
      </c>
      <c r="H753" s="43">
        <f t="shared" si="26"/>
        <v>1604.2665599999996</v>
      </c>
      <c r="I753" s="43">
        <f>Table121013[[#This Row],[4/1/2023 Price Change]]*1.0715</f>
        <v>1718.9716190399993</v>
      </c>
    </row>
    <row r="754" spans="1:9" ht="30" x14ac:dyDescent="0.25">
      <c r="A754" s="12" t="s">
        <v>477</v>
      </c>
      <c r="B754" s="12">
        <v>14</v>
      </c>
      <c r="C754" s="12" t="s">
        <v>488</v>
      </c>
      <c r="D754" s="12" t="s">
        <v>734</v>
      </c>
      <c r="E754" s="12"/>
      <c r="F754" s="32" t="s">
        <v>1020</v>
      </c>
      <c r="G754" s="43" t="e">
        <f t="shared" si="27"/>
        <v>#VALUE!</v>
      </c>
      <c r="H754" s="43" t="e">
        <f t="shared" si="26"/>
        <v>#VALUE!</v>
      </c>
      <c r="I754" s="43" t="e">
        <f>Table121013[[#This Row],[4/1/2023 Price Change]]*1.0715</f>
        <v>#VALUE!</v>
      </c>
    </row>
    <row r="755" spans="1:9" x14ac:dyDescent="0.25">
      <c r="A755" s="12" t="s">
        <v>477</v>
      </c>
      <c r="B755" s="12">
        <v>15</v>
      </c>
      <c r="C755" s="12" t="s">
        <v>489</v>
      </c>
      <c r="D755" s="12" t="s">
        <v>1021</v>
      </c>
      <c r="E755" s="12"/>
      <c r="F755" s="32">
        <v>-2099</v>
      </c>
      <c r="G755" s="43">
        <f t="shared" si="27"/>
        <v>-2346.2621999999997</v>
      </c>
      <c r="H755" s="43">
        <f t="shared" si="26"/>
        <v>-2698.2015299999994</v>
      </c>
      <c r="I755" s="43">
        <f>Table121013[[#This Row],[4/1/2023 Price Change]]*1.0715</f>
        <v>-2891.1229393949989</v>
      </c>
    </row>
    <row r="756" spans="1:9" x14ac:dyDescent="0.25">
      <c r="A756" s="12" t="s">
        <v>477</v>
      </c>
      <c r="B756" s="12">
        <v>16</v>
      </c>
      <c r="C756" s="12" t="s">
        <v>490</v>
      </c>
      <c r="D756" s="12" t="s">
        <v>1004</v>
      </c>
      <c r="E756" s="12"/>
      <c r="F756" s="32" t="s">
        <v>972</v>
      </c>
      <c r="G756" s="43" t="e">
        <f t="shared" si="27"/>
        <v>#VALUE!</v>
      </c>
      <c r="H756" s="43" t="e">
        <f t="shared" si="26"/>
        <v>#VALUE!</v>
      </c>
      <c r="I756" s="43" t="e">
        <f>Table121013[[#This Row],[4/1/2023 Price Change]]*1.0715</f>
        <v>#VALUE!</v>
      </c>
    </row>
    <row r="757" spans="1:9" x14ac:dyDescent="0.25">
      <c r="A757" s="12" t="s">
        <v>477</v>
      </c>
      <c r="B757" s="12">
        <v>17</v>
      </c>
      <c r="C757" s="12" t="s">
        <v>491</v>
      </c>
      <c r="D757" s="12" t="s">
        <v>973</v>
      </c>
      <c r="E757" s="12"/>
      <c r="F757" s="32">
        <v>69</v>
      </c>
      <c r="G757" s="43">
        <f t="shared" si="27"/>
        <v>77.128199999999993</v>
      </c>
      <c r="H757" s="43">
        <f t="shared" si="26"/>
        <v>88.697429999999983</v>
      </c>
      <c r="I757" s="43">
        <f>Table121013[[#This Row],[4/1/2023 Price Change]]*1.0715</f>
        <v>95.039296244999974</v>
      </c>
    </row>
    <row r="758" spans="1:9" x14ac:dyDescent="0.25">
      <c r="A758" s="12" t="s">
        <v>477</v>
      </c>
      <c r="B758" s="12">
        <v>18</v>
      </c>
      <c r="C758" s="12" t="s">
        <v>492</v>
      </c>
      <c r="D758" s="12" t="s">
        <v>734</v>
      </c>
      <c r="E758" s="12"/>
      <c r="F758" s="32" t="s">
        <v>1020</v>
      </c>
      <c r="G758" s="43" t="e">
        <f t="shared" si="27"/>
        <v>#VALUE!</v>
      </c>
      <c r="H758" s="43" t="e">
        <f t="shared" si="26"/>
        <v>#VALUE!</v>
      </c>
      <c r="I758" s="43" t="e">
        <f>Table121013[[#This Row],[4/1/2023 Price Change]]*1.0715</f>
        <v>#VALUE!</v>
      </c>
    </row>
    <row r="759" spans="1:9" x14ac:dyDescent="0.25">
      <c r="A759" s="12" t="s">
        <v>477</v>
      </c>
      <c r="B759" s="12">
        <v>19</v>
      </c>
      <c r="C759" s="12" t="s">
        <v>493</v>
      </c>
      <c r="D759" s="12" t="s">
        <v>973</v>
      </c>
      <c r="E759" s="12"/>
      <c r="F759" s="32">
        <v>35</v>
      </c>
      <c r="G759" s="43">
        <f t="shared" si="27"/>
        <v>39.122999999999998</v>
      </c>
      <c r="H759" s="43">
        <f t="shared" si="26"/>
        <v>44.991449999999993</v>
      </c>
      <c r="I759" s="43">
        <f>Table121013[[#This Row],[4/1/2023 Price Change]]*1.0715</f>
        <v>48.208338674999986</v>
      </c>
    </row>
    <row r="760" spans="1:9" x14ac:dyDescent="0.25">
      <c r="A760" s="12" t="s">
        <v>477</v>
      </c>
      <c r="B760" s="12">
        <v>20</v>
      </c>
      <c r="C760" s="12" t="s">
        <v>494</v>
      </c>
      <c r="D760" s="12" t="s">
        <v>973</v>
      </c>
      <c r="E760" s="12"/>
      <c r="F760" s="32">
        <v>35</v>
      </c>
      <c r="G760" s="43">
        <f t="shared" si="27"/>
        <v>39.122999999999998</v>
      </c>
      <c r="H760" s="43">
        <f t="shared" si="26"/>
        <v>44.991449999999993</v>
      </c>
      <c r="I760" s="43">
        <f>Table121013[[#This Row],[4/1/2023 Price Change]]*1.0715</f>
        <v>48.208338674999986</v>
      </c>
    </row>
    <row r="761" spans="1:9" x14ac:dyDescent="0.25">
      <c r="A761" s="12" t="s">
        <v>477</v>
      </c>
      <c r="B761" s="12">
        <v>21</v>
      </c>
      <c r="C761" s="12" t="s">
        <v>495</v>
      </c>
      <c r="D761" s="12" t="s">
        <v>734</v>
      </c>
      <c r="E761" s="12"/>
      <c r="F761" s="32" t="s">
        <v>1020</v>
      </c>
      <c r="G761" s="43" t="e">
        <f t="shared" si="27"/>
        <v>#VALUE!</v>
      </c>
      <c r="H761" s="43" t="e">
        <f t="shared" si="26"/>
        <v>#VALUE!</v>
      </c>
      <c r="I761" s="43" t="e">
        <f>Table121013[[#This Row],[4/1/2023 Price Change]]*1.0715</f>
        <v>#VALUE!</v>
      </c>
    </row>
    <row r="762" spans="1:9" x14ac:dyDescent="0.25">
      <c r="A762" s="12" t="s">
        <v>477</v>
      </c>
      <c r="B762" s="12">
        <v>22</v>
      </c>
      <c r="C762" s="12" t="s">
        <v>496</v>
      </c>
      <c r="D762" s="12" t="s">
        <v>734</v>
      </c>
      <c r="E762" s="12"/>
      <c r="F762" s="32" t="s">
        <v>1020</v>
      </c>
      <c r="G762" s="43" t="e">
        <f t="shared" si="27"/>
        <v>#VALUE!</v>
      </c>
      <c r="H762" s="43" t="e">
        <f t="shared" si="26"/>
        <v>#VALUE!</v>
      </c>
      <c r="I762" s="43" t="e">
        <f>Table121013[[#This Row],[4/1/2023 Price Change]]*1.0715</f>
        <v>#VALUE!</v>
      </c>
    </row>
    <row r="763" spans="1:9" x14ac:dyDescent="0.25">
      <c r="A763" s="12" t="s">
        <v>477</v>
      </c>
      <c r="B763" s="12">
        <v>23</v>
      </c>
      <c r="C763" s="12" t="s">
        <v>497</v>
      </c>
      <c r="D763" s="12" t="s">
        <v>973</v>
      </c>
      <c r="E763" s="12"/>
      <c r="F763" s="32">
        <v>35</v>
      </c>
      <c r="G763" s="43">
        <f t="shared" si="27"/>
        <v>39.122999999999998</v>
      </c>
      <c r="H763" s="43">
        <f t="shared" si="26"/>
        <v>44.991449999999993</v>
      </c>
      <c r="I763" s="43">
        <f>Table121013[[#This Row],[4/1/2023 Price Change]]*1.0715</f>
        <v>48.208338674999986</v>
      </c>
    </row>
    <row r="764" spans="1:9" x14ac:dyDescent="0.25">
      <c r="A764" s="12" t="s">
        <v>477</v>
      </c>
      <c r="B764" s="12">
        <v>24</v>
      </c>
      <c r="C764" s="12" t="s">
        <v>498</v>
      </c>
      <c r="D764" s="12" t="s">
        <v>1004</v>
      </c>
      <c r="E764" s="12"/>
      <c r="F764" s="32" t="s">
        <v>972</v>
      </c>
      <c r="G764" s="43" t="e">
        <f t="shared" si="27"/>
        <v>#VALUE!</v>
      </c>
      <c r="H764" s="43" t="e">
        <f t="shared" si="26"/>
        <v>#VALUE!</v>
      </c>
      <c r="I764" s="43" t="e">
        <f>Table121013[[#This Row],[4/1/2023 Price Change]]*1.0715</f>
        <v>#VALUE!</v>
      </c>
    </row>
    <row r="765" spans="1:9" x14ac:dyDescent="0.25">
      <c r="A765" s="12" t="s">
        <v>477</v>
      </c>
      <c r="B765" s="12">
        <v>25</v>
      </c>
      <c r="C765" s="12" t="s">
        <v>1100</v>
      </c>
      <c r="D765" s="12" t="s">
        <v>1004</v>
      </c>
      <c r="E765" s="12" t="s">
        <v>1101</v>
      </c>
      <c r="F765" s="32" t="s">
        <v>972</v>
      </c>
      <c r="G765" s="43" t="e">
        <f t="shared" si="27"/>
        <v>#VALUE!</v>
      </c>
      <c r="H765" s="43" t="e">
        <f t="shared" si="26"/>
        <v>#VALUE!</v>
      </c>
      <c r="I765" s="43" t="e">
        <f>Table121013[[#This Row],[4/1/2023 Price Change]]*1.0715</f>
        <v>#VALUE!</v>
      </c>
    </row>
    <row r="766" spans="1:9" x14ac:dyDescent="0.25">
      <c r="A766" s="12" t="s">
        <v>477</v>
      </c>
      <c r="B766" s="12">
        <v>26</v>
      </c>
      <c r="C766" s="12" t="s">
        <v>1102</v>
      </c>
      <c r="D766" s="12" t="s">
        <v>973</v>
      </c>
      <c r="E766" s="12" t="s">
        <v>1101</v>
      </c>
      <c r="F766" s="32">
        <v>678</v>
      </c>
      <c r="G766" s="43">
        <f t="shared" si="27"/>
        <v>757.86839999999995</v>
      </c>
      <c r="H766" s="43">
        <f t="shared" si="26"/>
        <v>871.54865999999993</v>
      </c>
      <c r="I766" s="43">
        <f>Table121013[[#This Row],[4/1/2023 Price Change]]*1.0715</f>
        <v>933.86438918999988</v>
      </c>
    </row>
    <row r="767" spans="1:9" ht="18.75" x14ac:dyDescent="0.25">
      <c r="A767" s="15" t="s">
        <v>499</v>
      </c>
      <c r="B767" s="16"/>
      <c r="C767" s="16"/>
      <c r="D767" s="16"/>
      <c r="E767" s="16"/>
      <c r="F767" s="39"/>
      <c r="G767" s="43">
        <f t="shared" si="27"/>
        <v>0</v>
      </c>
      <c r="H767" s="43">
        <f t="shared" ref="H767:H830" si="28">G767*1.15</f>
        <v>0</v>
      </c>
      <c r="I767" s="43">
        <f>Table121013[[#This Row],[4/1/2023 Price Change]]*1.0715</f>
        <v>0</v>
      </c>
    </row>
    <row r="768" spans="1:9" x14ac:dyDescent="0.25">
      <c r="A768" s="12" t="s">
        <v>499</v>
      </c>
      <c r="B768" s="12">
        <v>1</v>
      </c>
      <c r="C768" s="12" t="s">
        <v>500</v>
      </c>
      <c r="D768" s="12" t="s">
        <v>734</v>
      </c>
      <c r="E768" s="12"/>
      <c r="F768" s="32" t="s">
        <v>1020</v>
      </c>
      <c r="G768" s="43" t="e">
        <f t="shared" si="27"/>
        <v>#VALUE!</v>
      </c>
      <c r="H768" s="43" t="e">
        <f t="shared" si="28"/>
        <v>#VALUE!</v>
      </c>
      <c r="I768" s="43" t="e">
        <f>Table121013[[#This Row],[4/1/2023 Price Change]]*1.0715</f>
        <v>#VALUE!</v>
      </c>
    </row>
    <row r="769" spans="1:9" x14ac:dyDescent="0.25">
      <c r="A769" s="12" t="s">
        <v>499</v>
      </c>
      <c r="B769" s="12">
        <v>2</v>
      </c>
      <c r="C769" s="12" t="s">
        <v>501</v>
      </c>
      <c r="D769" s="12" t="s">
        <v>734</v>
      </c>
      <c r="E769" s="12"/>
      <c r="F769" s="32" t="s">
        <v>1020</v>
      </c>
      <c r="G769" s="43" t="e">
        <f t="shared" si="27"/>
        <v>#VALUE!</v>
      </c>
      <c r="H769" s="43" t="e">
        <f t="shared" si="28"/>
        <v>#VALUE!</v>
      </c>
      <c r="I769" s="43" t="e">
        <f>Table121013[[#This Row],[4/1/2023 Price Change]]*1.0715</f>
        <v>#VALUE!</v>
      </c>
    </row>
    <row r="770" spans="1:9" x14ac:dyDescent="0.25">
      <c r="A770" s="12" t="s">
        <v>499</v>
      </c>
      <c r="B770" s="12">
        <v>3</v>
      </c>
      <c r="C770" s="12" t="s">
        <v>502</v>
      </c>
      <c r="D770" s="12"/>
      <c r="E770" s="12"/>
      <c r="F770" s="32">
        <v>2494</v>
      </c>
      <c r="G770" s="43">
        <f t="shared" si="27"/>
        <v>2787.7931999999996</v>
      </c>
      <c r="H770" s="43">
        <f t="shared" si="28"/>
        <v>3205.9621799999995</v>
      </c>
      <c r="I770" s="43">
        <f>Table121013[[#This Row],[4/1/2023 Price Change]]*1.0715</f>
        <v>3435.1884758699994</v>
      </c>
    </row>
    <row r="771" spans="1:9" x14ac:dyDescent="0.25">
      <c r="A771" s="12" t="s">
        <v>499</v>
      </c>
      <c r="B771" s="12">
        <v>4</v>
      </c>
      <c r="C771" s="12" t="s">
        <v>503</v>
      </c>
      <c r="D771" s="12" t="s">
        <v>1004</v>
      </c>
      <c r="E771" s="12"/>
      <c r="F771" s="32" t="s">
        <v>972</v>
      </c>
      <c r="G771" s="43" t="e">
        <f t="shared" si="27"/>
        <v>#VALUE!</v>
      </c>
      <c r="H771" s="43" t="e">
        <f t="shared" si="28"/>
        <v>#VALUE!</v>
      </c>
      <c r="I771" s="43" t="e">
        <f>Table121013[[#This Row],[4/1/2023 Price Change]]*1.0715</f>
        <v>#VALUE!</v>
      </c>
    </row>
    <row r="772" spans="1:9" x14ac:dyDescent="0.25">
      <c r="A772" s="12" t="s">
        <v>499</v>
      </c>
      <c r="B772" s="12">
        <v>5</v>
      </c>
      <c r="C772" s="12" t="s">
        <v>504</v>
      </c>
      <c r="D772" s="12" t="s">
        <v>1004</v>
      </c>
      <c r="E772" s="12"/>
      <c r="F772" s="32" t="s">
        <v>972</v>
      </c>
      <c r="G772" s="43" t="e">
        <f t="shared" si="27"/>
        <v>#VALUE!</v>
      </c>
      <c r="H772" s="43" t="e">
        <f t="shared" si="28"/>
        <v>#VALUE!</v>
      </c>
      <c r="I772" s="43" t="e">
        <f>Table121013[[#This Row],[4/1/2023 Price Change]]*1.0715</f>
        <v>#VALUE!</v>
      </c>
    </row>
    <row r="773" spans="1:9" x14ac:dyDescent="0.25">
      <c r="A773" s="12" t="s">
        <v>499</v>
      </c>
      <c r="B773" s="12">
        <v>6</v>
      </c>
      <c r="C773" s="12" t="s">
        <v>505</v>
      </c>
      <c r="D773" s="12" t="s">
        <v>973</v>
      </c>
      <c r="E773" s="12"/>
      <c r="F773" s="32">
        <v>1200</v>
      </c>
      <c r="G773" s="43">
        <f t="shared" ref="G773:G836" si="29">F773*1.1178</f>
        <v>1341.36</v>
      </c>
      <c r="H773" s="43">
        <f t="shared" si="28"/>
        <v>1542.5639999999999</v>
      </c>
      <c r="I773" s="43">
        <f>Table121013[[#This Row],[4/1/2023 Price Change]]*1.0715</f>
        <v>1652.8573259999996</v>
      </c>
    </row>
    <row r="774" spans="1:9" x14ac:dyDescent="0.25">
      <c r="A774" s="12"/>
      <c r="B774" s="12"/>
      <c r="C774" s="12" t="s">
        <v>970</v>
      </c>
      <c r="D774" s="12"/>
      <c r="E774" s="12"/>
      <c r="F774" s="32"/>
      <c r="G774" s="43">
        <f t="shared" si="29"/>
        <v>0</v>
      </c>
      <c r="H774" s="43">
        <f t="shared" si="28"/>
        <v>0</v>
      </c>
      <c r="I774" s="43">
        <f>Table121013[[#This Row],[4/1/2023 Price Change]]*1.0715</f>
        <v>0</v>
      </c>
    </row>
    <row r="775" spans="1:9" ht="18.75" x14ac:dyDescent="0.25">
      <c r="A775" s="15" t="s">
        <v>506</v>
      </c>
      <c r="B775" s="16"/>
      <c r="C775" s="16"/>
      <c r="D775" s="16"/>
      <c r="E775" s="16"/>
      <c r="F775" s="39"/>
      <c r="G775" s="43">
        <f t="shared" si="29"/>
        <v>0</v>
      </c>
      <c r="H775" s="43">
        <f t="shared" si="28"/>
        <v>0</v>
      </c>
      <c r="I775" s="43">
        <f>Table121013[[#This Row],[4/1/2023 Price Change]]*1.0715</f>
        <v>0</v>
      </c>
    </row>
    <row r="776" spans="1:9" x14ac:dyDescent="0.25">
      <c r="A776" s="12" t="s">
        <v>506</v>
      </c>
      <c r="B776" s="12">
        <v>1</v>
      </c>
      <c r="C776" s="12" t="s">
        <v>507</v>
      </c>
      <c r="D776" s="12" t="s">
        <v>973</v>
      </c>
      <c r="E776" s="12"/>
      <c r="F776" s="32">
        <v>2667</v>
      </c>
      <c r="G776" s="43">
        <f t="shared" si="29"/>
        <v>2981.1725999999999</v>
      </c>
      <c r="H776" s="43">
        <f t="shared" si="28"/>
        <v>3428.3484899999994</v>
      </c>
      <c r="I776" s="43">
        <f>Table121013[[#This Row],[4/1/2023 Price Change]]*1.0715</f>
        <v>3673.4754070349991</v>
      </c>
    </row>
    <row r="777" spans="1:9" x14ac:dyDescent="0.25">
      <c r="A777" s="12" t="s">
        <v>506</v>
      </c>
      <c r="B777" s="12">
        <v>2</v>
      </c>
      <c r="C777" s="12" t="s">
        <v>508</v>
      </c>
      <c r="D777" s="12" t="s">
        <v>973</v>
      </c>
      <c r="E777" s="12"/>
      <c r="F777" s="32">
        <v>3883</v>
      </c>
      <c r="G777" s="43">
        <f t="shared" si="29"/>
        <v>4340.4173999999994</v>
      </c>
      <c r="H777" s="43">
        <f t="shared" si="28"/>
        <v>4991.4800099999993</v>
      </c>
      <c r="I777" s="43">
        <f>Table121013[[#This Row],[4/1/2023 Price Change]]*1.0715</f>
        <v>5348.3708307149991</v>
      </c>
    </row>
    <row r="778" spans="1:9" x14ac:dyDescent="0.25">
      <c r="A778" s="12" t="s">
        <v>506</v>
      </c>
      <c r="B778" s="12">
        <v>3</v>
      </c>
      <c r="C778" s="12" t="s">
        <v>509</v>
      </c>
      <c r="D778" s="12"/>
      <c r="E778" s="12"/>
      <c r="F778" s="32" t="s">
        <v>1115</v>
      </c>
      <c r="G778" s="43" t="e">
        <f t="shared" si="29"/>
        <v>#VALUE!</v>
      </c>
      <c r="H778" s="43" t="e">
        <f t="shared" si="28"/>
        <v>#VALUE!</v>
      </c>
      <c r="I778" s="43" t="e">
        <f>Table121013[[#This Row],[4/1/2023 Price Change]]*1.0715</f>
        <v>#VALUE!</v>
      </c>
    </row>
    <row r="779" spans="1:9" x14ac:dyDescent="0.25">
      <c r="A779" s="12" t="s">
        <v>506</v>
      </c>
      <c r="B779" s="12">
        <v>4</v>
      </c>
      <c r="C779" s="12" t="s">
        <v>510</v>
      </c>
      <c r="D779" s="12"/>
      <c r="E779" s="12"/>
      <c r="F779" s="32" t="s">
        <v>1115</v>
      </c>
      <c r="G779" s="43" t="e">
        <f t="shared" si="29"/>
        <v>#VALUE!</v>
      </c>
      <c r="H779" s="43" t="e">
        <f t="shared" si="28"/>
        <v>#VALUE!</v>
      </c>
      <c r="I779" s="43" t="e">
        <f>Table121013[[#This Row],[4/1/2023 Price Change]]*1.0715</f>
        <v>#VALUE!</v>
      </c>
    </row>
    <row r="780" spans="1:9" x14ac:dyDescent="0.25">
      <c r="A780" s="12" t="s">
        <v>506</v>
      </c>
      <c r="B780" s="12">
        <v>5</v>
      </c>
      <c r="C780" s="12" t="s">
        <v>511</v>
      </c>
      <c r="D780" s="12"/>
      <c r="E780" s="12"/>
      <c r="F780" s="32" t="s">
        <v>1115</v>
      </c>
      <c r="G780" s="43" t="e">
        <f t="shared" si="29"/>
        <v>#VALUE!</v>
      </c>
      <c r="H780" s="43" t="e">
        <f t="shared" si="28"/>
        <v>#VALUE!</v>
      </c>
      <c r="I780" s="43" t="e">
        <f>Table121013[[#This Row],[4/1/2023 Price Change]]*1.0715</f>
        <v>#VALUE!</v>
      </c>
    </row>
    <row r="781" spans="1:9" x14ac:dyDescent="0.25">
      <c r="A781" s="12" t="s">
        <v>506</v>
      </c>
      <c r="B781" s="12">
        <v>6</v>
      </c>
      <c r="C781" s="12" t="s">
        <v>512</v>
      </c>
      <c r="D781" s="12"/>
      <c r="E781" s="12"/>
      <c r="F781" s="32" t="s">
        <v>1115</v>
      </c>
      <c r="G781" s="43" t="e">
        <f t="shared" si="29"/>
        <v>#VALUE!</v>
      </c>
      <c r="H781" s="43" t="e">
        <f t="shared" si="28"/>
        <v>#VALUE!</v>
      </c>
      <c r="I781" s="43" t="e">
        <f>Table121013[[#This Row],[4/1/2023 Price Change]]*1.0715</f>
        <v>#VALUE!</v>
      </c>
    </row>
    <row r="782" spans="1:9" x14ac:dyDescent="0.25">
      <c r="A782" s="12" t="s">
        <v>506</v>
      </c>
      <c r="B782" s="12">
        <v>7</v>
      </c>
      <c r="C782" s="12" t="s">
        <v>513</v>
      </c>
      <c r="D782" s="12" t="s">
        <v>734</v>
      </c>
      <c r="E782" s="12"/>
      <c r="F782" s="32" t="s">
        <v>1020</v>
      </c>
      <c r="G782" s="43" t="e">
        <f t="shared" si="29"/>
        <v>#VALUE!</v>
      </c>
      <c r="H782" s="43" t="e">
        <f t="shared" si="28"/>
        <v>#VALUE!</v>
      </c>
      <c r="I782" s="43" t="e">
        <f>Table121013[[#This Row],[4/1/2023 Price Change]]*1.0715</f>
        <v>#VALUE!</v>
      </c>
    </row>
    <row r="783" spans="1:9" x14ac:dyDescent="0.25">
      <c r="A783" s="12" t="s">
        <v>506</v>
      </c>
      <c r="B783" s="12">
        <v>8</v>
      </c>
      <c r="C783" s="12" t="s">
        <v>514</v>
      </c>
      <c r="D783" s="12" t="s">
        <v>734</v>
      </c>
      <c r="E783" s="12"/>
      <c r="F783" s="32" t="s">
        <v>1020</v>
      </c>
      <c r="G783" s="43" t="e">
        <f t="shared" si="29"/>
        <v>#VALUE!</v>
      </c>
      <c r="H783" s="43" t="e">
        <f t="shared" si="28"/>
        <v>#VALUE!</v>
      </c>
      <c r="I783" s="43" t="e">
        <f>Table121013[[#This Row],[4/1/2023 Price Change]]*1.0715</f>
        <v>#VALUE!</v>
      </c>
    </row>
    <row r="784" spans="1:9" x14ac:dyDescent="0.25">
      <c r="A784" s="12"/>
      <c r="B784" s="12"/>
      <c r="C784" s="12" t="s">
        <v>970</v>
      </c>
      <c r="D784" s="12"/>
      <c r="E784" s="12"/>
      <c r="F784" s="32"/>
      <c r="G784" s="43">
        <f t="shared" si="29"/>
        <v>0</v>
      </c>
      <c r="H784" s="43">
        <f t="shared" si="28"/>
        <v>0</v>
      </c>
      <c r="I784" s="43">
        <f>Table121013[[#This Row],[4/1/2023 Price Change]]*1.0715</f>
        <v>0</v>
      </c>
    </row>
    <row r="785" spans="1:9" ht="18.75" x14ac:dyDescent="0.25">
      <c r="A785" s="15" t="s">
        <v>852</v>
      </c>
      <c r="B785" s="16"/>
      <c r="C785" s="16"/>
      <c r="D785" s="16"/>
      <c r="E785" s="16"/>
      <c r="F785" s="39"/>
      <c r="G785" s="43">
        <f t="shared" si="29"/>
        <v>0</v>
      </c>
      <c r="H785" s="43">
        <f t="shared" si="28"/>
        <v>0</v>
      </c>
      <c r="I785" s="43">
        <f>Table121013[[#This Row],[4/1/2023 Price Change]]*1.0715</f>
        <v>0</v>
      </c>
    </row>
    <row r="786" spans="1:9" x14ac:dyDescent="0.25">
      <c r="A786" s="12" t="s">
        <v>515</v>
      </c>
      <c r="B786" s="12">
        <v>1</v>
      </c>
      <c r="C786" s="12" t="s">
        <v>279</v>
      </c>
      <c r="D786" s="12" t="s">
        <v>1004</v>
      </c>
      <c r="E786" s="12"/>
      <c r="F786" s="32">
        <v>0</v>
      </c>
      <c r="G786" s="43">
        <f t="shared" si="29"/>
        <v>0</v>
      </c>
      <c r="H786" s="43">
        <f t="shared" si="28"/>
        <v>0</v>
      </c>
      <c r="I786" s="43">
        <f>Table121013[[#This Row],[4/1/2023 Price Change]]*1.0715</f>
        <v>0</v>
      </c>
    </row>
    <row r="787" spans="1:9" x14ac:dyDescent="0.25">
      <c r="A787" s="12" t="s">
        <v>515</v>
      </c>
      <c r="B787" s="12">
        <v>2</v>
      </c>
      <c r="C787" s="12" t="s">
        <v>516</v>
      </c>
      <c r="D787" s="12" t="s">
        <v>1004</v>
      </c>
      <c r="E787" s="12"/>
      <c r="F787" s="32">
        <v>0</v>
      </c>
      <c r="G787" s="43">
        <f t="shared" si="29"/>
        <v>0</v>
      </c>
      <c r="H787" s="43">
        <f t="shared" si="28"/>
        <v>0</v>
      </c>
      <c r="I787" s="43">
        <f>Table121013[[#This Row],[4/1/2023 Price Change]]*1.0715</f>
        <v>0</v>
      </c>
    </row>
    <row r="788" spans="1:9" x14ac:dyDescent="0.25">
      <c r="A788" s="12" t="s">
        <v>515</v>
      </c>
      <c r="B788" s="12">
        <v>3</v>
      </c>
      <c r="C788" s="12" t="s">
        <v>517</v>
      </c>
      <c r="D788" s="12" t="s">
        <v>1004</v>
      </c>
      <c r="E788" s="12"/>
      <c r="F788" s="32">
        <v>0</v>
      </c>
      <c r="G788" s="43">
        <f t="shared" si="29"/>
        <v>0</v>
      </c>
      <c r="H788" s="43">
        <f t="shared" si="28"/>
        <v>0</v>
      </c>
      <c r="I788" s="43">
        <f>Table121013[[#This Row],[4/1/2023 Price Change]]*1.0715</f>
        <v>0</v>
      </c>
    </row>
    <row r="789" spans="1:9" x14ac:dyDescent="0.25">
      <c r="A789" s="12" t="s">
        <v>515</v>
      </c>
      <c r="B789" s="12">
        <v>4</v>
      </c>
      <c r="C789" s="12" t="s">
        <v>1134</v>
      </c>
      <c r="D789" s="12" t="s">
        <v>973</v>
      </c>
      <c r="E789" s="12"/>
      <c r="F789" s="32">
        <v>5000</v>
      </c>
      <c r="G789" s="43">
        <f t="shared" si="29"/>
        <v>5588.9999999999991</v>
      </c>
      <c r="H789" s="43">
        <f t="shared" si="28"/>
        <v>6427.3499999999985</v>
      </c>
      <c r="I789" s="43">
        <f>Table121013[[#This Row],[4/1/2023 Price Change]]*1.0715</f>
        <v>6886.9055249999974</v>
      </c>
    </row>
    <row r="790" spans="1:9" x14ac:dyDescent="0.25">
      <c r="A790" s="12" t="s">
        <v>515</v>
      </c>
      <c r="B790" s="12">
        <v>5</v>
      </c>
      <c r="C790" s="12" t="s">
        <v>519</v>
      </c>
      <c r="D790" s="12" t="s">
        <v>1004</v>
      </c>
      <c r="E790" s="12"/>
      <c r="F790" s="32">
        <v>0</v>
      </c>
      <c r="G790" s="43">
        <f t="shared" si="29"/>
        <v>0</v>
      </c>
      <c r="H790" s="43">
        <f t="shared" si="28"/>
        <v>0</v>
      </c>
      <c r="I790" s="43">
        <f>Table121013[[#This Row],[4/1/2023 Price Change]]*1.0715</f>
        <v>0</v>
      </c>
    </row>
    <row r="791" spans="1:9" x14ac:dyDescent="0.25">
      <c r="A791" s="12" t="s">
        <v>515</v>
      </c>
      <c r="B791" s="12">
        <v>6</v>
      </c>
      <c r="C791" s="12" t="s">
        <v>520</v>
      </c>
      <c r="D791" s="12" t="s">
        <v>973</v>
      </c>
      <c r="E791" s="12"/>
      <c r="F791" s="32">
        <v>5000</v>
      </c>
      <c r="G791" s="43">
        <f t="shared" si="29"/>
        <v>5588.9999999999991</v>
      </c>
      <c r="H791" s="43">
        <f t="shared" si="28"/>
        <v>6427.3499999999985</v>
      </c>
      <c r="I791" s="43">
        <f>Table121013[[#This Row],[4/1/2023 Price Change]]*1.0715</f>
        <v>6886.9055249999974</v>
      </c>
    </row>
    <row r="792" spans="1:9" x14ac:dyDescent="0.25">
      <c r="A792" s="12" t="s">
        <v>515</v>
      </c>
      <c r="B792" s="12">
        <v>7</v>
      </c>
      <c r="C792" s="12" t="s">
        <v>521</v>
      </c>
      <c r="D792" s="12" t="s">
        <v>734</v>
      </c>
      <c r="E792" s="12"/>
      <c r="F792" s="32" t="s">
        <v>1020</v>
      </c>
      <c r="G792" s="43" t="e">
        <f t="shared" si="29"/>
        <v>#VALUE!</v>
      </c>
      <c r="H792" s="43" t="e">
        <f t="shared" si="28"/>
        <v>#VALUE!</v>
      </c>
      <c r="I792" s="43" t="e">
        <f>Table121013[[#This Row],[4/1/2023 Price Change]]*1.0715</f>
        <v>#VALUE!</v>
      </c>
    </row>
    <row r="793" spans="1:9" ht="30" x14ac:dyDescent="0.25">
      <c r="A793" s="12" t="s">
        <v>515</v>
      </c>
      <c r="B793" s="12">
        <v>8</v>
      </c>
      <c r="C793" s="12" t="s">
        <v>1135</v>
      </c>
      <c r="D793" s="12" t="s">
        <v>973</v>
      </c>
      <c r="E793" s="12"/>
      <c r="F793" s="32">
        <v>5000</v>
      </c>
      <c r="G793" s="43">
        <f t="shared" si="29"/>
        <v>5588.9999999999991</v>
      </c>
      <c r="H793" s="43">
        <f t="shared" si="28"/>
        <v>6427.3499999999985</v>
      </c>
      <c r="I793" s="43">
        <f>Table121013[[#This Row],[4/1/2023 Price Change]]*1.0715</f>
        <v>6886.9055249999974</v>
      </c>
    </row>
    <row r="794" spans="1:9" x14ac:dyDescent="0.25">
      <c r="A794" s="12" t="s">
        <v>515</v>
      </c>
      <c r="B794" s="12">
        <v>9</v>
      </c>
      <c r="C794" s="12" t="s">
        <v>523</v>
      </c>
      <c r="D794" s="12" t="s">
        <v>973</v>
      </c>
      <c r="E794" s="12"/>
      <c r="F794" s="32">
        <v>20000</v>
      </c>
      <c r="G794" s="43">
        <f t="shared" si="29"/>
        <v>22355.999999999996</v>
      </c>
      <c r="H794" s="43">
        <f t="shared" si="28"/>
        <v>25709.399999999994</v>
      </c>
      <c r="I794" s="43">
        <f>Table121013[[#This Row],[4/1/2023 Price Change]]*1.0715</f>
        <v>27547.62209999999</v>
      </c>
    </row>
    <row r="795" spans="1:9" x14ac:dyDescent="0.25">
      <c r="A795" s="12" t="s">
        <v>515</v>
      </c>
      <c r="B795" s="12">
        <v>10</v>
      </c>
      <c r="C795" s="12" t="s">
        <v>1136</v>
      </c>
      <c r="D795" s="12" t="s">
        <v>973</v>
      </c>
      <c r="E795" s="12"/>
      <c r="F795" s="32">
        <v>5000</v>
      </c>
      <c r="G795" s="43">
        <f t="shared" si="29"/>
        <v>5588.9999999999991</v>
      </c>
      <c r="H795" s="43">
        <f t="shared" si="28"/>
        <v>6427.3499999999985</v>
      </c>
      <c r="I795" s="43">
        <f>Table121013[[#This Row],[4/1/2023 Price Change]]*1.0715</f>
        <v>6886.9055249999974</v>
      </c>
    </row>
    <row r="796" spans="1:9" ht="30" x14ac:dyDescent="0.25">
      <c r="A796" s="12" t="s">
        <v>515</v>
      </c>
      <c r="B796" s="12">
        <v>11</v>
      </c>
      <c r="C796" s="12" t="s">
        <v>1145</v>
      </c>
      <c r="D796" s="12" t="s">
        <v>973</v>
      </c>
      <c r="E796" s="12"/>
      <c r="F796" s="32">
        <v>900</v>
      </c>
      <c r="G796" s="43">
        <f t="shared" si="29"/>
        <v>1006.0199999999999</v>
      </c>
      <c r="H796" s="43">
        <f t="shared" si="28"/>
        <v>1156.9229999999998</v>
      </c>
      <c r="I796" s="43">
        <f>Table121013[[#This Row],[4/1/2023 Price Change]]*1.0715</f>
        <v>1239.6429944999995</v>
      </c>
    </row>
    <row r="797" spans="1:9" ht="30" x14ac:dyDescent="0.25">
      <c r="A797" s="12" t="s">
        <v>515</v>
      </c>
      <c r="B797" s="12">
        <v>12</v>
      </c>
      <c r="C797" s="12" t="s">
        <v>1146</v>
      </c>
      <c r="D797" s="12" t="s">
        <v>973</v>
      </c>
      <c r="E797" s="12"/>
      <c r="F797" s="32">
        <v>450</v>
      </c>
      <c r="G797" s="43">
        <f t="shared" si="29"/>
        <v>503.00999999999993</v>
      </c>
      <c r="H797" s="43">
        <f t="shared" si="28"/>
        <v>578.46149999999989</v>
      </c>
      <c r="I797" s="43">
        <f>Table121013[[#This Row],[4/1/2023 Price Change]]*1.0715</f>
        <v>619.82149724999977</v>
      </c>
    </row>
    <row r="798" spans="1:9" ht="30" x14ac:dyDescent="0.25">
      <c r="A798" s="12" t="s">
        <v>515</v>
      </c>
      <c r="B798" s="12">
        <v>13</v>
      </c>
      <c r="C798" s="12" t="s">
        <v>527</v>
      </c>
      <c r="D798" s="12" t="s">
        <v>734</v>
      </c>
      <c r="E798" s="12"/>
      <c r="F798" s="32" t="s">
        <v>1020</v>
      </c>
      <c r="G798" s="43" t="e">
        <f t="shared" si="29"/>
        <v>#VALUE!</v>
      </c>
      <c r="H798" s="43" t="e">
        <f t="shared" si="28"/>
        <v>#VALUE!</v>
      </c>
      <c r="I798" s="43" t="e">
        <f>Table121013[[#This Row],[4/1/2023 Price Change]]*1.0715</f>
        <v>#VALUE!</v>
      </c>
    </row>
    <row r="799" spans="1:9" ht="30" x14ac:dyDescent="0.25">
      <c r="A799" s="12" t="s">
        <v>515</v>
      </c>
      <c r="B799" s="12">
        <v>14</v>
      </c>
      <c r="C799" s="12" t="s">
        <v>528</v>
      </c>
      <c r="D799" s="12" t="s">
        <v>973</v>
      </c>
      <c r="E799" s="12"/>
      <c r="F799" s="32">
        <v>5000</v>
      </c>
      <c r="G799" s="43">
        <f t="shared" si="29"/>
        <v>5588.9999999999991</v>
      </c>
      <c r="H799" s="43">
        <f t="shared" si="28"/>
        <v>6427.3499999999985</v>
      </c>
      <c r="I799" s="43">
        <f>Table121013[[#This Row],[4/1/2023 Price Change]]*1.0715</f>
        <v>6886.9055249999974</v>
      </c>
    </row>
    <row r="800" spans="1:9" ht="30" x14ac:dyDescent="0.25">
      <c r="A800" s="12" t="s">
        <v>515</v>
      </c>
      <c r="B800" s="12">
        <v>15</v>
      </c>
      <c r="C800" s="12" t="s">
        <v>1137</v>
      </c>
      <c r="D800" s="12" t="s">
        <v>973</v>
      </c>
      <c r="E800" s="12"/>
      <c r="F800" s="32">
        <v>5000</v>
      </c>
      <c r="G800" s="43">
        <f t="shared" si="29"/>
        <v>5588.9999999999991</v>
      </c>
      <c r="H800" s="43">
        <f t="shared" si="28"/>
        <v>6427.3499999999985</v>
      </c>
      <c r="I800" s="43">
        <f>Table121013[[#This Row],[4/1/2023 Price Change]]*1.0715</f>
        <v>6886.9055249999974</v>
      </c>
    </row>
    <row r="801" spans="1:9" x14ac:dyDescent="0.25">
      <c r="A801" s="12" t="s">
        <v>515</v>
      </c>
      <c r="B801" s="12">
        <v>16</v>
      </c>
      <c r="C801" s="12" t="s">
        <v>530</v>
      </c>
      <c r="D801" s="12"/>
      <c r="E801" s="12"/>
      <c r="F801" s="32"/>
      <c r="G801" s="43">
        <f t="shared" si="29"/>
        <v>0</v>
      </c>
      <c r="H801" s="43">
        <f t="shared" si="28"/>
        <v>0</v>
      </c>
      <c r="I801" s="43">
        <f>Table121013[[#This Row],[4/1/2023 Price Change]]*1.0715</f>
        <v>0</v>
      </c>
    </row>
    <row r="802" spans="1:9" x14ac:dyDescent="0.25">
      <c r="A802" s="12" t="s">
        <v>515</v>
      </c>
      <c r="B802" s="12">
        <v>17</v>
      </c>
      <c r="C802" s="12" t="s">
        <v>531</v>
      </c>
      <c r="D802" s="12" t="s">
        <v>973</v>
      </c>
      <c r="E802" s="12"/>
      <c r="F802" s="32">
        <v>5000</v>
      </c>
      <c r="G802" s="43">
        <f t="shared" si="29"/>
        <v>5588.9999999999991</v>
      </c>
      <c r="H802" s="43">
        <f t="shared" si="28"/>
        <v>6427.3499999999985</v>
      </c>
      <c r="I802" s="43">
        <f>Table121013[[#This Row],[4/1/2023 Price Change]]*1.0715</f>
        <v>6886.9055249999974</v>
      </c>
    </row>
    <row r="803" spans="1:9" ht="30" x14ac:dyDescent="0.25">
      <c r="A803" s="12" t="s">
        <v>515</v>
      </c>
      <c r="B803" s="12">
        <v>18</v>
      </c>
      <c r="C803" s="12" t="s">
        <v>1138</v>
      </c>
      <c r="D803" s="12" t="s">
        <v>973</v>
      </c>
      <c r="E803" s="12"/>
      <c r="F803" s="32">
        <v>5000</v>
      </c>
      <c r="G803" s="43">
        <f t="shared" si="29"/>
        <v>5588.9999999999991</v>
      </c>
      <c r="H803" s="43">
        <f t="shared" si="28"/>
        <v>6427.3499999999985</v>
      </c>
      <c r="I803" s="43">
        <f>Table121013[[#This Row],[4/1/2023 Price Change]]*1.0715</f>
        <v>6886.9055249999974</v>
      </c>
    </row>
    <row r="804" spans="1:9" x14ac:dyDescent="0.25">
      <c r="A804" s="12" t="s">
        <v>515</v>
      </c>
      <c r="B804" s="12">
        <v>19</v>
      </c>
      <c r="C804" s="12" t="s">
        <v>533</v>
      </c>
      <c r="D804" s="12" t="s">
        <v>973</v>
      </c>
      <c r="E804" s="12"/>
      <c r="F804" s="32">
        <v>5000</v>
      </c>
      <c r="G804" s="43">
        <f t="shared" si="29"/>
        <v>5588.9999999999991</v>
      </c>
      <c r="H804" s="43">
        <f t="shared" si="28"/>
        <v>6427.3499999999985</v>
      </c>
      <c r="I804" s="43">
        <f>Table121013[[#This Row],[4/1/2023 Price Change]]*1.0715</f>
        <v>6886.9055249999974</v>
      </c>
    </row>
    <row r="805" spans="1:9" x14ac:dyDescent="0.25">
      <c r="A805" s="12" t="s">
        <v>515</v>
      </c>
      <c r="B805" s="12">
        <v>20</v>
      </c>
      <c r="C805" s="12" t="s">
        <v>534</v>
      </c>
      <c r="D805" s="12" t="s">
        <v>734</v>
      </c>
      <c r="E805" s="12"/>
      <c r="F805" s="32" t="s">
        <v>1020</v>
      </c>
      <c r="G805" s="43" t="e">
        <f t="shared" si="29"/>
        <v>#VALUE!</v>
      </c>
      <c r="H805" s="43" t="e">
        <f t="shared" si="28"/>
        <v>#VALUE!</v>
      </c>
      <c r="I805" s="43" t="e">
        <f>Table121013[[#This Row],[4/1/2023 Price Change]]*1.0715</f>
        <v>#VALUE!</v>
      </c>
    </row>
    <row r="806" spans="1:9" ht="30" x14ac:dyDescent="0.25">
      <c r="A806" s="12" t="s">
        <v>515</v>
      </c>
      <c r="B806" s="12">
        <v>21</v>
      </c>
      <c r="C806" s="12" t="s">
        <v>1139</v>
      </c>
      <c r="D806" s="12" t="s">
        <v>973</v>
      </c>
      <c r="E806" s="12"/>
      <c r="F806" s="32">
        <v>5000</v>
      </c>
      <c r="G806" s="43">
        <f t="shared" si="29"/>
        <v>5588.9999999999991</v>
      </c>
      <c r="H806" s="43">
        <f t="shared" si="28"/>
        <v>6427.3499999999985</v>
      </c>
      <c r="I806" s="43">
        <f>Table121013[[#This Row],[4/1/2023 Price Change]]*1.0715</f>
        <v>6886.9055249999974</v>
      </c>
    </row>
    <row r="807" spans="1:9" ht="30" x14ac:dyDescent="0.25">
      <c r="A807" s="12" t="s">
        <v>515</v>
      </c>
      <c r="B807" s="12">
        <v>22</v>
      </c>
      <c r="C807" s="12" t="s">
        <v>1140</v>
      </c>
      <c r="D807" s="12" t="s">
        <v>973</v>
      </c>
      <c r="E807" s="12"/>
      <c r="F807" s="32">
        <v>1750</v>
      </c>
      <c r="G807" s="43">
        <f t="shared" si="29"/>
        <v>1956.1499999999999</v>
      </c>
      <c r="H807" s="43">
        <f t="shared" si="28"/>
        <v>2249.5724999999998</v>
      </c>
      <c r="I807" s="43">
        <f>Table121013[[#This Row],[4/1/2023 Price Change]]*1.0715</f>
        <v>2410.4169337499993</v>
      </c>
    </row>
    <row r="808" spans="1:9" ht="30" x14ac:dyDescent="0.25">
      <c r="A808" s="12" t="s">
        <v>515</v>
      </c>
      <c r="B808" s="12">
        <v>23</v>
      </c>
      <c r="C808" s="12" t="s">
        <v>1141</v>
      </c>
      <c r="D808" s="12" t="s">
        <v>973</v>
      </c>
      <c r="E808" s="12"/>
      <c r="F808" s="32">
        <v>1750</v>
      </c>
      <c r="G808" s="43">
        <f t="shared" si="29"/>
        <v>1956.1499999999999</v>
      </c>
      <c r="H808" s="43">
        <f t="shared" si="28"/>
        <v>2249.5724999999998</v>
      </c>
      <c r="I808" s="43">
        <f>Table121013[[#This Row],[4/1/2023 Price Change]]*1.0715</f>
        <v>2410.4169337499993</v>
      </c>
    </row>
    <row r="809" spans="1:9" ht="30" x14ac:dyDescent="0.25">
      <c r="A809" s="12" t="s">
        <v>515</v>
      </c>
      <c r="B809" s="12">
        <v>24</v>
      </c>
      <c r="C809" s="12" t="s">
        <v>1142</v>
      </c>
      <c r="D809" s="12" t="s">
        <v>973</v>
      </c>
      <c r="E809" s="12"/>
      <c r="F809" s="32">
        <v>1750</v>
      </c>
      <c r="G809" s="43">
        <f t="shared" si="29"/>
        <v>1956.1499999999999</v>
      </c>
      <c r="H809" s="43">
        <f t="shared" si="28"/>
        <v>2249.5724999999998</v>
      </c>
      <c r="I809" s="43">
        <f>Table121013[[#This Row],[4/1/2023 Price Change]]*1.0715</f>
        <v>2410.4169337499993</v>
      </c>
    </row>
    <row r="810" spans="1:9" x14ac:dyDescent="0.25">
      <c r="A810" s="12" t="s">
        <v>515</v>
      </c>
      <c r="B810" s="12">
        <v>25</v>
      </c>
      <c r="C810" s="12" t="s">
        <v>539</v>
      </c>
      <c r="D810" s="12" t="s">
        <v>973</v>
      </c>
      <c r="E810" s="12"/>
      <c r="F810" s="32">
        <v>450</v>
      </c>
      <c r="G810" s="43">
        <f t="shared" si="29"/>
        <v>503.00999999999993</v>
      </c>
      <c r="H810" s="43">
        <f t="shared" si="28"/>
        <v>578.46149999999989</v>
      </c>
      <c r="I810" s="43">
        <f>Table121013[[#This Row],[4/1/2023 Price Change]]*1.0715</f>
        <v>619.82149724999977</v>
      </c>
    </row>
    <row r="811" spans="1:9" x14ac:dyDescent="0.25">
      <c r="A811" s="12" t="s">
        <v>515</v>
      </c>
      <c r="B811" s="12">
        <v>26</v>
      </c>
      <c r="C811" s="12" t="s">
        <v>540</v>
      </c>
      <c r="D811" s="12" t="s">
        <v>973</v>
      </c>
      <c r="E811" s="12"/>
      <c r="F811" s="32">
        <v>1350</v>
      </c>
      <c r="G811" s="43">
        <f t="shared" si="29"/>
        <v>1509.03</v>
      </c>
      <c r="H811" s="43">
        <f t="shared" si="28"/>
        <v>1735.3844999999999</v>
      </c>
      <c r="I811" s="43">
        <f>Table121013[[#This Row],[4/1/2023 Price Change]]*1.0715</f>
        <v>1859.4644917499998</v>
      </c>
    </row>
    <row r="812" spans="1:9" ht="30" x14ac:dyDescent="0.25">
      <c r="A812" s="12" t="s">
        <v>515</v>
      </c>
      <c r="B812" s="12">
        <v>27</v>
      </c>
      <c r="C812" s="12" t="s">
        <v>541</v>
      </c>
      <c r="D812" s="12" t="s">
        <v>973</v>
      </c>
      <c r="E812" s="12"/>
      <c r="F812" s="32" t="s">
        <v>1024</v>
      </c>
      <c r="G812" s="43" t="e">
        <f t="shared" si="29"/>
        <v>#VALUE!</v>
      </c>
      <c r="H812" s="43" t="e">
        <f t="shared" si="28"/>
        <v>#VALUE!</v>
      </c>
      <c r="I812" s="43" t="e">
        <f>Table121013[[#This Row],[4/1/2023 Price Change]]*1.0715</f>
        <v>#VALUE!</v>
      </c>
    </row>
    <row r="813" spans="1:9" x14ac:dyDescent="0.25">
      <c r="A813" s="12" t="s">
        <v>515</v>
      </c>
      <c r="B813" s="12">
        <v>28</v>
      </c>
      <c r="C813" s="12" t="s">
        <v>542</v>
      </c>
      <c r="D813" s="12" t="s">
        <v>973</v>
      </c>
      <c r="E813" s="12"/>
      <c r="F813" s="32">
        <v>450</v>
      </c>
      <c r="G813" s="43">
        <f t="shared" si="29"/>
        <v>503.00999999999993</v>
      </c>
      <c r="H813" s="43">
        <f t="shared" si="28"/>
        <v>578.46149999999989</v>
      </c>
      <c r="I813" s="43">
        <f>Table121013[[#This Row],[4/1/2023 Price Change]]*1.0715</f>
        <v>619.82149724999977</v>
      </c>
    </row>
    <row r="814" spans="1:9" x14ac:dyDescent="0.25">
      <c r="A814" s="12" t="s">
        <v>515</v>
      </c>
      <c r="B814" s="12">
        <v>29</v>
      </c>
      <c r="C814" s="12" t="s">
        <v>543</v>
      </c>
      <c r="D814" s="12" t="s">
        <v>973</v>
      </c>
      <c r="E814" s="12"/>
      <c r="F814" s="32">
        <v>1350</v>
      </c>
      <c r="G814" s="43">
        <f t="shared" si="29"/>
        <v>1509.03</v>
      </c>
      <c r="H814" s="43">
        <f t="shared" si="28"/>
        <v>1735.3844999999999</v>
      </c>
      <c r="I814" s="43">
        <f>Table121013[[#This Row],[4/1/2023 Price Change]]*1.0715</f>
        <v>1859.4644917499998</v>
      </c>
    </row>
    <row r="815" spans="1:9" ht="30" x14ac:dyDescent="0.25">
      <c r="A815" s="12" t="s">
        <v>515</v>
      </c>
      <c r="B815" s="12">
        <v>30</v>
      </c>
      <c r="C815" s="12" t="s">
        <v>544</v>
      </c>
      <c r="D815" s="12" t="s">
        <v>973</v>
      </c>
      <c r="E815" s="12"/>
      <c r="F815" s="32" t="s">
        <v>1024</v>
      </c>
      <c r="G815" s="43" t="e">
        <f t="shared" si="29"/>
        <v>#VALUE!</v>
      </c>
      <c r="H815" s="43" t="e">
        <f t="shared" si="28"/>
        <v>#VALUE!</v>
      </c>
      <c r="I815" s="43" t="e">
        <f>Table121013[[#This Row],[4/1/2023 Price Change]]*1.0715</f>
        <v>#VALUE!</v>
      </c>
    </row>
    <row r="816" spans="1:9" x14ac:dyDescent="0.25">
      <c r="A816" s="12" t="s">
        <v>515</v>
      </c>
      <c r="B816" s="12">
        <v>31</v>
      </c>
      <c r="C816" s="12" t="s">
        <v>545</v>
      </c>
      <c r="D816" s="12" t="s">
        <v>734</v>
      </c>
      <c r="E816" s="12"/>
      <c r="F816" s="32" t="s">
        <v>1020</v>
      </c>
      <c r="G816" s="43" t="e">
        <f t="shared" si="29"/>
        <v>#VALUE!</v>
      </c>
      <c r="H816" s="43" t="e">
        <f t="shared" si="28"/>
        <v>#VALUE!</v>
      </c>
      <c r="I816" s="43" t="e">
        <f>Table121013[[#This Row],[4/1/2023 Price Change]]*1.0715</f>
        <v>#VALUE!</v>
      </c>
    </row>
    <row r="817" spans="1:9" x14ac:dyDescent="0.25">
      <c r="A817" s="12" t="s">
        <v>515</v>
      </c>
      <c r="B817" s="12">
        <v>32</v>
      </c>
      <c r="C817" s="12" t="s">
        <v>546</v>
      </c>
      <c r="D817" s="12" t="s">
        <v>1004</v>
      </c>
      <c r="E817" s="12"/>
      <c r="F817" s="32">
        <v>0</v>
      </c>
      <c r="G817" s="43">
        <f t="shared" si="29"/>
        <v>0</v>
      </c>
      <c r="H817" s="43">
        <f t="shared" si="28"/>
        <v>0</v>
      </c>
      <c r="I817" s="43">
        <f>Table121013[[#This Row],[4/1/2023 Price Change]]*1.0715</f>
        <v>0</v>
      </c>
    </row>
    <row r="818" spans="1:9" ht="30" x14ac:dyDescent="0.25">
      <c r="A818" s="12" t="s">
        <v>515</v>
      </c>
      <c r="B818" s="12">
        <v>33</v>
      </c>
      <c r="C818" s="12" t="s">
        <v>547</v>
      </c>
      <c r="D818" s="12" t="s">
        <v>734</v>
      </c>
      <c r="E818" s="12"/>
      <c r="F818" s="32" t="s">
        <v>1020</v>
      </c>
      <c r="G818" s="43" t="e">
        <f t="shared" si="29"/>
        <v>#VALUE!</v>
      </c>
      <c r="H818" s="43" t="e">
        <f t="shared" si="28"/>
        <v>#VALUE!</v>
      </c>
      <c r="I818" s="43" t="e">
        <f>Table121013[[#This Row],[4/1/2023 Price Change]]*1.0715</f>
        <v>#VALUE!</v>
      </c>
    </row>
    <row r="819" spans="1:9" x14ac:dyDescent="0.25">
      <c r="A819" s="12" t="s">
        <v>515</v>
      </c>
      <c r="B819" s="12">
        <v>34</v>
      </c>
      <c r="C819" s="12" t="s">
        <v>1143</v>
      </c>
      <c r="D819" s="12" t="s">
        <v>1004</v>
      </c>
      <c r="E819" s="12"/>
      <c r="F819" s="32">
        <v>0</v>
      </c>
      <c r="G819" s="43">
        <f t="shared" si="29"/>
        <v>0</v>
      </c>
      <c r="H819" s="43">
        <f t="shared" si="28"/>
        <v>0</v>
      </c>
      <c r="I819" s="43">
        <f>Table121013[[#This Row],[4/1/2023 Price Change]]*1.0715</f>
        <v>0</v>
      </c>
    </row>
    <row r="820" spans="1:9" ht="30" x14ac:dyDescent="0.25">
      <c r="A820" s="12" t="s">
        <v>515</v>
      </c>
      <c r="B820" s="12">
        <v>35</v>
      </c>
      <c r="C820" s="12" t="s">
        <v>1144</v>
      </c>
      <c r="D820" s="12" t="s">
        <v>1004</v>
      </c>
      <c r="E820" s="12"/>
      <c r="F820" s="32">
        <v>0</v>
      </c>
      <c r="G820" s="43">
        <f t="shared" si="29"/>
        <v>0</v>
      </c>
      <c r="H820" s="43">
        <f t="shared" si="28"/>
        <v>0</v>
      </c>
      <c r="I820" s="43">
        <f>Table121013[[#This Row],[4/1/2023 Price Change]]*1.0715</f>
        <v>0</v>
      </c>
    </row>
    <row r="821" spans="1:9" ht="30" x14ac:dyDescent="0.25">
      <c r="A821" s="12" t="s">
        <v>515</v>
      </c>
      <c r="B821" s="12">
        <v>36</v>
      </c>
      <c r="C821" s="12" t="s">
        <v>550</v>
      </c>
      <c r="D821" s="12" t="s">
        <v>734</v>
      </c>
      <c r="E821" s="12"/>
      <c r="F821" s="32" t="s">
        <v>1020</v>
      </c>
      <c r="G821" s="43" t="e">
        <f t="shared" si="29"/>
        <v>#VALUE!</v>
      </c>
      <c r="H821" s="43" t="e">
        <f t="shared" si="28"/>
        <v>#VALUE!</v>
      </c>
      <c r="I821" s="43" t="e">
        <f>Table121013[[#This Row],[4/1/2023 Price Change]]*1.0715</f>
        <v>#VALUE!</v>
      </c>
    </row>
    <row r="822" spans="1:9" x14ac:dyDescent="0.25">
      <c r="A822" s="12" t="s">
        <v>515</v>
      </c>
      <c r="B822" s="12">
        <v>38</v>
      </c>
      <c r="C822" s="12" t="s">
        <v>551</v>
      </c>
      <c r="D822" s="12" t="s">
        <v>973</v>
      </c>
      <c r="E822" s="12"/>
      <c r="F822" s="32">
        <v>5000</v>
      </c>
      <c r="G822" s="43">
        <f t="shared" si="29"/>
        <v>5588.9999999999991</v>
      </c>
      <c r="H822" s="43">
        <f t="shared" si="28"/>
        <v>6427.3499999999985</v>
      </c>
      <c r="I822" s="43">
        <f>Table121013[[#This Row],[4/1/2023 Price Change]]*1.0715</f>
        <v>6886.9055249999974</v>
      </c>
    </row>
    <row r="823" spans="1:9" x14ac:dyDescent="0.25">
      <c r="A823" s="12" t="s">
        <v>515</v>
      </c>
      <c r="B823" s="12">
        <v>39</v>
      </c>
      <c r="C823" s="12" t="s">
        <v>552</v>
      </c>
      <c r="D823" s="12" t="s">
        <v>1004</v>
      </c>
      <c r="E823" s="12"/>
      <c r="F823" s="32">
        <v>0</v>
      </c>
      <c r="G823" s="43">
        <f t="shared" si="29"/>
        <v>0</v>
      </c>
      <c r="H823" s="43">
        <f t="shared" si="28"/>
        <v>0</v>
      </c>
      <c r="I823" s="43">
        <f>Table121013[[#This Row],[4/1/2023 Price Change]]*1.0715</f>
        <v>0</v>
      </c>
    </row>
    <row r="824" spans="1:9" x14ac:dyDescent="0.25">
      <c r="A824" s="12" t="s">
        <v>515</v>
      </c>
      <c r="B824" s="12">
        <v>40</v>
      </c>
      <c r="C824" s="12" t="s">
        <v>553</v>
      </c>
      <c r="D824" s="12" t="s">
        <v>1004</v>
      </c>
      <c r="E824" s="12"/>
      <c r="F824" s="32">
        <v>0</v>
      </c>
      <c r="G824" s="43">
        <f t="shared" si="29"/>
        <v>0</v>
      </c>
      <c r="H824" s="43">
        <f t="shared" si="28"/>
        <v>0</v>
      </c>
      <c r="I824" s="43">
        <f>Table121013[[#This Row],[4/1/2023 Price Change]]*1.0715</f>
        <v>0</v>
      </c>
    </row>
    <row r="825" spans="1:9" ht="30" x14ac:dyDescent="0.25">
      <c r="A825" s="12" t="s">
        <v>515</v>
      </c>
      <c r="B825" s="12">
        <v>41</v>
      </c>
      <c r="C825" s="12" t="s">
        <v>554</v>
      </c>
      <c r="D825" s="12" t="s">
        <v>734</v>
      </c>
      <c r="E825" s="12"/>
      <c r="F825" s="32" t="s">
        <v>1020</v>
      </c>
      <c r="G825" s="43" t="e">
        <f t="shared" si="29"/>
        <v>#VALUE!</v>
      </c>
      <c r="H825" s="43" t="e">
        <f t="shared" si="28"/>
        <v>#VALUE!</v>
      </c>
      <c r="I825" s="43" t="e">
        <f>Table121013[[#This Row],[4/1/2023 Price Change]]*1.0715</f>
        <v>#VALUE!</v>
      </c>
    </row>
    <row r="826" spans="1:9" x14ac:dyDescent="0.25">
      <c r="A826" s="12" t="s">
        <v>515</v>
      </c>
      <c r="B826" s="12">
        <v>42</v>
      </c>
      <c r="C826" s="12" t="s">
        <v>962</v>
      </c>
      <c r="D826" s="12" t="s">
        <v>973</v>
      </c>
      <c r="E826" s="12"/>
      <c r="F826" s="32">
        <v>450</v>
      </c>
      <c r="G826" s="43">
        <f t="shared" si="29"/>
        <v>503.00999999999993</v>
      </c>
      <c r="H826" s="43">
        <f t="shared" si="28"/>
        <v>578.46149999999989</v>
      </c>
      <c r="I826" s="43">
        <f>Table121013[[#This Row],[4/1/2023 Price Change]]*1.0715</f>
        <v>619.82149724999977</v>
      </c>
    </row>
    <row r="827" spans="1:9" x14ac:dyDescent="0.25">
      <c r="A827" s="12" t="s">
        <v>515</v>
      </c>
      <c r="B827" s="12">
        <v>43</v>
      </c>
      <c r="C827" s="12" t="s">
        <v>961</v>
      </c>
      <c r="D827" s="12" t="s">
        <v>973</v>
      </c>
      <c r="E827" s="12"/>
      <c r="F827" s="32">
        <v>1350</v>
      </c>
      <c r="G827" s="43">
        <f t="shared" si="29"/>
        <v>1509.03</v>
      </c>
      <c r="H827" s="43">
        <f t="shared" si="28"/>
        <v>1735.3844999999999</v>
      </c>
      <c r="I827" s="43">
        <f>Table121013[[#This Row],[4/1/2023 Price Change]]*1.0715</f>
        <v>1859.4644917499998</v>
      </c>
    </row>
    <row r="828" spans="1:9" ht="30" x14ac:dyDescent="0.25">
      <c r="A828" s="12" t="s">
        <v>515</v>
      </c>
      <c r="B828" s="12">
        <v>44</v>
      </c>
      <c r="C828" s="12" t="s">
        <v>960</v>
      </c>
      <c r="D828" s="12" t="s">
        <v>734</v>
      </c>
      <c r="E828" s="12"/>
      <c r="F828" s="32" t="s">
        <v>1020</v>
      </c>
      <c r="G828" s="43" t="e">
        <f t="shared" si="29"/>
        <v>#VALUE!</v>
      </c>
      <c r="H828" s="43" t="e">
        <f t="shared" si="28"/>
        <v>#VALUE!</v>
      </c>
      <c r="I828" s="43" t="e">
        <f>Table121013[[#This Row],[4/1/2023 Price Change]]*1.0715</f>
        <v>#VALUE!</v>
      </c>
    </row>
    <row r="829" spans="1:9" x14ac:dyDescent="0.25">
      <c r="A829" s="12" t="s">
        <v>515</v>
      </c>
      <c r="B829" s="12">
        <v>45</v>
      </c>
      <c r="C829" s="12" t="s">
        <v>959</v>
      </c>
      <c r="D829" s="12" t="s">
        <v>973</v>
      </c>
      <c r="E829" s="12"/>
      <c r="F829" s="32">
        <v>450</v>
      </c>
      <c r="G829" s="43">
        <f t="shared" si="29"/>
        <v>503.00999999999993</v>
      </c>
      <c r="H829" s="43">
        <f t="shared" si="28"/>
        <v>578.46149999999989</v>
      </c>
      <c r="I829" s="43">
        <f>Table121013[[#This Row],[4/1/2023 Price Change]]*1.0715</f>
        <v>619.82149724999977</v>
      </c>
    </row>
    <row r="830" spans="1:9" x14ac:dyDescent="0.25">
      <c r="A830" s="12" t="s">
        <v>515</v>
      </c>
      <c r="B830" s="12">
        <v>46</v>
      </c>
      <c r="C830" s="12" t="s">
        <v>958</v>
      </c>
      <c r="D830" s="12" t="s">
        <v>973</v>
      </c>
      <c r="E830" s="12"/>
      <c r="F830" s="32">
        <v>1350</v>
      </c>
      <c r="G830" s="43">
        <f t="shared" si="29"/>
        <v>1509.03</v>
      </c>
      <c r="H830" s="43">
        <f t="shared" si="28"/>
        <v>1735.3844999999999</v>
      </c>
      <c r="I830" s="43">
        <f>Table121013[[#This Row],[4/1/2023 Price Change]]*1.0715</f>
        <v>1859.4644917499998</v>
      </c>
    </row>
    <row r="831" spans="1:9" ht="30" x14ac:dyDescent="0.25">
      <c r="A831" s="12" t="s">
        <v>515</v>
      </c>
      <c r="B831" s="12">
        <v>47</v>
      </c>
      <c r="C831" s="12" t="s">
        <v>957</v>
      </c>
      <c r="D831" s="12" t="s">
        <v>734</v>
      </c>
      <c r="E831" s="12"/>
      <c r="F831" s="32" t="s">
        <v>1020</v>
      </c>
      <c r="G831" s="43" t="e">
        <f t="shared" si="29"/>
        <v>#VALUE!</v>
      </c>
      <c r="H831" s="43" t="e">
        <f t="shared" ref="H831:H894" si="30">G831*1.15</f>
        <v>#VALUE!</v>
      </c>
      <c r="I831" s="43" t="e">
        <f>Table121013[[#This Row],[4/1/2023 Price Change]]*1.0715</f>
        <v>#VALUE!</v>
      </c>
    </row>
    <row r="832" spans="1:9" ht="30" x14ac:dyDescent="0.25">
      <c r="A832" s="12" t="s">
        <v>515</v>
      </c>
      <c r="B832" s="12">
        <v>48</v>
      </c>
      <c r="C832" s="12" t="s">
        <v>956</v>
      </c>
      <c r="D832" s="12" t="s">
        <v>734</v>
      </c>
      <c r="E832" s="12"/>
      <c r="F832" s="32" t="s">
        <v>1020</v>
      </c>
      <c r="G832" s="43" t="e">
        <f t="shared" si="29"/>
        <v>#VALUE!</v>
      </c>
      <c r="H832" s="43" t="e">
        <f t="shared" si="30"/>
        <v>#VALUE!</v>
      </c>
      <c r="I832" s="43" t="e">
        <f>Table121013[[#This Row],[4/1/2023 Price Change]]*1.0715</f>
        <v>#VALUE!</v>
      </c>
    </row>
    <row r="833" spans="1:9" ht="30" x14ac:dyDescent="0.25">
      <c r="A833" s="12" t="s">
        <v>515</v>
      </c>
      <c r="B833" s="12">
        <v>49</v>
      </c>
      <c r="C833" s="12" t="s">
        <v>955</v>
      </c>
      <c r="D833" s="12" t="s">
        <v>734</v>
      </c>
      <c r="E833" s="12"/>
      <c r="F833" s="32" t="s">
        <v>1020</v>
      </c>
      <c r="G833" s="43" t="e">
        <f t="shared" si="29"/>
        <v>#VALUE!</v>
      </c>
      <c r="H833" s="43" t="e">
        <f t="shared" si="30"/>
        <v>#VALUE!</v>
      </c>
      <c r="I833" s="43" t="e">
        <f>Table121013[[#This Row],[4/1/2023 Price Change]]*1.0715</f>
        <v>#VALUE!</v>
      </c>
    </row>
    <row r="834" spans="1:9" ht="30" x14ac:dyDescent="0.25">
      <c r="A834" s="12" t="s">
        <v>515</v>
      </c>
      <c r="B834" s="12">
        <v>50</v>
      </c>
      <c r="C834" s="12" t="s">
        <v>555</v>
      </c>
      <c r="D834" s="12" t="s">
        <v>734</v>
      </c>
      <c r="E834" s="12"/>
      <c r="F834" s="32" t="s">
        <v>1020</v>
      </c>
      <c r="G834" s="43" t="e">
        <f t="shared" si="29"/>
        <v>#VALUE!</v>
      </c>
      <c r="H834" s="43" t="e">
        <f t="shared" si="30"/>
        <v>#VALUE!</v>
      </c>
      <c r="I834" s="43" t="e">
        <f>Table121013[[#This Row],[4/1/2023 Price Change]]*1.0715</f>
        <v>#VALUE!</v>
      </c>
    </row>
    <row r="835" spans="1:9" x14ac:dyDescent="0.25">
      <c r="A835" s="12" t="s">
        <v>515</v>
      </c>
      <c r="B835" s="12">
        <v>51</v>
      </c>
      <c r="C835" s="12" t="s">
        <v>556</v>
      </c>
      <c r="D835" s="12" t="s">
        <v>973</v>
      </c>
      <c r="E835" s="12"/>
      <c r="F835" s="32">
        <v>3500</v>
      </c>
      <c r="G835" s="43">
        <f t="shared" si="29"/>
        <v>3912.2999999999997</v>
      </c>
      <c r="H835" s="43">
        <f t="shared" si="30"/>
        <v>4499.1449999999995</v>
      </c>
      <c r="I835" s="43">
        <f>Table121013[[#This Row],[4/1/2023 Price Change]]*1.0715</f>
        <v>4820.8338674999986</v>
      </c>
    </row>
    <row r="836" spans="1:9" x14ac:dyDescent="0.25">
      <c r="A836" s="12" t="s">
        <v>515</v>
      </c>
      <c r="B836" s="12">
        <v>52</v>
      </c>
      <c r="C836" s="12" t="s">
        <v>557</v>
      </c>
      <c r="D836" s="12" t="s">
        <v>973</v>
      </c>
      <c r="E836" s="12"/>
      <c r="F836" s="32">
        <v>10500</v>
      </c>
      <c r="G836" s="43">
        <f t="shared" si="29"/>
        <v>11736.9</v>
      </c>
      <c r="H836" s="43">
        <f t="shared" si="30"/>
        <v>13497.434999999998</v>
      </c>
      <c r="I836" s="43">
        <f>Table121013[[#This Row],[4/1/2023 Price Change]]*1.0715</f>
        <v>14462.501602499997</v>
      </c>
    </row>
    <row r="837" spans="1:9" ht="30" x14ac:dyDescent="0.25">
      <c r="A837" s="12" t="s">
        <v>515</v>
      </c>
      <c r="B837" s="12">
        <v>53</v>
      </c>
      <c r="C837" s="12" t="s">
        <v>558</v>
      </c>
      <c r="D837" s="12" t="s">
        <v>734</v>
      </c>
      <c r="E837" s="12"/>
      <c r="F837" s="32" t="s">
        <v>1020</v>
      </c>
      <c r="G837" s="43" t="e">
        <f t="shared" ref="G837:G900" si="31">F837*1.1178</f>
        <v>#VALUE!</v>
      </c>
      <c r="H837" s="43" t="e">
        <f t="shared" si="30"/>
        <v>#VALUE!</v>
      </c>
      <c r="I837" s="43" t="e">
        <f>Table121013[[#This Row],[4/1/2023 Price Change]]*1.0715</f>
        <v>#VALUE!</v>
      </c>
    </row>
    <row r="838" spans="1:9" x14ac:dyDescent="0.25">
      <c r="A838" s="12" t="s">
        <v>515</v>
      </c>
      <c r="B838" s="12">
        <v>54</v>
      </c>
      <c r="C838" s="12" t="s">
        <v>949</v>
      </c>
      <c r="D838" s="12" t="s">
        <v>973</v>
      </c>
      <c r="E838" s="12"/>
      <c r="F838" s="32">
        <v>3500</v>
      </c>
      <c r="G838" s="43">
        <f t="shared" si="31"/>
        <v>3912.2999999999997</v>
      </c>
      <c r="H838" s="43">
        <f t="shared" si="30"/>
        <v>4499.1449999999995</v>
      </c>
      <c r="I838" s="43">
        <f>Table121013[[#This Row],[4/1/2023 Price Change]]*1.0715</f>
        <v>4820.8338674999986</v>
      </c>
    </row>
    <row r="839" spans="1:9" x14ac:dyDescent="0.25">
      <c r="A839" s="12" t="s">
        <v>515</v>
      </c>
      <c r="B839" s="12">
        <v>55</v>
      </c>
      <c r="C839" s="12" t="s">
        <v>950</v>
      </c>
      <c r="D839" s="12" t="s">
        <v>973</v>
      </c>
      <c r="E839" s="12"/>
      <c r="F839" s="32">
        <v>10500</v>
      </c>
      <c r="G839" s="43">
        <f t="shared" si="31"/>
        <v>11736.9</v>
      </c>
      <c r="H839" s="43">
        <f t="shared" si="30"/>
        <v>13497.434999999998</v>
      </c>
      <c r="I839" s="43">
        <f>Table121013[[#This Row],[4/1/2023 Price Change]]*1.0715</f>
        <v>14462.501602499997</v>
      </c>
    </row>
    <row r="840" spans="1:9" ht="30" x14ac:dyDescent="0.25">
      <c r="A840" s="12" t="s">
        <v>515</v>
      </c>
      <c r="B840" s="12">
        <v>56</v>
      </c>
      <c r="C840" s="12" t="s">
        <v>951</v>
      </c>
      <c r="D840" s="12" t="s">
        <v>734</v>
      </c>
      <c r="E840" s="12"/>
      <c r="F840" s="32" t="s">
        <v>1020</v>
      </c>
      <c r="G840" s="43" t="e">
        <f t="shared" si="31"/>
        <v>#VALUE!</v>
      </c>
      <c r="H840" s="43" t="e">
        <f t="shared" si="30"/>
        <v>#VALUE!</v>
      </c>
      <c r="I840" s="43" t="e">
        <f>Table121013[[#This Row],[4/1/2023 Price Change]]*1.0715</f>
        <v>#VALUE!</v>
      </c>
    </row>
    <row r="841" spans="1:9" ht="30" x14ac:dyDescent="0.25">
      <c r="A841" s="12" t="s">
        <v>515</v>
      </c>
      <c r="B841" s="12">
        <v>57</v>
      </c>
      <c r="C841" s="12" t="s">
        <v>952</v>
      </c>
      <c r="D841" s="12" t="s">
        <v>973</v>
      </c>
      <c r="E841" s="12"/>
      <c r="F841" s="32">
        <v>3500</v>
      </c>
      <c r="G841" s="43">
        <f t="shared" si="31"/>
        <v>3912.2999999999997</v>
      </c>
      <c r="H841" s="43">
        <f t="shared" si="30"/>
        <v>4499.1449999999995</v>
      </c>
      <c r="I841" s="43">
        <f>Table121013[[#This Row],[4/1/2023 Price Change]]*1.0715</f>
        <v>4820.8338674999986</v>
      </c>
    </row>
    <row r="842" spans="1:9" ht="30" x14ac:dyDescent="0.25">
      <c r="A842" s="12" t="s">
        <v>515</v>
      </c>
      <c r="B842" s="12">
        <v>58</v>
      </c>
      <c r="C842" s="12" t="s">
        <v>953</v>
      </c>
      <c r="D842" s="12" t="s">
        <v>973</v>
      </c>
      <c r="E842" s="12"/>
      <c r="F842" s="32">
        <v>10500</v>
      </c>
      <c r="G842" s="43">
        <f t="shared" si="31"/>
        <v>11736.9</v>
      </c>
      <c r="H842" s="43">
        <f t="shared" si="30"/>
        <v>13497.434999999998</v>
      </c>
      <c r="I842" s="43">
        <f>Table121013[[#This Row],[4/1/2023 Price Change]]*1.0715</f>
        <v>14462.501602499997</v>
      </c>
    </row>
    <row r="843" spans="1:9" ht="30" x14ac:dyDescent="0.25">
      <c r="A843" s="12" t="s">
        <v>515</v>
      </c>
      <c r="B843" s="12">
        <v>59</v>
      </c>
      <c r="C843" s="12" t="s">
        <v>954</v>
      </c>
      <c r="D843" s="12" t="s">
        <v>734</v>
      </c>
      <c r="E843" s="12"/>
      <c r="F843" s="32" t="s">
        <v>1020</v>
      </c>
      <c r="G843" s="43" t="e">
        <f t="shared" si="31"/>
        <v>#VALUE!</v>
      </c>
      <c r="H843" s="43" t="e">
        <f t="shared" si="30"/>
        <v>#VALUE!</v>
      </c>
      <c r="I843" s="43" t="e">
        <f>Table121013[[#This Row],[4/1/2023 Price Change]]*1.0715</f>
        <v>#VALUE!</v>
      </c>
    </row>
    <row r="844" spans="1:9" x14ac:dyDescent="0.25">
      <c r="A844" s="12" t="s">
        <v>515</v>
      </c>
      <c r="B844" s="12">
        <v>60</v>
      </c>
      <c r="C844" s="12" t="s">
        <v>559</v>
      </c>
      <c r="D844" s="12"/>
      <c r="E844" s="12"/>
      <c r="F844" s="32"/>
      <c r="G844" s="43">
        <f t="shared" si="31"/>
        <v>0</v>
      </c>
      <c r="H844" s="43">
        <f t="shared" si="30"/>
        <v>0</v>
      </c>
      <c r="I844" s="43">
        <f>Table121013[[#This Row],[4/1/2023 Price Change]]*1.0715</f>
        <v>0</v>
      </c>
    </row>
    <row r="845" spans="1:9" x14ac:dyDescent="0.25">
      <c r="A845" s="12"/>
      <c r="B845" s="12"/>
      <c r="C845" s="12" t="s">
        <v>970</v>
      </c>
      <c r="D845" s="12"/>
      <c r="E845" s="12"/>
      <c r="F845" s="32"/>
      <c r="G845" s="43">
        <f t="shared" si="31"/>
        <v>0</v>
      </c>
      <c r="H845" s="43">
        <f t="shared" si="30"/>
        <v>0</v>
      </c>
      <c r="I845" s="43">
        <f>Table121013[[#This Row],[4/1/2023 Price Change]]*1.0715</f>
        <v>0</v>
      </c>
    </row>
    <row r="846" spans="1:9" ht="37.5" x14ac:dyDescent="0.25">
      <c r="A846" s="15" t="s">
        <v>560</v>
      </c>
      <c r="B846" s="16"/>
      <c r="C846" s="16"/>
      <c r="D846" s="16"/>
      <c r="E846" s="16"/>
      <c r="F846" s="39"/>
      <c r="G846" s="43">
        <f t="shared" si="31"/>
        <v>0</v>
      </c>
      <c r="H846" s="43">
        <f t="shared" si="30"/>
        <v>0</v>
      </c>
      <c r="I846" s="43">
        <f>Table121013[[#This Row],[4/1/2023 Price Change]]*1.0715</f>
        <v>0</v>
      </c>
    </row>
    <row r="847" spans="1:9" ht="30" x14ac:dyDescent="0.25">
      <c r="A847" s="12" t="s">
        <v>560</v>
      </c>
      <c r="B847" s="12">
        <v>1</v>
      </c>
      <c r="C847" s="12" t="s">
        <v>1118</v>
      </c>
      <c r="D847" s="12" t="s">
        <v>734</v>
      </c>
      <c r="E847" s="12"/>
      <c r="F847" s="32" t="s">
        <v>1020</v>
      </c>
      <c r="G847" s="43" t="e">
        <f t="shared" si="31"/>
        <v>#VALUE!</v>
      </c>
      <c r="H847" s="43" t="e">
        <f t="shared" si="30"/>
        <v>#VALUE!</v>
      </c>
      <c r="I847" s="43" t="e">
        <f>Table121013[[#This Row],[4/1/2023 Price Change]]*1.0715</f>
        <v>#VALUE!</v>
      </c>
    </row>
    <row r="848" spans="1:9" ht="30" x14ac:dyDescent="0.25">
      <c r="A848" s="12" t="s">
        <v>560</v>
      </c>
      <c r="B848" s="12">
        <v>2</v>
      </c>
      <c r="C848" s="12" t="s">
        <v>562</v>
      </c>
      <c r="D848" s="12" t="s">
        <v>734</v>
      </c>
      <c r="E848" s="12"/>
      <c r="F848" s="32" t="s">
        <v>1020</v>
      </c>
      <c r="G848" s="43" t="e">
        <f t="shared" si="31"/>
        <v>#VALUE!</v>
      </c>
      <c r="H848" s="43" t="e">
        <f t="shared" si="30"/>
        <v>#VALUE!</v>
      </c>
      <c r="I848" s="43" t="e">
        <f>Table121013[[#This Row],[4/1/2023 Price Change]]*1.0715</f>
        <v>#VALUE!</v>
      </c>
    </row>
    <row r="849" spans="1:9" ht="30" x14ac:dyDescent="0.25">
      <c r="A849" s="12" t="s">
        <v>560</v>
      </c>
      <c r="B849" s="12">
        <v>3</v>
      </c>
      <c r="C849" s="12" t="s">
        <v>563</v>
      </c>
      <c r="D849" s="12" t="s">
        <v>734</v>
      </c>
      <c r="E849" s="12"/>
      <c r="F849" s="32" t="s">
        <v>1020</v>
      </c>
      <c r="G849" s="43" t="e">
        <f t="shared" si="31"/>
        <v>#VALUE!</v>
      </c>
      <c r="H849" s="43" t="e">
        <f t="shared" si="30"/>
        <v>#VALUE!</v>
      </c>
      <c r="I849" s="43" t="e">
        <f>Table121013[[#This Row],[4/1/2023 Price Change]]*1.0715</f>
        <v>#VALUE!</v>
      </c>
    </row>
    <row r="850" spans="1:9" ht="30" x14ac:dyDescent="0.25">
      <c r="A850" s="12" t="s">
        <v>560</v>
      </c>
      <c r="B850" s="12">
        <v>4</v>
      </c>
      <c r="C850" s="12" t="s">
        <v>564</v>
      </c>
      <c r="D850" s="12" t="s">
        <v>734</v>
      </c>
      <c r="E850" s="12"/>
      <c r="F850" s="32" t="s">
        <v>1020</v>
      </c>
      <c r="G850" s="43" t="e">
        <f t="shared" si="31"/>
        <v>#VALUE!</v>
      </c>
      <c r="H850" s="43" t="e">
        <f t="shared" si="30"/>
        <v>#VALUE!</v>
      </c>
      <c r="I850" s="43" t="e">
        <f>Table121013[[#This Row],[4/1/2023 Price Change]]*1.0715</f>
        <v>#VALUE!</v>
      </c>
    </row>
    <row r="851" spans="1:9" ht="30" x14ac:dyDescent="0.25">
      <c r="A851" s="12" t="s">
        <v>560</v>
      </c>
      <c r="B851" s="12">
        <v>5</v>
      </c>
      <c r="C851" s="12" t="s">
        <v>565</v>
      </c>
      <c r="D851" s="12" t="s">
        <v>734</v>
      </c>
      <c r="E851" s="12"/>
      <c r="F851" s="32" t="s">
        <v>1020</v>
      </c>
      <c r="G851" s="43" t="e">
        <f t="shared" si="31"/>
        <v>#VALUE!</v>
      </c>
      <c r="H851" s="43" t="e">
        <f t="shared" si="30"/>
        <v>#VALUE!</v>
      </c>
      <c r="I851" s="43" t="e">
        <f>Table121013[[#This Row],[4/1/2023 Price Change]]*1.0715</f>
        <v>#VALUE!</v>
      </c>
    </row>
    <row r="852" spans="1:9" ht="30" x14ac:dyDescent="0.25">
      <c r="A852" s="12" t="s">
        <v>560</v>
      </c>
      <c r="B852" s="12">
        <v>6</v>
      </c>
      <c r="C852" s="12" t="s">
        <v>566</v>
      </c>
      <c r="D852" s="12" t="s">
        <v>734</v>
      </c>
      <c r="E852" s="12"/>
      <c r="F852" s="32" t="s">
        <v>1020</v>
      </c>
      <c r="G852" s="43" t="e">
        <f t="shared" si="31"/>
        <v>#VALUE!</v>
      </c>
      <c r="H852" s="43" t="e">
        <f t="shared" si="30"/>
        <v>#VALUE!</v>
      </c>
      <c r="I852" s="43" t="e">
        <f>Table121013[[#This Row],[4/1/2023 Price Change]]*1.0715</f>
        <v>#VALUE!</v>
      </c>
    </row>
    <row r="853" spans="1:9" ht="30" x14ac:dyDescent="0.25">
      <c r="A853" s="12" t="s">
        <v>560</v>
      </c>
      <c r="B853" s="12">
        <v>7</v>
      </c>
      <c r="C853" s="12" t="s">
        <v>567</v>
      </c>
      <c r="D853" s="12" t="s">
        <v>973</v>
      </c>
      <c r="E853" s="12"/>
      <c r="F853" s="32">
        <v>43213</v>
      </c>
      <c r="G853" s="43">
        <f t="shared" si="31"/>
        <v>48303.491399999999</v>
      </c>
      <c r="H853" s="43">
        <f t="shared" si="30"/>
        <v>55549.015109999993</v>
      </c>
      <c r="I853" s="43">
        <f>Table121013[[#This Row],[4/1/2023 Price Change]]*1.0715</f>
        <v>59520.769690364985</v>
      </c>
    </row>
    <row r="854" spans="1:9" ht="30" x14ac:dyDescent="0.25">
      <c r="A854" s="12" t="s">
        <v>560</v>
      </c>
      <c r="B854" s="12">
        <v>8</v>
      </c>
      <c r="C854" s="12" t="s">
        <v>568</v>
      </c>
      <c r="D854" s="12" t="s">
        <v>973</v>
      </c>
      <c r="E854" s="12"/>
      <c r="F854" s="32">
        <v>17750</v>
      </c>
      <c r="G854" s="43">
        <f t="shared" si="31"/>
        <v>19840.949999999997</v>
      </c>
      <c r="H854" s="43">
        <f t="shared" si="30"/>
        <v>22817.092499999995</v>
      </c>
      <c r="I854" s="43">
        <f>Table121013[[#This Row],[4/1/2023 Price Change]]*1.0715</f>
        <v>24448.514613749994</v>
      </c>
    </row>
    <row r="855" spans="1:9" ht="30" x14ac:dyDescent="0.25">
      <c r="A855" s="12" t="s">
        <v>560</v>
      </c>
      <c r="B855" s="12">
        <v>9</v>
      </c>
      <c r="C855" s="12" t="s">
        <v>569</v>
      </c>
      <c r="D855" s="12" t="s">
        <v>973</v>
      </c>
      <c r="E855" s="12"/>
      <c r="F855" s="32">
        <v>35938</v>
      </c>
      <c r="G855" s="43">
        <f t="shared" si="31"/>
        <v>40171.496399999996</v>
      </c>
      <c r="H855" s="43">
        <f t="shared" si="30"/>
        <v>46197.220859999994</v>
      </c>
      <c r="I855" s="43">
        <f>Table121013[[#This Row],[4/1/2023 Price Change]]*1.0715</f>
        <v>49500.322151489992</v>
      </c>
    </row>
    <row r="856" spans="1:9" ht="30" x14ac:dyDescent="0.25">
      <c r="A856" s="12" t="s">
        <v>560</v>
      </c>
      <c r="B856" s="12">
        <v>10</v>
      </c>
      <c r="C856" s="12" t="s">
        <v>570</v>
      </c>
      <c r="D856" s="12" t="s">
        <v>734</v>
      </c>
      <c r="E856" s="12"/>
      <c r="F856" s="32" t="s">
        <v>1020</v>
      </c>
      <c r="G856" s="43" t="e">
        <f t="shared" si="31"/>
        <v>#VALUE!</v>
      </c>
      <c r="H856" s="43" t="e">
        <f t="shared" si="30"/>
        <v>#VALUE!</v>
      </c>
      <c r="I856" s="43" t="e">
        <f>Table121013[[#This Row],[4/1/2023 Price Change]]*1.0715</f>
        <v>#VALUE!</v>
      </c>
    </row>
    <row r="857" spans="1:9" ht="30" x14ac:dyDescent="0.25">
      <c r="A857" s="12" t="s">
        <v>560</v>
      </c>
      <c r="B857" s="12">
        <v>11</v>
      </c>
      <c r="C857" s="12" t="s">
        <v>571</v>
      </c>
      <c r="D857" s="12" t="s">
        <v>734</v>
      </c>
      <c r="E857" s="12"/>
      <c r="F857" s="32" t="s">
        <v>1020</v>
      </c>
      <c r="G857" s="43" t="e">
        <f t="shared" si="31"/>
        <v>#VALUE!</v>
      </c>
      <c r="H857" s="43" t="e">
        <f t="shared" si="30"/>
        <v>#VALUE!</v>
      </c>
      <c r="I857" s="43" t="e">
        <f>Table121013[[#This Row],[4/1/2023 Price Change]]*1.0715</f>
        <v>#VALUE!</v>
      </c>
    </row>
    <row r="858" spans="1:9" ht="30" x14ac:dyDescent="0.25">
      <c r="A858" s="12" t="s">
        <v>560</v>
      </c>
      <c r="B858" s="12">
        <v>12</v>
      </c>
      <c r="C858" s="12" t="s">
        <v>1196</v>
      </c>
      <c r="D858" s="12" t="s">
        <v>973</v>
      </c>
      <c r="E858" s="12"/>
      <c r="F858" s="32">
        <v>198114</v>
      </c>
      <c r="G858" s="43">
        <f t="shared" si="31"/>
        <v>221451.82919999998</v>
      </c>
      <c r="H858" s="43">
        <f t="shared" si="30"/>
        <v>254669.60357999997</v>
      </c>
      <c r="I858" s="43">
        <f>Table121013[[#This Row],[4/1/2023 Price Change]]*1.0715</f>
        <v>272878.48023596994</v>
      </c>
    </row>
    <row r="859" spans="1:9" ht="30" x14ac:dyDescent="0.25">
      <c r="A859" s="12" t="s">
        <v>560</v>
      </c>
      <c r="B859" s="12">
        <v>13</v>
      </c>
      <c r="C859" s="12" t="s">
        <v>1197</v>
      </c>
      <c r="D859" s="12" t="s">
        <v>973</v>
      </c>
      <c r="E859" s="12"/>
      <c r="F859" s="32">
        <v>194647</v>
      </c>
      <c r="G859" s="43">
        <f t="shared" si="31"/>
        <v>217576.41659999997</v>
      </c>
      <c r="H859" s="43">
        <f t="shared" si="30"/>
        <v>250212.87908999994</v>
      </c>
      <c r="I859" s="43">
        <f>Table121013[[#This Row],[4/1/2023 Price Change]]*1.0715</f>
        <v>268103.09994493489</v>
      </c>
    </row>
    <row r="860" spans="1:9" ht="30" x14ac:dyDescent="0.25">
      <c r="A860" s="12" t="s">
        <v>560</v>
      </c>
      <c r="B860" s="12">
        <v>14</v>
      </c>
      <c r="C860" s="12" t="s">
        <v>1116</v>
      </c>
      <c r="D860" s="12" t="s">
        <v>973</v>
      </c>
      <c r="E860" s="12"/>
      <c r="F860" s="32">
        <v>67433</v>
      </c>
      <c r="G860" s="43">
        <f t="shared" si="31"/>
        <v>75376.607399999994</v>
      </c>
      <c r="H860" s="43">
        <f t="shared" si="30"/>
        <v>86683.098509999982</v>
      </c>
      <c r="I860" s="43">
        <f>Table121013[[#This Row],[4/1/2023 Price Change]]*1.0715</f>
        <v>92880.940053464976</v>
      </c>
    </row>
    <row r="861" spans="1:9" ht="30" x14ac:dyDescent="0.25">
      <c r="A861" s="12" t="s">
        <v>560</v>
      </c>
      <c r="B861" s="12">
        <v>15</v>
      </c>
      <c r="C861" s="12" t="s">
        <v>1117</v>
      </c>
      <c r="D861" s="12" t="s">
        <v>973</v>
      </c>
      <c r="E861" s="12"/>
      <c r="F861" s="32">
        <v>50369</v>
      </c>
      <c r="G861" s="43">
        <f t="shared" si="31"/>
        <v>56302.468199999996</v>
      </c>
      <c r="H861" s="43">
        <f t="shared" si="30"/>
        <v>64747.838429999989</v>
      </c>
      <c r="I861" s="43">
        <f>Table121013[[#This Row],[4/1/2023 Price Change]]*1.0715</f>
        <v>69377.308877744988</v>
      </c>
    </row>
    <row r="862" spans="1:9" ht="30" x14ac:dyDescent="0.25">
      <c r="A862" s="12" t="s">
        <v>560</v>
      </c>
      <c r="B862" s="12">
        <v>16</v>
      </c>
      <c r="C862" s="12" t="s">
        <v>1198</v>
      </c>
      <c r="D862" s="12" t="s">
        <v>973</v>
      </c>
      <c r="E862" s="12"/>
      <c r="F862" s="32">
        <v>198665</v>
      </c>
      <c r="G862" s="43">
        <f t="shared" si="31"/>
        <v>222067.73699999999</v>
      </c>
      <c r="H862" s="43">
        <f t="shared" si="30"/>
        <v>255377.89754999997</v>
      </c>
      <c r="I862" s="43">
        <f>Table121013[[#This Row],[4/1/2023 Price Change]]*1.0715</f>
        <v>273637.41722482495</v>
      </c>
    </row>
    <row r="863" spans="1:9" ht="30" x14ac:dyDescent="0.25">
      <c r="A863" s="12" t="s">
        <v>560</v>
      </c>
      <c r="B863" s="12">
        <v>17</v>
      </c>
      <c r="C863" s="12" t="s">
        <v>1193</v>
      </c>
      <c r="D863" s="12" t="s">
        <v>973</v>
      </c>
      <c r="E863" s="12"/>
      <c r="F863" s="32">
        <v>76536</v>
      </c>
      <c r="G863" s="43">
        <f t="shared" si="31"/>
        <v>85551.940799999997</v>
      </c>
      <c r="H863" s="43">
        <f t="shared" si="30"/>
        <v>98384.731919999991</v>
      </c>
      <c r="I863" s="43">
        <f>Table121013[[#This Row],[4/1/2023 Price Change]]*1.0715</f>
        <v>105419.24025227998</v>
      </c>
    </row>
    <row r="864" spans="1:9" ht="30" x14ac:dyDescent="0.25">
      <c r="A864" s="12" t="s">
        <v>560</v>
      </c>
      <c r="B864" s="12">
        <v>18</v>
      </c>
      <c r="C864" s="12" t="s">
        <v>1199</v>
      </c>
      <c r="D864" s="12" t="s">
        <v>973</v>
      </c>
      <c r="E864" s="12"/>
      <c r="F864" s="32">
        <v>74950</v>
      </c>
      <c r="G864" s="43">
        <f t="shared" si="31"/>
        <v>83779.109999999986</v>
      </c>
      <c r="H864" s="43">
        <f t="shared" si="30"/>
        <v>96345.976499999975</v>
      </c>
      <c r="I864" s="43">
        <f>Table121013[[#This Row],[4/1/2023 Price Change]]*1.0715</f>
        <v>103234.71381974996</v>
      </c>
    </row>
    <row r="865" spans="1:9" ht="30" x14ac:dyDescent="0.25">
      <c r="A865" s="12" t="s">
        <v>560</v>
      </c>
      <c r="B865" s="12">
        <v>19</v>
      </c>
      <c r="C865" s="12" t="s">
        <v>1200</v>
      </c>
      <c r="D865" s="12" t="s">
        <v>973</v>
      </c>
      <c r="E865" s="12"/>
      <c r="F865" s="32">
        <v>74885</v>
      </c>
      <c r="G865" s="43">
        <f t="shared" si="31"/>
        <v>83706.452999999994</v>
      </c>
      <c r="H865" s="43">
        <f t="shared" si="30"/>
        <v>96262.420949999985</v>
      </c>
      <c r="I865" s="43">
        <f>Table121013[[#This Row],[4/1/2023 Price Change]]*1.0715</f>
        <v>103145.18404792498</v>
      </c>
    </row>
    <row r="866" spans="1:9" ht="30" x14ac:dyDescent="0.25">
      <c r="A866" s="12" t="s">
        <v>560</v>
      </c>
      <c r="B866" s="12">
        <v>20</v>
      </c>
      <c r="C866" s="12" t="s">
        <v>1119</v>
      </c>
      <c r="D866" s="12" t="s">
        <v>973</v>
      </c>
      <c r="E866" s="12"/>
      <c r="F866" s="32">
        <v>7495</v>
      </c>
      <c r="G866" s="43">
        <f t="shared" si="31"/>
        <v>8377.9110000000001</v>
      </c>
      <c r="H866" s="43">
        <f t="shared" si="30"/>
        <v>9634.5976499999997</v>
      </c>
      <c r="I866" s="43">
        <f>Table121013[[#This Row],[4/1/2023 Price Change]]*1.0715</f>
        <v>10323.471381975</v>
      </c>
    </row>
    <row r="867" spans="1:9" ht="18.75" x14ac:dyDescent="0.25">
      <c r="A867" s="15" t="s">
        <v>816</v>
      </c>
      <c r="B867" s="16"/>
      <c r="C867" s="16"/>
      <c r="D867" s="16"/>
      <c r="E867" s="16"/>
      <c r="F867" s="39"/>
      <c r="G867" s="43">
        <f t="shared" si="31"/>
        <v>0</v>
      </c>
      <c r="H867" s="43">
        <f t="shared" si="30"/>
        <v>0</v>
      </c>
      <c r="I867" s="43">
        <f>Table121013[[#This Row],[4/1/2023 Price Change]]*1.0715</f>
        <v>0</v>
      </c>
    </row>
    <row r="868" spans="1:9" x14ac:dyDescent="0.25">
      <c r="A868" s="12" t="s">
        <v>572</v>
      </c>
      <c r="B868" s="12">
        <v>1</v>
      </c>
      <c r="C868" s="12" t="s">
        <v>573</v>
      </c>
      <c r="D868" s="12" t="s">
        <v>1004</v>
      </c>
      <c r="E868" s="12"/>
      <c r="F868" s="32" t="s">
        <v>972</v>
      </c>
      <c r="G868" s="43" t="e">
        <f t="shared" si="31"/>
        <v>#VALUE!</v>
      </c>
      <c r="H868" s="43" t="e">
        <f t="shared" si="30"/>
        <v>#VALUE!</v>
      </c>
      <c r="I868" s="43" t="e">
        <f>Table121013[[#This Row],[4/1/2023 Price Change]]*1.0715</f>
        <v>#VALUE!</v>
      </c>
    </row>
    <row r="869" spans="1:9" x14ac:dyDescent="0.25">
      <c r="A869" s="12" t="s">
        <v>572</v>
      </c>
      <c r="B869" s="12">
        <v>2</v>
      </c>
      <c r="C869" s="12" t="s">
        <v>574</v>
      </c>
      <c r="D869" s="12" t="s">
        <v>734</v>
      </c>
      <c r="E869" s="12"/>
      <c r="F869" s="32" t="s">
        <v>1020</v>
      </c>
      <c r="G869" s="43" t="e">
        <f t="shared" si="31"/>
        <v>#VALUE!</v>
      </c>
      <c r="H869" s="43" t="e">
        <f t="shared" si="30"/>
        <v>#VALUE!</v>
      </c>
      <c r="I869" s="43" t="e">
        <f>Table121013[[#This Row],[4/1/2023 Price Change]]*1.0715</f>
        <v>#VALUE!</v>
      </c>
    </row>
    <row r="870" spans="1:9" x14ac:dyDescent="0.25">
      <c r="A870" s="12" t="s">
        <v>572</v>
      </c>
      <c r="B870" s="12">
        <v>3</v>
      </c>
      <c r="C870" s="12" t="s">
        <v>575</v>
      </c>
      <c r="D870" s="12" t="s">
        <v>734</v>
      </c>
      <c r="E870" s="12"/>
      <c r="F870" s="32" t="s">
        <v>1020</v>
      </c>
      <c r="G870" s="43" t="e">
        <f t="shared" si="31"/>
        <v>#VALUE!</v>
      </c>
      <c r="H870" s="43" t="e">
        <f t="shared" si="30"/>
        <v>#VALUE!</v>
      </c>
      <c r="I870" s="43" t="e">
        <f>Table121013[[#This Row],[4/1/2023 Price Change]]*1.0715</f>
        <v>#VALUE!</v>
      </c>
    </row>
    <row r="871" spans="1:9" x14ac:dyDescent="0.25">
      <c r="A871" s="12" t="s">
        <v>572</v>
      </c>
      <c r="B871" s="12">
        <v>4</v>
      </c>
      <c r="C871" s="12" t="s">
        <v>576</v>
      </c>
      <c r="D871" s="12" t="s">
        <v>734</v>
      </c>
      <c r="E871" s="12"/>
      <c r="F871" s="32" t="s">
        <v>1020</v>
      </c>
      <c r="G871" s="43" t="e">
        <f t="shared" si="31"/>
        <v>#VALUE!</v>
      </c>
      <c r="H871" s="43" t="e">
        <f t="shared" si="30"/>
        <v>#VALUE!</v>
      </c>
      <c r="I871" s="43" t="e">
        <f>Table121013[[#This Row],[4/1/2023 Price Change]]*1.0715</f>
        <v>#VALUE!</v>
      </c>
    </row>
    <row r="872" spans="1:9" x14ac:dyDescent="0.25">
      <c r="A872" s="12" t="s">
        <v>572</v>
      </c>
      <c r="B872" s="12">
        <v>5</v>
      </c>
      <c r="C872" s="12" t="s">
        <v>926</v>
      </c>
      <c r="D872" s="12" t="s">
        <v>973</v>
      </c>
      <c r="E872" s="12"/>
      <c r="F872" s="32">
        <v>-3118</v>
      </c>
      <c r="G872" s="43">
        <f t="shared" si="31"/>
        <v>-3485.3003999999996</v>
      </c>
      <c r="H872" s="43">
        <f t="shared" si="30"/>
        <v>-4008.0954599999991</v>
      </c>
      <c r="I872" s="43">
        <f>Table121013[[#This Row],[4/1/2023 Price Change]]*1.0715</f>
        <v>-4294.6742853899987</v>
      </c>
    </row>
    <row r="873" spans="1:9" x14ac:dyDescent="0.25">
      <c r="A873" s="12" t="s">
        <v>572</v>
      </c>
      <c r="B873" s="12">
        <v>6</v>
      </c>
      <c r="C873" s="12" t="s">
        <v>577</v>
      </c>
      <c r="D873" s="12" t="s">
        <v>973</v>
      </c>
      <c r="E873" s="12"/>
      <c r="F873" s="32">
        <v>-2973</v>
      </c>
      <c r="G873" s="43">
        <f t="shared" si="31"/>
        <v>-3323.2193999999995</v>
      </c>
      <c r="H873" s="43">
        <f t="shared" si="30"/>
        <v>-3821.7023099999992</v>
      </c>
      <c r="I873" s="43">
        <f>Table121013[[#This Row],[4/1/2023 Price Change]]*1.0715</f>
        <v>-4094.9540251649987</v>
      </c>
    </row>
    <row r="874" spans="1:9" x14ac:dyDescent="0.25">
      <c r="A874" s="12" t="s">
        <v>572</v>
      </c>
      <c r="B874" s="12">
        <v>7</v>
      </c>
      <c r="C874" s="12" t="s">
        <v>578</v>
      </c>
      <c r="D874" s="12" t="s">
        <v>734</v>
      </c>
      <c r="E874" s="12"/>
      <c r="F874" s="32" t="s">
        <v>1020</v>
      </c>
      <c r="G874" s="43" t="e">
        <f t="shared" si="31"/>
        <v>#VALUE!</v>
      </c>
      <c r="H874" s="43" t="e">
        <f t="shared" si="30"/>
        <v>#VALUE!</v>
      </c>
      <c r="I874" s="43" t="e">
        <f>Table121013[[#This Row],[4/1/2023 Price Change]]*1.0715</f>
        <v>#VALUE!</v>
      </c>
    </row>
    <row r="875" spans="1:9" x14ac:dyDescent="0.25">
      <c r="A875" s="12" t="s">
        <v>572</v>
      </c>
      <c r="B875" s="12">
        <v>8</v>
      </c>
      <c r="C875" s="12" t="s">
        <v>579</v>
      </c>
      <c r="D875" s="12" t="s">
        <v>1004</v>
      </c>
      <c r="E875" s="12"/>
      <c r="F875" s="32" t="s">
        <v>972</v>
      </c>
      <c r="G875" s="43" t="e">
        <f t="shared" si="31"/>
        <v>#VALUE!</v>
      </c>
      <c r="H875" s="43" t="e">
        <f t="shared" si="30"/>
        <v>#VALUE!</v>
      </c>
      <c r="I875" s="43" t="e">
        <f>Table121013[[#This Row],[4/1/2023 Price Change]]*1.0715</f>
        <v>#VALUE!</v>
      </c>
    </row>
    <row r="876" spans="1:9" x14ac:dyDescent="0.25">
      <c r="A876" s="12" t="s">
        <v>572</v>
      </c>
      <c r="B876" s="12">
        <v>9</v>
      </c>
      <c r="C876" s="12" t="s">
        <v>580</v>
      </c>
      <c r="D876" s="12" t="s">
        <v>973</v>
      </c>
      <c r="E876" s="12"/>
      <c r="F876" s="32">
        <v>34</v>
      </c>
      <c r="G876" s="43">
        <f t="shared" si="31"/>
        <v>38.005199999999995</v>
      </c>
      <c r="H876" s="43">
        <f t="shared" si="30"/>
        <v>43.70597999999999</v>
      </c>
      <c r="I876" s="43">
        <f>Table121013[[#This Row],[4/1/2023 Price Change]]*1.0715</f>
        <v>46.830957569999981</v>
      </c>
    </row>
    <row r="877" spans="1:9" x14ac:dyDescent="0.25">
      <c r="A877" s="12" t="s">
        <v>572</v>
      </c>
      <c r="B877" s="12">
        <v>10</v>
      </c>
      <c r="C877" s="12" t="s">
        <v>581</v>
      </c>
      <c r="D877" s="12" t="s">
        <v>973</v>
      </c>
      <c r="E877" s="12"/>
      <c r="F877" s="32">
        <v>134</v>
      </c>
      <c r="G877" s="43">
        <f t="shared" si="31"/>
        <v>149.78519999999997</v>
      </c>
      <c r="H877" s="43">
        <f t="shared" si="30"/>
        <v>172.25297999999995</v>
      </c>
      <c r="I877" s="43">
        <f>Table121013[[#This Row],[4/1/2023 Price Change]]*1.0715</f>
        <v>184.56906806999993</v>
      </c>
    </row>
    <row r="878" spans="1:9" x14ac:dyDescent="0.25">
      <c r="A878" s="12" t="s">
        <v>572</v>
      </c>
      <c r="B878" s="12">
        <v>11</v>
      </c>
      <c r="C878" s="12" t="s">
        <v>582</v>
      </c>
      <c r="D878" s="12" t="s">
        <v>973</v>
      </c>
      <c r="E878" s="12"/>
      <c r="F878" s="32">
        <v>351</v>
      </c>
      <c r="G878" s="43">
        <f t="shared" si="31"/>
        <v>392.34779999999995</v>
      </c>
      <c r="H878" s="43">
        <f t="shared" si="30"/>
        <v>451.19996999999989</v>
      </c>
      <c r="I878" s="43">
        <f>Table121013[[#This Row],[4/1/2023 Price Change]]*1.0715</f>
        <v>483.46076785499986</v>
      </c>
    </row>
    <row r="879" spans="1:9" x14ac:dyDescent="0.25">
      <c r="A879" s="12" t="s">
        <v>572</v>
      </c>
      <c r="B879" s="12">
        <v>12</v>
      </c>
      <c r="C879" s="12" t="s">
        <v>583</v>
      </c>
      <c r="D879" s="12" t="s">
        <v>973</v>
      </c>
      <c r="E879" s="12"/>
      <c r="F879" s="32">
        <v>100</v>
      </c>
      <c r="G879" s="43">
        <f t="shared" si="31"/>
        <v>111.77999999999999</v>
      </c>
      <c r="H879" s="43">
        <f t="shared" si="30"/>
        <v>128.54699999999997</v>
      </c>
      <c r="I879" s="43">
        <f>Table121013[[#This Row],[4/1/2023 Price Change]]*1.0715</f>
        <v>137.73811049999995</v>
      </c>
    </row>
    <row r="880" spans="1:9" x14ac:dyDescent="0.25">
      <c r="A880" s="12" t="s">
        <v>572</v>
      </c>
      <c r="B880" s="12">
        <v>13</v>
      </c>
      <c r="C880" s="12" t="s">
        <v>903</v>
      </c>
      <c r="D880" s="12" t="s">
        <v>734</v>
      </c>
      <c r="E880" s="12"/>
      <c r="F880" s="32" t="s">
        <v>1020</v>
      </c>
      <c r="G880" s="43" t="e">
        <f t="shared" si="31"/>
        <v>#VALUE!</v>
      </c>
      <c r="H880" s="43" t="e">
        <f t="shared" si="30"/>
        <v>#VALUE!</v>
      </c>
      <c r="I880" s="43" t="e">
        <f>Table121013[[#This Row],[4/1/2023 Price Change]]*1.0715</f>
        <v>#VALUE!</v>
      </c>
    </row>
    <row r="881" spans="1:9" x14ac:dyDescent="0.25">
      <c r="A881" s="12" t="s">
        <v>572</v>
      </c>
      <c r="B881" s="12">
        <v>14</v>
      </c>
      <c r="C881" s="12" t="s">
        <v>904</v>
      </c>
      <c r="D881" s="12" t="s">
        <v>734</v>
      </c>
      <c r="E881" s="12"/>
      <c r="F881" s="32" t="s">
        <v>1020</v>
      </c>
      <c r="G881" s="43" t="e">
        <f t="shared" si="31"/>
        <v>#VALUE!</v>
      </c>
      <c r="H881" s="43" t="e">
        <f t="shared" si="30"/>
        <v>#VALUE!</v>
      </c>
      <c r="I881" s="43" t="e">
        <f>Table121013[[#This Row],[4/1/2023 Price Change]]*1.0715</f>
        <v>#VALUE!</v>
      </c>
    </row>
    <row r="882" spans="1:9" x14ac:dyDescent="0.25">
      <c r="A882" s="12"/>
      <c r="B882" s="12"/>
      <c r="C882" s="12" t="s">
        <v>970</v>
      </c>
      <c r="D882" s="12"/>
      <c r="E882" s="12"/>
      <c r="F882" s="32"/>
      <c r="G882" s="43">
        <f t="shared" si="31"/>
        <v>0</v>
      </c>
      <c r="H882" s="43">
        <f t="shared" si="30"/>
        <v>0</v>
      </c>
      <c r="I882" s="43">
        <f>Table121013[[#This Row],[4/1/2023 Price Change]]*1.0715</f>
        <v>0</v>
      </c>
    </row>
    <row r="883" spans="1:9" ht="37.5" x14ac:dyDescent="0.25">
      <c r="A883" s="15" t="s">
        <v>584</v>
      </c>
      <c r="B883" s="16"/>
      <c r="C883" s="16"/>
      <c r="D883" s="16"/>
      <c r="E883" s="16"/>
      <c r="F883" s="39"/>
      <c r="G883" s="43">
        <f t="shared" si="31"/>
        <v>0</v>
      </c>
      <c r="H883" s="43">
        <f t="shared" si="30"/>
        <v>0</v>
      </c>
      <c r="I883" s="43">
        <f>Table121013[[#This Row],[4/1/2023 Price Change]]*1.0715</f>
        <v>0</v>
      </c>
    </row>
    <row r="884" spans="1:9" x14ac:dyDescent="0.25">
      <c r="A884" s="12" t="s">
        <v>584</v>
      </c>
      <c r="B884" s="12">
        <v>1</v>
      </c>
      <c r="C884" s="12" t="s">
        <v>585</v>
      </c>
      <c r="D884" s="12" t="s">
        <v>973</v>
      </c>
      <c r="E884" s="12"/>
      <c r="F884" s="32">
        <v>2353</v>
      </c>
      <c r="G884" s="43">
        <f t="shared" si="31"/>
        <v>2630.1833999999999</v>
      </c>
      <c r="H884" s="43">
        <f t="shared" si="30"/>
        <v>3024.7109099999998</v>
      </c>
      <c r="I884" s="43">
        <f>Table121013[[#This Row],[4/1/2023 Price Change]]*1.0715</f>
        <v>3240.9777400649996</v>
      </c>
    </row>
    <row r="885" spans="1:9" x14ac:dyDescent="0.25">
      <c r="A885" s="12" t="s">
        <v>584</v>
      </c>
      <c r="B885" s="12">
        <v>2</v>
      </c>
      <c r="C885" s="12" t="s">
        <v>586</v>
      </c>
      <c r="D885" s="12" t="s">
        <v>973</v>
      </c>
      <c r="E885" s="12"/>
      <c r="F885" s="32">
        <v>1254</v>
      </c>
      <c r="G885" s="43">
        <f t="shared" si="31"/>
        <v>1401.7212</v>
      </c>
      <c r="H885" s="43">
        <f t="shared" si="30"/>
        <v>1611.9793799999998</v>
      </c>
      <c r="I885" s="43">
        <f>Table121013[[#This Row],[4/1/2023 Price Change]]*1.0715</f>
        <v>1727.2359056699995</v>
      </c>
    </row>
    <row r="886" spans="1:9" x14ac:dyDescent="0.25">
      <c r="A886" s="12" t="s">
        <v>584</v>
      </c>
      <c r="B886" s="12">
        <v>3</v>
      </c>
      <c r="C886" s="12" t="s">
        <v>587</v>
      </c>
      <c r="D886" s="12" t="s">
        <v>734</v>
      </c>
      <c r="E886" s="12"/>
      <c r="F886" s="32" t="s">
        <v>1020</v>
      </c>
      <c r="G886" s="43" t="e">
        <f t="shared" si="31"/>
        <v>#VALUE!</v>
      </c>
      <c r="H886" s="43" t="e">
        <f t="shared" si="30"/>
        <v>#VALUE!</v>
      </c>
      <c r="I886" s="43" t="e">
        <f>Table121013[[#This Row],[4/1/2023 Price Change]]*1.0715</f>
        <v>#VALUE!</v>
      </c>
    </row>
    <row r="887" spans="1:9" x14ac:dyDescent="0.25">
      <c r="A887" s="12" t="s">
        <v>584</v>
      </c>
      <c r="B887" s="12">
        <v>4</v>
      </c>
      <c r="C887" s="12" t="s">
        <v>588</v>
      </c>
      <c r="D887" s="12" t="s">
        <v>973</v>
      </c>
      <c r="E887" s="12"/>
      <c r="F887" s="32">
        <v>3248</v>
      </c>
      <c r="G887" s="43">
        <f t="shared" si="31"/>
        <v>3630.6143999999995</v>
      </c>
      <c r="H887" s="43">
        <f t="shared" si="30"/>
        <v>4175.2065599999987</v>
      </c>
      <c r="I887" s="43">
        <f>Table121013[[#This Row],[4/1/2023 Price Change]]*1.0715</f>
        <v>4473.7338290399985</v>
      </c>
    </row>
    <row r="888" spans="1:9" x14ac:dyDescent="0.25">
      <c r="A888" s="12" t="s">
        <v>584</v>
      </c>
      <c r="B888" s="12">
        <v>5</v>
      </c>
      <c r="C888" s="12" t="s">
        <v>589</v>
      </c>
      <c r="D888" s="12"/>
      <c r="E888" s="12"/>
      <c r="F888" s="32" t="s">
        <v>1115</v>
      </c>
      <c r="G888" s="43" t="e">
        <f t="shared" si="31"/>
        <v>#VALUE!</v>
      </c>
      <c r="H888" s="43" t="e">
        <f t="shared" si="30"/>
        <v>#VALUE!</v>
      </c>
      <c r="I888" s="43" t="e">
        <f>Table121013[[#This Row],[4/1/2023 Price Change]]*1.0715</f>
        <v>#VALUE!</v>
      </c>
    </row>
    <row r="889" spans="1:9" x14ac:dyDescent="0.25">
      <c r="A889" s="12" t="s">
        <v>584</v>
      </c>
      <c r="B889" s="12">
        <v>6</v>
      </c>
      <c r="C889" s="12" t="s">
        <v>590</v>
      </c>
      <c r="D889" s="12"/>
      <c r="E889" s="12"/>
      <c r="F889" s="32" t="s">
        <v>1115</v>
      </c>
      <c r="G889" s="43" t="e">
        <f t="shared" si="31"/>
        <v>#VALUE!</v>
      </c>
      <c r="H889" s="43" t="e">
        <f t="shared" si="30"/>
        <v>#VALUE!</v>
      </c>
      <c r="I889" s="43" t="e">
        <f>Table121013[[#This Row],[4/1/2023 Price Change]]*1.0715</f>
        <v>#VALUE!</v>
      </c>
    </row>
    <row r="890" spans="1:9" x14ac:dyDescent="0.25">
      <c r="A890" s="12" t="s">
        <v>584</v>
      </c>
      <c r="B890" s="12">
        <v>7</v>
      </c>
      <c r="C890" s="12" t="s">
        <v>591</v>
      </c>
      <c r="D890" s="12"/>
      <c r="E890" s="12"/>
      <c r="F890" s="32" t="s">
        <v>1115</v>
      </c>
      <c r="G890" s="43" t="e">
        <f t="shared" si="31"/>
        <v>#VALUE!</v>
      </c>
      <c r="H890" s="43" t="e">
        <f t="shared" si="30"/>
        <v>#VALUE!</v>
      </c>
      <c r="I890" s="43" t="e">
        <f>Table121013[[#This Row],[4/1/2023 Price Change]]*1.0715</f>
        <v>#VALUE!</v>
      </c>
    </row>
    <row r="891" spans="1:9" x14ac:dyDescent="0.25">
      <c r="A891" s="12"/>
      <c r="B891" s="12"/>
      <c r="C891" s="12" t="s">
        <v>970</v>
      </c>
      <c r="D891" s="12"/>
      <c r="E891" s="12"/>
      <c r="F891" s="32"/>
      <c r="G891" s="43">
        <f t="shared" si="31"/>
        <v>0</v>
      </c>
      <c r="H891" s="43">
        <f t="shared" si="30"/>
        <v>0</v>
      </c>
      <c r="I891" s="43">
        <f>Table121013[[#This Row],[4/1/2023 Price Change]]*1.0715</f>
        <v>0</v>
      </c>
    </row>
    <row r="892" spans="1:9" ht="18.75" x14ac:dyDescent="0.25">
      <c r="A892" s="15" t="s">
        <v>592</v>
      </c>
      <c r="B892" s="16"/>
      <c r="C892" s="16"/>
      <c r="D892" s="16"/>
      <c r="E892" s="16"/>
      <c r="F892" s="39"/>
      <c r="G892" s="43">
        <f t="shared" si="31"/>
        <v>0</v>
      </c>
      <c r="H892" s="43">
        <f t="shared" si="30"/>
        <v>0</v>
      </c>
      <c r="I892" s="43">
        <f>Table121013[[#This Row],[4/1/2023 Price Change]]*1.0715</f>
        <v>0</v>
      </c>
    </row>
    <row r="893" spans="1:9" x14ac:dyDescent="0.25">
      <c r="A893" s="12" t="s">
        <v>592</v>
      </c>
      <c r="B893" s="12">
        <v>1</v>
      </c>
      <c r="C893" s="12" t="s">
        <v>593</v>
      </c>
      <c r="D893" s="12" t="s">
        <v>1004</v>
      </c>
      <c r="E893" s="12"/>
      <c r="F893" s="32" t="s">
        <v>972</v>
      </c>
      <c r="G893" s="43" t="e">
        <f t="shared" si="31"/>
        <v>#VALUE!</v>
      </c>
      <c r="H893" s="43" t="e">
        <f t="shared" si="30"/>
        <v>#VALUE!</v>
      </c>
      <c r="I893" s="43" t="e">
        <f>Table121013[[#This Row],[4/1/2023 Price Change]]*1.0715</f>
        <v>#VALUE!</v>
      </c>
    </row>
    <row r="894" spans="1:9" x14ac:dyDescent="0.25">
      <c r="A894" s="12" t="s">
        <v>592</v>
      </c>
      <c r="B894" s="12">
        <v>2</v>
      </c>
      <c r="C894" s="12" t="s">
        <v>594</v>
      </c>
      <c r="D894" s="12" t="s">
        <v>734</v>
      </c>
      <c r="E894" s="12"/>
      <c r="F894" s="32" t="s">
        <v>1020</v>
      </c>
      <c r="G894" s="43" t="e">
        <f t="shared" si="31"/>
        <v>#VALUE!</v>
      </c>
      <c r="H894" s="43" t="e">
        <f t="shared" si="30"/>
        <v>#VALUE!</v>
      </c>
      <c r="I894" s="43" t="e">
        <f>Table121013[[#This Row],[4/1/2023 Price Change]]*1.0715</f>
        <v>#VALUE!</v>
      </c>
    </row>
    <row r="895" spans="1:9" ht="30" x14ac:dyDescent="0.25">
      <c r="A895" s="12" t="s">
        <v>592</v>
      </c>
      <c r="B895" s="12">
        <v>3</v>
      </c>
      <c r="C895" s="12" t="s">
        <v>1121</v>
      </c>
      <c r="D895" s="12" t="s">
        <v>973</v>
      </c>
      <c r="E895" s="12"/>
      <c r="F895" s="32">
        <v>833</v>
      </c>
      <c r="G895" s="43">
        <f t="shared" si="31"/>
        <v>931.12739999999997</v>
      </c>
      <c r="H895" s="43">
        <f t="shared" ref="H895:H958" si="32">G895*1.15</f>
        <v>1070.7965099999999</v>
      </c>
      <c r="I895" s="43">
        <f>Table121013[[#This Row],[4/1/2023 Price Change]]*1.0715</f>
        <v>1147.3584604649998</v>
      </c>
    </row>
    <row r="896" spans="1:9" x14ac:dyDescent="0.25">
      <c r="A896" s="12" t="s">
        <v>592</v>
      </c>
      <c r="B896" s="12">
        <v>4</v>
      </c>
      <c r="C896" s="12" t="s">
        <v>596</v>
      </c>
      <c r="D896" s="12" t="s">
        <v>973</v>
      </c>
      <c r="E896" s="12"/>
      <c r="F896" s="32">
        <v>0</v>
      </c>
      <c r="G896" s="43">
        <f t="shared" si="31"/>
        <v>0</v>
      </c>
      <c r="H896" s="43">
        <f t="shared" si="32"/>
        <v>0</v>
      </c>
      <c r="I896" s="43">
        <f>Table121013[[#This Row],[4/1/2023 Price Change]]*1.0715</f>
        <v>0</v>
      </c>
    </row>
    <row r="897" spans="1:9" x14ac:dyDescent="0.25">
      <c r="A897" s="12" t="s">
        <v>592</v>
      </c>
      <c r="B897" s="12">
        <v>5</v>
      </c>
      <c r="C897" s="12" t="s">
        <v>597</v>
      </c>
      <c r="D897" s="12" t="s">
        <v>973</v>
      </c>
      <c r="E897" s="12"/>
      <c r="F897" s="32">
        <v>0</v>
      </c>
      <c r="G897" s="43">
        <f t="shared" si="31"/>
        <v>0</v>
      </c>
      <c r="H897" s="43">
        <f t="shared" si="32"/>
        <v>0</v>
      </c>
      <c r="I897" s="43">
        <f>Table121013[[#This Row],[4/1/2023 Price Change]]*1.0715</f>
        <v>0</v>
      </c>
    </row>
    <row r="898" spans="1:9" x14ac:dyDescent="0.25">
      <c r="A898" s="12" t="s">
        <v>592</v>
      </c>
      <c r="B898" s="12">
        <v>6</v>
      </c>
      <c r="C898" s="12" t="s">
        <v>598</v>
      </c>
      <c r="D898" s="12" t="s">
        <v>1004</v>
      </c>
      <c r="E898" s="12"/>
      <c r="F898" s="32" t="s">
        <v>972</v>
      </c>
      <c r="G898" s="43" t="e">
        <f t="shared" si="31"/>
        <v>#VALUE!</v>
      </c>
      <c r="H898" s="43" t="e">
        <f t="shared" si="32"/>
        <v>#VALUE!</v>
      </c>
      <c r="I898" s="43" t="e">
        <f>Table121013[[#This Row],[4/1/2023 Price Change]]*1.0715</f>
        <v>#VALUE!</v>
      </c>
    </row>
    <row r="899" spans="1:9" x14ac:dyDescent="0.25">
      <c r="A899" s="12" t="s">
        <v>592</v>
      </c>
      <c r="B899" s="12">
        <v>7</v>
      </c>
      <c r="C899" s="12" t="s">
        <v>1120</v>
      </c>
      <c r="D899" s="12" t="s">
        <v>973</v>
      </c>
      <c r="E899" s="12"/>
      <c r="F899" s="32">
        <v>281</v>
      </c>
      <c r="G899" s="43">
        <f t="shared" si="31"/>
        <v>314.10179999999997</v>
      </c>
      <c r="H899" s="43">
        <f t="shared" si="32"/>
        <v>361.21706999999992</v>
      </c>
      <c r="I899" s="43">
        <f>Table121013[[#This Row],[4/1/2023 Price Change]]*1.0715</f>
        <v>387.04409050499987</v>
      </c>
    </row>
    <row r="900" spans="1:9" x14ac:dyDescent="0.25">
      <c r="A900" s="12" t="s">
        <v>592</v>
      </c>
      <c r="B900" s="12">
        <v>8</v>
      </c>
      <c r="C900" s="12" t="s">
        <v>1122</v>
      </c>
      <c r="D900" s="12" t="s">
        <v>973</v>
      </c>
      <c r="E900" s="12"/>
      <c r="F900" s="32">
        <v>104</v>
      </c>
      <c r="G900" s="43">
        <f t="shared" si="31"/>
        <v>116.25119999999998</v>
      </c>
      <c r="H900" s="43">
        <f t="shared" si="32"/>
        <v>133.68887999999998</v>
      </c>
      <c r="I900" s="43">
        <f>Table121013[[#This Row],[4/1/2023 Price Change]]*1.0715</f>
        <v>143.24763491999997</v>
      </c>
    </row>
    <row r="901" spans="1:9" x14ac:dyDescent="0.25">
      <c r="A901" s="12" t="s">
        <v>592</v>
      </c>
      <c r="B901" s="12">
        <v>9</v>
      </c>
      <c r="C901" s="12" t="s">
        <v>1123</v>
      </c>
      <c r="D901" s="12" t="s">
        <v>973</v>
      </c>
      <c r="E901" s="12"/>
      <c r="F901" s="32">
        <v>10588</v>
      </c>
      <c r="G901" s="43">
        <f t="shared" ref="G901:G964" si="33">F901*1.1178</f>
        <v>11835.266399999999</v>
      </c>
      <c r="H901" s="43">
        <f t="shared" si="32"/>
        <v>13610.556359999997</v>
      </c>
      <c r="I901" s="43">
        <f>Table121013[[#This Row],[4/1/2023 Price Change]]*1.0715</f>
        <v>14583.711139739995</v>
      </c>
    </row>
    <row r="902" spans="1:9" x14ac:dyDescent="0.25">
      <c r="A902" s="12" t="s">
        <v>592</v>
      </c>
      <c r="B902" s="12">
        <v>10</v>
      </c>
      <c r="C902" s="12" t="s">
        <v>1124</v>
      </c>
      <c r="D902" s="12" t="s">
        <v>973</v>
      </c>
      <c r="E902" s="12"/>
      <c r="F902" s="32">
        <v>113</v>
      </c>
      <c r="G902" s="43">
        <f t="shared" si="33"/>
        <v>126.31139999999999</v>
      </c>
      <c r="H902" s="43">
        <f t="shared" si="32"/>
        <v>145.25810999999999</v>
      </c>
      <c r="I902" s="43">
        <f>Table121013[[#This Row],[4/1/2023 Price Change]]*1.0715</f>
        <v>155.64406486499996</v>
      </c>
    </row>
    <row r="903" spans="1:9" x14ac:dyDescent="0.25">
      <c r="A903" s="12" t="s">
        <v>592</v>
      </c>
      <c r="B903" s="12">
        <v>11</v>
      </c>
      <c r="C903" s="12" t="s">
        <v>1125</v>
      </c>
      <c r="D903" s="12" t="s">
        <v>973</v>
      </c>
      <c r="E903" s="12"/>
      <c r="F903" s="32">
        <v>0</v>
      </c>
      <c r="G903" s="43">
        <f t="shared" si="33"/>
        <v>0</v>
      </c>
      <c r="H903" s="43">
        <f t="shared" si="32"/>
        <v>0</v>
      </c>
      <c r="I903" s="43">
        <f>Table121013[[#This Row],[4/1/2023 Price Change]]*1.0715</f>
        <v>0</v>
      </c>
    </row>
    <row r="904" spans="1:9" x14ac:dyDescent="0.25">
      <c r="A904" s="12" t="s">
        <v>592</v>
      </c>
      <c r="B904" s="12">
        <v>12</v>
      </c>
      <c r="C904" s="12" t="s">
        <v>1201</v>
      </c>
      <c r="D904" s="12" t="s">
        <v>973</v>
      </c>
      <c r="E904" s="12"/>
      <c r="F904" s="32">
        <v>3950</v>
      </c>
      <c r="G904" s="43">
        <f t="shared" si="33"/>
        <v>4415.3099999999995</v>
      </c>
      <c r="H904" s="43">
        <f t="shared" si="32"/>
        <v>5077.606499999999</v>
      </c>
      <c r="I904" s="43">
        <f>Table121013[[#This Row],[4/1/2023 Price Change]]*1.0715</f>
        <v>5440.6553647499986</v>
      </c>
    </row>
    <row r="905" spans="1:9" x14ac:dyDescent="0.25">
      <c r="A905" s="12" t="s">
        <v>592</v>
      </c>
      <c r="B905" s="12">
        <v>13</v>
      </c>
      <c r="C905" s="12" t="s">
        <v>1126</v>
      </c>
      <c r="D905" s="12" t="s">
        <v>973</v>
      </c>
      <c r="E905" s="12"/>
      <c r="F905" s="32">
        <v>91</v>
      </c>
      <c r="G905" s="43">
        <f t="shared" si="33"/>
        <v>101.71979999999999</v>
      </c>
      <c r="H905" s="43">
        <f t="shared" si="32"/>
        <v>116.97776999999998</v>
      </c>
      <c r="I905" s="43">
        <f>Table121013[[#This Row],[4/1/2023 Price Change]]*1.0715</f>
        <v>125.34168055499997</v>
      </c>
    </row>
    <row r="906" spans="1:9" x14ac:dyDescent="0.25">
      <c r="A906" s="12" t="s">
        <v>592</v>
      </c>
      <c r="B906" s="12">
        <v>14</v>
      </c>
      <c r="C906" s="12" t="s">
        <v>606</v>
      </c>
      <c r="D906" s="12" t="s">
        <v>973</v>
      </c>
      <c r="E906" s="12"/>
      <c r="F906" s="32">
        <v>0</v>
      </c>
      <c r="G906" s="43">
        <f t="shared" si="33"/>
        <v>0</v>
      </c>
      <c r="H906" s="43">
        <f t="shared" si="32"/>
        <v>0</v>
      </c>
      <c r="I906" s="43">
        <f>Table121013[[#This Row],[4/1/2023 Price Change]]*1.0715</f>
        <v>0</v>
      </c>
    </row>
    <row r="907" spans="1:9" x14ac:dyDescent="0.25">
      <c r="A907" s="12" t="s">
        <v>592</v>
      </c>
      <c r="B907" s="12">
        <v>15</v>
      </c>
      <c r="C907" s="12" t="s">
        <v>607</v>
      </c>
      <c r="D907" s="12" t="s">
        <v>734</v>
      </c>
      <c r="E907" s="12"/>
      <c r="F907" s="32" t="s">
        <v>1020</v>
      </c>
      <c r="G907" s="43" t="e">
        <f t="shared" si="33"/>
        <v>#VALUE!</v>
      </c>
      <c r="H907" s="43" t="e">
        <f t="shared" si="32"/>
        <v>#VALUE!</v>
      </c>
      <c r="I907" s="43" t="e">
        <f>Table121013[[#This Row],[4/1/2023 Price Change]]*1.0715</f>
        <v>#VALUE!</v>
      </c>
    </row>
    <row r="908" spans="1:9" x14ac:dyDescent="0.25">
      <c r="A908" s="12" t="s">
        <v>592</v>
      </c>
      <c r="B908" s="12">
        <v>16</v>
      </c>
      <c r="C908" s="12" t="s">
        <v>608</v>
      </c>
      <c r="D908" s="12" t="s">
        <v>734</v>
      </c>
      <c r="E908" s="12"/>
      <c r="F908" s="32" t="s">
        <v>1020</v>
      </c>
      <c r="G908" s="43" t="e">
        <f t="shared" si="33"/>
        <v>#VALUE!</v>
      </c>
      <c r="H908" s="43" t="e">
        <f t="shared" si="32"/>
        <v>#VALUE!</v>
      </c>
      <c r="I908" s="43" t="e">
        <f>Table121013[[#This Row],[4/1/2023 Price Change]]*1.0715</f>
        <v>#VALUE!</v>
      </c>
    </row>
    <row r="909" spans="1:9" x14ac:dyDescent="0.25">
      <c r="A909" s="12" t="s">
        <v>592</v>
      </c>
      <c r="B909" s="12">
        <v>17</v>
      </c>
      <c r="C909" s="12" t="s">
        <v>609</v>
      </c>
      <c r="D909" s="12" t="s">
        <v>734</v>
      </c>
      <c r="E909" s="12"/>
      <c r="F909" s="32" t="s">
        <v>1020</v>
      </c>
      <c r="G909" s="43" t="e">
        <f t="shared" si="33"/>
        <v>#VALUE!</v>
      </c>
      <c r="H909" s="43" t="e">
        <f t="shared" si="32"/>
        <v>#VALUE!</v>
      </c>
      <c r="I909" s="43" t="e">
        <f>Table121013[[#This Row],[4/1/2023 Price Change]]*1.0715</f>
        <v>#VALUE!</v>
      </c>
    </row>
    <row r="910" spans="1:9" x14ac:dyDescent="0.25">
      <c r="A910" s="12" t="s">
        <v>592</v>
      </c>
      <c r="B910" s="12">
        <v>18</v>
      </c>
      <c r="C910" s="12" t="s">
        <v>610</v>
      </c>
      <c r="D910" s="12" t="s">
        <v>734</v>
      </c>
      <c r="E910" s="12"/>
      <c r="F910" s="32" t="s">
        <v>1020</v>
      </c>
      <c r="G910" s="43" t="e">
        <f t="shared" si="33"/>
        <v>#VALUE!</v>
      </c>
      <c r="H910" s="43" t="e">
        <f t="shared" si="32"/>
        <v>#VALUE!</v>
      </c>
      <c r="I910" s="43" t="e">
        <f>Table121013[[#This Row],[4/1/2023 Price Change]]*1.0715</f>
        <v>#VALUE!</v>
      </c>
    </row>
    <row r="911" spans="1:9" x14ac:dyDescent="0.25">
      <c r="A911" s="12" t="s">
        <v>592</v>
      </c>
      <c r="B911" s="12">
        <v>19</v>
      </c>
      <c r="C911" s="12" t="s">
        <v>611</v>
      </c>
      <c r="D911" s="12" t="s">
        <v>734</v>
      </c>
      <c r="E911" s="12"/>
      <c r="F911" s="32" t="s">
        <v>1020</v>
      </c>
      <c r="G911" s="43" t="e">
        <f t="shared" si="33"/>
        <v>#VALUE!</v>
      </c>
      <c r="H911" s="43" t="e">
        <f t="shared" si="32"/>
        <v>#VALUE!</v>
      </c>
      <c r="I911" s="43" t="e">
        <f>Table121013[[#This Row],[4/1/2023 Price Change]]*1.0715</f>
        <v>#VALUE!</v>
      </c>
    </row>
    <row r="912" spans="1:9" x14ac:dyDescent="0.25">
      <c r="A912" s="12" t="s">
        <v>592</v>
      </c>
      <c r="B912" s="12">
        <v>20</v>
      </c>
      <c r="C912" s="12" t="s">
        <v>1202</v>
      </c>
      <c r="D912" s="12" t="s">
        <v>973</v>
      </c>
      <c r="E912" s="12"/>
      <c r="F912" s="32">
        <v>3755</v>
      </c>
      <c r="G912" s="43">
        <f t="shared" si="33"/>
        <v>4197.3389999999999</v>
      </c>
      <c r="H912" s="43">
        <f t="shared" si="32"/>
        <v>4826.9398499999998</v>
      </c>
      <c r="I912" s="43">
        <f>Table121013[[#This Row],[4/1/2023 Price Change]]*1.0715</f>
        <v>5172.0660492749994</v>
      </c>
    </row>
    <row r="913" spans="1:9" ht="75" x14ac:dyDescent="0.25">
      <c r="A913" s="15" t="s">
        <v>853</v>
      </c>
      <c r="B913" s="16"/>
      <c r="C913" s="16"/>
      <c r="D913" s="16"/>
      <c r="E913" s="16"/>
      <c r="F913" s="39"/>
      <c r="G913" s="43">
        <f t="shared" si="33"/>
        <v>0</v>
      </c>
      <c r="H913" s="43">
        <f t="shared" si="32"/>
        <v>0</v>
      </c>
      <c r="I913" s="43">
        <f>Table121013[[#This Row],[4/1/2023 Price Change]]*1.0715</f>
        <v>0</v>
      </c>
    </row>
    <row r="914" spans="1:9" ht="45" x14ac:dyDescent="0.25">
      <c r="A914" s="12" t="s">
        <v>612</v>
      </c>
      <c r="B914" s="12">
        <v>1</v>
      </c>
      <c r="C914" s="12" t="s">
        <v>613</v>
      </c>
      <c r="D914" s="12" t="s">
        <v>1021</v>
      </c>
      <c r="E914" s="12"/>
      <c r="F914" s="32">
        <v>-175</v>
      </c>
      <c r="G914" s="43">
        <f t="shared" si="33"/>
        <v>-195.61499999999998</v>
      </c>
      <c r="H914" s="43">
        <f t="shared" si="32"/>
        <v>-224.95724999999996</v>
      </c>
      <c r="I914" s="43">
        <f>Table121013[[#This Row],[4/1/2023 Price Change]]*1.0715</f>
        <v>-241.04169337499994</v>
      </c>
    </row>
    <row r="915" spans="1:9" ht="45" x14ac:dyDescent="0.25">
      <c r="A915" s="12" t="s">
        <v>612</v>
      </c>
      <c r="B915" s="12">
        <v>2</v>
      </c>
      <c r="C915" s="12" t="s">
        <v>614</v>
      </c>
      <c r="D915" s="12" t="s">
        <v>1004</v>
      </c>
      <c r="E915" s="12"/>
      <c r="F915" s="32" t="s">
        <v>972</v>
      </c>
      <c r="G915" s="43" t="e">
        <f t="shared" si="33"/>
        <v>#VALUE!</v>
      </c>
      <c r="H915" s="43" t="e">
        <f t="shared" si="32"/>
        <v>#VALUE!</v>
      </c>
      <c r="I915" s="43" t="e">
        <f>Table121013[[#This Row],[4/1/2023 Price Change]]*1.0715</f>
        <v>#VALUE!</v>
      </c>
    </row>
    <row r="916" spans="1:9" ht="45" x14ac:dyDescent="0.25">
      <c r="A916" s="12" t="s">
        <v>612</v>
      </c>
      <c r="B916" s="12">
        <v>3</v>
      </c>
      <c r="C916" s="12" t="s">
        <v>615</v>
      </c>
      <c r="D916" s="12" t="s">
        <v>973</v>
      </c>
      <c r="E916" s="12"/>
      <c r="F916" s="32">
        <v>1269</v>
      </c>
      <c r="G916" s="43">
        <f t="shared" si="33"/>
        <v>1418.4881999999998</v>
      </c>
      <c r="H916" s="43">
        <f t="shared" si="32"/>
        <v>1631.2614299999996</v>
      </c>
      <c r="I916" s="43">
        <f>Table121013[[#This Row],[4/1/2023 Price Change]]*1.0715</f>
        <v>1747.8966222449994</v>
      </c>
    </row>
    <row r="917" spans="1:9" x14ac:dyDescent="0.25">
      <c r="A917" s="12"/>
      <c r="B917" s="12"/>
      <c r="C917" s="12"/>
      <c r="D917" s="12"/>
      <c r="E917" s="12"/>
      <c r="F917" s="32"/>
      <c r="G917" s="43">
        <f t="shared" si="33"/>
        <v>0</v>
      </c>
      <c r="H917" s="43">
        <f t="shared" si="32"/>
        <v>0</v>
      </c>
      <c r="I917" s="43">
        <f>Table121013[[#This Row],[4/1/2023 Price Change]]*1.0715</f>
        <v>0</v>
      </c>
    </row>
    <row r="918" spans="1:9" ht="18.75" x14ac:dyDescent="0.25">
      <c r="A918" s="15" t="s">
        <v>854</v>
      </c>
      <c r="B918" s="16"/>
      <c r="C918" s="16"/>
      <c r="D918" s="16"/>
      <c r="E918" s="16"/>
      <c r="F918" s="39"/>
      <c r="G918" s="43">
        <f t="shared" si="33"/>
        <v>0</v>
      </c>
      <c r="H918" s="43">
        <f t="shared" si="32"/>
        <v>0</v>
      </c>
      <c r="I918" s="43">
        <f>Table121013[[#This Row],[4/1/2023 Price Change]]*1.0715</f>
        <v>0</v>
      </c>
    </row>
    <row r="919" spans="1:9" x14ac:dyDescent="0.25">
      <c r="A919" s="12" t="s">
        <v>616</v>
      </c>
      <c r="B919" s="12">
        <v>1</v>
      </c>
      <c r="C919" s="12" t="s">
        <v>617</v>
      </c>
      <c r="D919" s="12" t="s">
        <v>1021</v>
      </c>
      <c r="E919" s="12"/>
      <c r="F919" s="32">
        <v>-2400</v>
      </c>
      <c r="G919" s="43">
        <f t="shared" si="33"/>
        <v>-2682.72</v>
      </c>
      <c r="H919" s="43">
        <f t="shared" si="32"/>
        <v>-3085.1279999999997</v>
      </c>
      <c r="I919" s="43">
        <f>Table121013[[#This Row],[4/1/2023 Price Change]]*1.0715</f>
        <v>-3305.7146519999992</v>
      </c>
    </row>
    <row r="920" spans="1:9" x14ac:dyDescent="0.25">
      <c r="A920" s="12" t="s">
        <v>616</v>
      </c>
      <c r="B920" s="12">
        <v>2</v>
      </c>
      <c r="C920" s="12" t="s">
        <v>618</v>
      </c>
      <c r="D920" s="12" t="s">
        <v>734</v>
      </c>
      <c r="E920" s="12"/>
      <c r="F920" s="32" t="s">
        <v>1020</v>
      </c>
      <c r="G920" s="43" t="e">
        <f t="shared" si="33"/>
        <v>#VALUE!</v>
      </c>
      <c r="H920" s="43" t="e">
        <f t="shared" si="32"/>
        <v>#VALUE!</v>
      </c>
      <c r="I920" s="43" t="e">
        <f>Table121013[[#This Row],[4/1/2023 Price Change]]*1.0715</f>
        <v>#VALUE!</v>
      </c>
    </row>
    <row r="921" spans="1:9" x14ac:dyDescent="0.25">
      <c r="A921" s="12" t="s">
        <v>616</v>
      </c>
      <c r="B921" s="12">
        <v>3</v>
      </c>
      <c r="C921" s="12" t="s">
        <v>619</v>
      </c>
      <c r="D921" s="12" t="s">
        <v>734</v>
      </c>
      <c r="E921" s="12"/>
      <c r="F921" s="32" t="s">
        <v>1020</v>
      </c>
      <c r="G921" s="43" t="e">
        <f t="shared" si="33"/>
        <v>#VALUE!</v>
      </c>
      <c r="H921" s="43" t="e">
        <f t="shared" si="32"/>
        <v>#VALUE!</v>
      </c>
      <c r="I921" s="43" t="e">
        <f>Table121013[[#This Row],[4/1/2023 Price Change]]*1.0715</f>
        <v>#VALUE!</v>
      </c>
    </row>
    <row r="922" spans="1:9" x14ac:dyDescent="0.25">
      <c r="A922" s="12" t="s">
        <v>616</v>
      </c>
      <c r="B922" s="12"/>
      <c r="C922" s="12" t="s">
        <v>620</v>
      </c>
      <c r="D922" s="12" t="s">
        <v>1021</v>
      </c>
      <c r="E922" s="12"/>
      <c r="F922" s="32">
        <v>-2400</v>
      </c>
      <c r="G922" s="43">
        <f t="shared" si="33"/>
        <v>-2682.72</v>
      </c>
      <c r="H922" s="43">
        <f t="shared" si="32"/>
        <v>-3085.1279999999997</v>
      </c>
      <c r="I922" s="43">
        <f>Table121013[[#This Row],[4/1/2023 Price Change]]*1.0715</f>
        <v>-3305.7146519999992</v>
      </c>
    </row>
    <row r="923" spans="1:9" x14ac:dyDescent="0.25">
      <c r="A923" s="12" t="s">
        <v>616</v>
      </c>
      <c r="B923" s="12">
        <v>4</v>
      </c>
      <c r="C923" s="12" t="s">
        <v>621</v>
      </c>
      <c r="D923" s="12" t="s">
        <v>973</v>
      </c>
      <c r="E923" s="12"/>
      <c r="F923" s="32">
        <v>1845</v>
      </c>
      <c r="G923" s="43">
        <f t="shared" si="33"/>
        <v>2062.3409999999999</v>
      </c>
      <c r="H923" s="43">
        <f t="shared" si="32"/>
        <v>2371.6921499999999</v>
      </c>
      <c r="I923" s="43">
        <f>Table121013[[#This Row],[4/1/2023 Price Change]]*1.0715</f>
        <v>2541.2681387249995</v>
      </c>
    </row>
    <row r="924" spans="1:9" x14ac:dyDescent="0.25">
      <c r="A924" s="12" t="s">
        <v>616</v>
      </c>
      <c r="B924" s="12">
        <v>5</v>
      </c>
      <c r="C924" s="12" t="s">
        <v>622</v>
      </c>
      <c r="D924" s="12" t="s">
        <v>973</v>
      </c>
      <c r="E924" s="12"/>
      <c r="F924" s="32">
        <v>1879</v>
      </c>
      <c r="G924" s="43">
        <f t="shared" si="33"/>
        <v>2100.3462</v>
      </c>
      <c r="H924" s="43">
        <f t="shared" si="32"/>
        <v>2415.3981299999996</v>
      </c>
      <c r="I924" s="43">
        <f>Table121013[[#This Row],[4/1/2023 Price Change]]*1.0715</f>
        <v>2588.0990962949995</v>
      </c>
    </row>
    <row r="925" spans="1:9" x14ac:dyDescent="0.25">
      <c r="A925" s="12" t="s">
        <v>616</v>
      </c>
      <c r="B925" s="12">
        <v>6</v>
      </c>
      <c r="C925" s="12" t="s">
        <v>623</v>
      </c>
      <c r="D925" s="12" t="s">
        <v>1004</v>
      </c>
      <c r="E925" s="12"/>
      <c r="F925" s="32" t="s">
        <v>972</v>
      </c>
      <c r="G925" s="43" t="e">
        <f t="shared" si="33"/>
        <v>#VALUE!</v>
      </c>
      <c r="H925" s="43" t="e">
        <f t="shared" si="32"/>
        <v>#VALUE!</v>
      </c>
      <c r="I925" s="43" t="e">
        <f>Table121013[[#This Row],[4/1/2023 Price Change]]*1.0715</f>
        <v>#VALUE!</v>
      </c>
    </row>
    <row r="926" spans="1:9" x14ac:dyDescent="0.25">
      <c r="A926" s="12"/>
      <c r="B926" s="12"/>
      <c r="C926" s="12" t="s">
        <v>970</v>
      </c>
      <c r="D926" s="12"/>
      <c r="E926" s="12"/>
      <c r="F926" s="32"/>
      <c r="G926" s="43">
        <f t="shared" si="33"/>
        <v>0</v>
      </c>
      <c r="H926" s="43">
        <f t="shared" si="32"/>
        <v>0</v>
      </c>
      <c r="I926" s="43">
        <f>Table121013[[#This Row],[4/1/2023 Price Change]]*1.0715</f>
        <v>0</v>
      </c>
    </row>
    <row r="927" spans="1:9" ht="37.5" x14ac:dyDescent="0.25">
      <c r="A927" s="15" t="s">
        <v>855</v>
      </c>
      <c r="B927" s="16"/>
      <c r="C927" s="16"/>
      <c r="D927" s="16"/>
      <c r="E927" s="16"/>
      <c r="F927" s="39"/>
      <c r="G927" s="43">
        <f t="shared" si="33"/>
        <v>0</v>
      </c>
      <c r="H927" s="43">
        <f t="shared" si="32"/>
        <v>0</v>
      </c>
      <c r="I927" s="43">
        <f>Table121013[[#This Row],[4/1/2023 Price Change]]*1.0715</f>
        <v>0</v>
      </c>
    </row>
    <row r="928" spans="1:9" x14ac:dyDescent="0.25">
      <c r="A928" s="12" t="s">
        <v>624</v>
      </c>
      <c r="B928" s="12">
        <v>1</v>
      </c>
      <c r="C928" s="12" t="s">
        <v>279</v>
      </c>
      <c r="D928" s="12" t="s">
        <v>1004</v>
      </c>
      <c r="E928" s="12"/>
      <c r="F928" s="32" t="s">
        <v>972</v>
      </c>
      <c r="G928" s="43" t="e">
        <f t="shared" si="33"/>
        <v>#VALUE!</v>
      </c>
      <c r="H928" s="43" t="e">
        <f t="shared" si="32"/>
        <v>#VALUE!</v>
      </c>
      <c r="I928" s="43" t="e">
        <f>Table121013[[#This Row],[4/1/2023 Price Change]]*1.0715</f>
        <v>#VALUE!</v>
      </c>
    </row>
    <row r="929" spans="1:9" x14ac:dyDescent="0.25">
      <c r="A929" s="12" t="s">
        <v>624</v>
      </c>
      <c r="B929" s="12">
        <v>2</v>
      </c>
      <c r="C929" s="12" t="s">
        <v>625</v>
      </c>
      <c r="D929" s="12" t="s">
        <v>973</v>
      </c>
      <c r="E929" s="12"/>
      <c r="F929" s="32">
        <v>72</v>
      </c>
      <c r="G929" s="43">
        <f t="shared" si="33"/>
        <v>80.481599999999986</v>
      </c>
      <c r="H929" s="43">
        <f t="shared" si="32"/>
        <v>92.55383999999998</v>
      </c>
      <c r="I929" s="43">
        <f>Table121013[[#This Row],[4/1/2023 Price Change]]*1.0715</f>
        <v>99.171439559999968</v>
      </c>
    </row>
    <row r="930" spans="1:9" x14ac:dyDescent="0.25">
      <c r="A930" s="12" t="s">
        <v>624</v>
      </c>
      <c r="B930" s="12">
        <v>3</v>
      </c>
      <c r="C930" s="12" t="s">
        <v>626</v>
      </c>
      <c r="D930" s="12" t="s">
        <v>973</v>
      </c>
      <c r="E930" s="12"/>
      <c r="F930" s="32">
        <v>436</v>
      </c>
      <c r="G930" s="43">
        <f t="shared" si="33"/>
        <v>487.36079999999998</v>
      </c>
      <c r="H930" s="43">
        <f t="shared" si="32"/>
        <v>560.46491999999989</v>
      </c>
      <c r="I930" s="43">
        <f>Table121013[[#This Row],[4/1/2023 Price Change]]*1.0715</f>
        <v>600.53816177999988</v>
      </c>
    </row>
    <row r="931" spans="1:9" x14ac:dyDescent="0.25">
      <c r="A931" s="12" t="s">
        <v>624</v>
      </c>
      <c r="B931" s="12">
        <v>4</v>
      </c>
      <c r="C931" s="12" t="s">
        <v>627</v>
      </c>
      <c r="D931" s="12" t="s">
        <v>973</v>
      </c>
      <c r="E931" s="12"/>
      <c r="F931" s="32" t="s">
        <v>1024</v>
      </c>
      <c r="G931" s="43" t="e">
        <f t="shared" si="33"/>
        <v>#VALUE!</v>
      </c>
      <c r="H931" s="43" t="e">
        <f t="shared" si="32"/>
        <v>#VALUE!</v>
      </c>
      <c r="I931" s="43" t="e">
        <f>Table121013[[#This Row],[4/1/2023 Price Change]]*1.0715</f>
        <v>#VALUE!</v>
      </c>
    </row>
    <row r="932" spans="1:9" x14ac:dyDescent="0.25">
      <c r="A932" s="12" t="s">
        <v>624</v>
      </c>
      <c r="B932" s="12">
        <v>5</v>
      </c>
      <c r="C932" s="12" t="s">
        <v>628</v>
      </c>
      <c r="D932" s="12" t="s">
        <v>973</v>
      </c>
      <c r="E932" s="12"/>
      <c r="F932" s="32">
        <v>79</v>
      </c>
      <c r="G932" s="43">
        <f t="shared" si="33"/>
        <v>88.30619999999999</v>
      </c>
      <c r="H932" s="43">
        <f t="shared" si="32"/>
        <v>101.55212999999998</v>
      </c>
      <c r="I932" s="43">
        <f>Table121013[[#This Row],[4/1/2023 Price Change]]*1.0715</f>
        <v>108.81310729499997</v>
      </c>
    </row>
    <row r="933" spans="1:9" x14ac:dyDescent="0.25">
      <c r="A933" s="12" t="s">
        <v>624</v>
      </c>
      <c r="B933" s="12">
        <v>6</v>
      </c>
      <c r="C933" s="12" t="s">
        <v>629</v>
      </c>
      <c r="D933" s="12" t="s">
        <v>973</v>
      </c>
      <c r="E933" s="12"/>
      <c r="F933" s="32">
        <v>204</v>
      </c>
      <c r="G933" s="43">
        <f t="shared" si="33"/>
        <v>228.03119999999998</v>
      </c>
      <c r="H933" s="43">
        <f t="shared" si="32"/>
        <v>262.23587999999995</v>
      </c>
      <c r="I933" s="43">
        <f>Table121013[[#This Row],[4/1/2023 Price Change]]*1.0715</f>
        <v>280.98574541999994</v>
      </c>
    </row>
    <row r="934" spans="1:9" x14ac:dyDescent="0.25">
      <c r="A934" s="12"/>
      <c r="B934" s="12"/>
      <c r="C934" s="12" t="s">
        <v>970</v>
      </c>
      <c r="D934" s="12"/>
      <c r="E934" s="12"/>
      <c r="F934" s="32"/>
      <c r="G934" s="43">
        <f t="shared" si="33"/>
        <v>0</v>
      </c>
      <c r="H934" s="43">
        <f t="shared" si="32"/>
        <v>0</v>
      </c>
      <c r="I934" s="43">
        <f>Table121013[[#This Row],[4/1/2023 Price Change]]*1.0715</f>
        <v>0</v>
      </c>
    </row>
    <row r="935" spans="1:9" ht="18.75" x14ac:dyDescent="0.25">
      <c r="A935" s="15" t="s">
        <v>856</v>
      </c>
      <c r="B935" s="16"/>
      <c r="C935" s="16"/>
      <c r="D935" s="16"/>
      <c r="E935" s="16"/>
      <c r="F935" s="39"/>
      <c r="G935" s="43">
        <f t="shared" si="33"/>
        <v>0</v>
      </c>
      <c r="H935" s="43">
        <f t="shared" si="32"/>
        <v>0</v>
      </c>
      <c r="I935" s="43">
        <f>Table121013[[#This Row],[4/1/2023 Price Change]]*1.0715</f>
        <v>0</v>
      </c>
    </row>
    <row r="936" spans="1:9" x14ac:dyDescent="0.25">
      <c r="A936" s="12" t="s">
        <v>630</v>
      </c>
      <c r="B936" s="12">
        <v>1</v>
      </c>
      <c r="C936" s="12" t="s">
        <v>631</v>
      </c>
      <c r="D936" s="12" t="s">
        <v>1004</v>
      </c>
      <c r="E936" s="12"/>
      <c r="F936" s="32" t="s">
        <v>972</v>
      </c>
      <c r="G936" s="43" t="e">
        <f t="shared" si="33"/>
        <v>#VALUE!</v>
      </c>
      <c r="H936" s="43" t="e">
        <f t="shared" si="32"/>
        <v>#VALUE!</v>
      </c>
      <c r="I936" s="43" t="e">
        <f>Table121013[[#This Row],[4/1/2023 Price Change]]*1.0715</f>
        <v>#VALUE!</v>
      </c>
    </row>
    <row r="937" spans="1:9" x14ac:dyDescent="0.25">
      <c r="A937" s="12" t="s">
        <v>630</v>
      </c>
      <c r="B937" s="12">
        <v>2</v>
      </c>
      <c r="C937" s="12" t="s">
        <v>632</v>
      </c>
      <c r="D937" s="12" t="s">
        <v>973</v>
      </c>
      <c r="E937" s="12"/>
      <c r="F937" s="32">
        <v>0</v>
      </c>
      <c r="G937" s="43">
        <f t="shared" si="33"/>
        <v>0</v>
      </c>
      <c r="H937" s="43">
        <f t="shared" si="32"/>
        <v>0</v>
      </c>
      <c r="I937" s="43">
        <f>Table121013[[#This Row],[4/1/2023 Price Change]]*1.0715</f>
        <v>0</v>
      </c>
    </row>
    <row r="938" spans="1:9" x14ac:dyDescent="0.25">
      <c r="A938" s="12" t="s">
        <v>630</v>
      </c>
      <c r="B938" s="12">
        <v>3</v>
      </c>
      <c r="C938" s="12" t="s">
        <v>633</v>
      </c>
      <c r="D938" s="12" t="s">
        <v>973</v>
      </c>
      <c r="E938" s="12"/>
      <c r="F938" s="32">
        <v>395</v>
      </c>
      <c r="G938" s="43">
        <f t="shared" si="33"/>
        <v>441.53099999999995</v>
      </c>
      <c r="H938" s="43">
        <f t="shared" si="32"/>
        <v>507.76064999999988</v>
      </c>
      <c r="I938" s="43">
        <f>Table121013[[#This Row],[4/1/2023 Price Change]]*1.0715</f>
        <v>544.06553647499982</v>
      </c>
    </row>
    <row r="939" spans="1:9" x14ac:dyDescent="0.25">
      <c r="A939" s="12" t="s">
        <v>630</v>
      </c>
      <c r="B939" s="12">
        <v>4</v>
      </c>
      <c r="C939" s="12" t="s">
        <v>634</v>
      </c>
      <c r="D939" s="12" t="s">
        <v>973</v>
      </c>
      <c r="E939" s="12"/>
      <c r="F939" s="32">
        <v>395</v>
      </c>
      <c r="G939" s="43">
        <f t="shared" si="33"/>
        <v>441.53099999999995</v>
      </c>
      <c r="H939" s="43">
        <f t="shared" si="32"/>
        <v>507.76064999999988</v>
      </c>
      <c r="I939" s="43">
        <f>Table121013[[#This Row],[4/1/2023 Price Change]]*1.0715</f>
        <v>544.06553647499982</v>
      </c>
    </row>
    <row r="940" spans="1:9" x14ac:dyDescent="0.25">
      <c r="A940" s="12" t="s">
        <v>630</v>
      </c>
      <c r="B940" s="12">
        <v>5</v>
      </c>
      <c r="C940" s="12" t="s">
        <v>635</v>
      </c>
      <c r="D940" s="12" t="s">
        <v>1004</v>
      </c>
      <c r="E940" s="12"/>
      <c r="F940" s="32" t="s">
        <v>972</v>
      </c>
      <c r="G940" s="43" t="e">
        <f t="shared" si="33"/>
        <v>#VALUE!</v>
      </c>
      <c r="H940" s="43" t="e">
        <f t="shared" si="32"/>
        <v>#VALUE!</v>
      </c>
      <c r="I940" s="43" t="e">
        <f>Table121013[[#This Row],[4/1/2023 Price Change]]*1.0715</f>
        <v>#VALUE!</v>
      </c>
    </row>
    <row r="941" spans="1:9" x14ac:dyDescent="0.25">
      <c r="A941" s="12" t="s">
        <v>630</v>
      </c>
      <c r="B941" s="12">
        <v>6</v>
      </c>
      <c r="C941" s="12" t="s">
        <v>937</v>
      </c>
      <c r="D941" s="12" t="s">
        <v>973</v>
      </c>
      <c r="E941" s="12"/>
      <c r="F941" s="32" t="s">
        <v>1024</v>
      </c>
      <c r="G941" s="43" t="e">
        <f t="shared" si="33"/>
        <v>#VALUE!</v>
      </c>
      <c r="H941" s="43" t="e">
        <f t="shared" si="32"/>
        <v>#VALUE!</v>
      </c>
      <c r="I941" s="43" t="e">
        <f>Table121013[[#This Row],[4/1/2023 Price Change]]*1.0715</f>
        <v>#VALUE!</v>
      </c>
    </row>
    <row r="942" spans="1:9" x14ac:dyDescent="0.25">
      <c r="A942" s="12"/>
      <c r="B942" s="12"/>
      <c r="C942" s="12" t="s">
        <v>970</v>
      </c>
      <c r="D942" s="12"/>
      <c r="E942" s="12"/>
      <c r="F942" s="32"/>
      <c r="G942" s="43">
        <f t="shared" si="33"/>
        <v>0</v>
      </c>
      <c r="H942" s="43">
        <f t="shared" si="32"/>
        <v>0</v>
      </c>
      <c r="I942" s="43">
        <f>Table121013[[#This Row],[4/1/2023 Price Change]]*1.0715</f>
        <v>0</v>
      </c>
    </row>
    <row r="943" spans="1:9" ht="18.75" x14ac:dyDescent="0.25">
      <c r="A943" s="15" t="s">
        <v>857</v>
      </c>
      <c r="B943" s="16"/>
      <c r="C943" s="16"/>
      <c r="D943" s="16"/>
      <c r="E943" s="16"/>
      <c r="F943" s="39"/>
      <c r="G943" s="43">
        <f t="shared" si="33"/>
        <v>0</v>
      </c>
      <c r="H943" s="43">
        <f t="shared" si="32"/>
        <v>0</v>
      </c>
      <c r="I943" s="43">
        <f>Table121013[[#This Row],[4/1/2023 Price Change]]*1.0715</f>
        <v>0</v>
      </c>
    </row>
    <row r="944" spans="1:9" x14ac:dyDescent="0.25">
      <c r="A944" s="12" t="s">
        <v>636</v>
      </c>
      <c r="B944" s="12">
        <v>1</v>
      </c>
      <c r="C944" s="12" t="s">
        <v>637</v>
      </c>
      <c r="D944" s="12" t="s">
        <v>1004</v>
      </c>
      <c r="E944" s="12"/>
      <c r="F944" s="32" t="s">
        <v>972</v>
      </c>
      <c r="G944" s="43" t="e">
        <f t="shared" si="33"/>
        <v>#VALUE!</v>
      </c>
      <c r="H944" s="43" t="e">
        <f t="shared" si="32"/>
        <v>#VALUE!</v>
      </c>
      <c r="I944" s="43" t="e">
        <f>Table121013[[#This Row],[4/1/2023 Price Change]]*1.0715</f>
        <v>#VALUE!</v>
      </c>
    </row>
    <row r="945" spans="1:9" x14ac:dyDescent="0.25">
      <c r="A945" s="12" t="s">
        <v>636</v>
      </c>
      <c r="B945" s="12">
        <v>2</v>
      </c>
      <c r="C945" s="12" t="s">
        <v>638</v>
      </c>
      <c r="D945" s="12" t="s">
        <v>734</v>
      </c>
      <c r="E945" s="12"/>
      <c r="F945" s="32" t="s">
        <v>1020</v>
      </c>
      <c r="G945" s="43" t="e">
        <f t="shared" si="33"/>
        <v>#VALUE!</v>
      </c>
      <c r="H945" s="43" t="e">
        <f t="shared" si="32"/>
        <v>#VALUE!</v>
      </c>
      <c r="I945" s="43" t="e">
        <f>Table121013[[#This Row],[4/1/2023 Price Change]]*1.0715</f>
        <v>#VALUE!</v>
      </c>
    </row>
    <row r="946" spans="1:9" x14ac:dyDescent="0.25">
      <c r="A946" s="12" t="s">
        <v>636</v>
      </c>
      <c r="B946" s="12">
        <v>3</v>
      </c>
      <c r="C946" s="12" t="s">
        <v>639</v>
      </c>
      <c r="D946" s="12" t="s">
        <v>734</v>
      </c>
      <c r="E946" s="12"/>
      <c r="F946" s="32" t="s">
        <v>1020</v>
      </c>
      <c r="G946" s="43" t="e">
        <f t="shared" si="33"/>
        <v>#VALUE!</v>
      </c>
      <c r="H946" s="43" t="e">
        <f t="shared" si="32"/>
        <v>#VALUE!</v>
      </c>
      <c r="I946" s="43" t="e">
        <f>Table121013[[#This Row],[4/1/2023 Price Change]]*1.0715</f>
        <v>#VALUE!</v>
      </c>
    </row>
    <row r="947" spans="1:9" x14ac:dyDescent="0.25">
      <c r="A947" s="12" t="s">
        <v>636</v>
      </c>
      <c r="B947" s="12">
        <v>4</v>
      </c>
      <c r="C947" s="12" t="s">
        <v>1203</v>
      </c>
      <c r="D947" s="12" t="s">
        <v>973</v>
      </c>
      <c r="E947" s="12"/>
      <c r="F947" s="32">
        <f>625*7</f>
        <v>4375</v>
      </c>
      <c r="G947" s="43">
        <f t="shared" si="33"/>
        <v>4890.375</v>
      </c>
      <c r="H947" s="43">
        <f t="shared" si="32"/>
        <v>5623.9312499999996</v>
      </c>
      <c r="I947" s="43">
        <f>Table121013[[#This Row],[4/1/2023 Price Change]]*1.0715</f>
        <v>6026.042334374999</v>
      </c>
    </row>
    <row r="948" spans="1:9" x14ac:dyDescent="0.25">
      <c r="A948" s="12" t="s">
        <v>636</v>
      </c>
      <c r="B948" s="12">
        <v>5</v>
      </c>
      <c r="C948" s="12" t="s">
        <v>641</v>
      </c>
      <c r="D948" s="12" t="s">
        <v>734</v>
      </c>
      <c r="E948" s="12"/>
      <c r="F948" s="32" t="s">
        <v>1020</v>
      </c>
      <c r="G948" s="43" t="e">
        <f t="shared" si="33"/>
        <v>#VALUE!</v>
      </c>
      <c r="H948" s="43" t="e">
        <f t="shared" si="32"/>
        <v>#VALUE!</v>
      </c>
      <c r="I948" s="43" t="e">
        <f>Table121013[[#This Row],[4/1/2023 Price Change]]*1.0715</f>
        <v>#VALUE!</v>
      </c>
    </row>
    <row r="949" spans="1:9" x14ac:dyDescent="0.25">
      <c r="A949" s="12" t="s">
        <v>636</v>
      </c>
      <c r="B949" s="12">
        <v>6</v>
      </c>
      <c r="C949" s="12" t="s">
        <v>642</v>
      </c>
      <c r="D949" s="12" t="s">
        <v>734</v>
      </c>
      <c r="E949" s="12"/>
      <c r="F949" s="32" t="s">
        <v>1020</v>
      </c>
      <c r="G949" s="43" t="e">
        <f t="shared" si="33"/>
        <v>#VALUE!</v>
      </c>
      <c r="H949" s="43" t="e">
        <f t="shared" si="32"/>
        <v>#VALUE!</v>
      </c>
      <c r="I949" s="43" t="e">
        <f>Table121013[[#This Row],[4/1/2023 Price Change]]*1.0715</f>
        <v>#VALUE!</v>
      </c>
    </row>
    <row r="950" spans="1:9" x14ac:dyDescent="0.25">
      <c r="A950" s="12" t="s">
        <v>636</v>
      </c>
      <c r="B950" s="12">
        <v>7</v>
      </c>
      <c r="C950" s="12" t="s">
        <v>1204</v>
      </c>
      <c r="D950" s="12" t="s">
        <v>973</v>
      </c>
      <c r="E950" s="12"/>
      <c r="F950" s="32">
        <f>798*7</f>
        <v>5586</v>
      </c>
      <c r="G950" s="43">
        <f t="shared" si="33"/>
        <v>6244.0307999999995</v>
      </c>
      <c r="H950" s="43">
        <f t="shared" si="32"/>
        <v>7180.6354199999987</v>
      </c>
      <c r="I950" s="43">
        <f>Table121013[[#This Row],[4/1/2023 Price Change]]*1.0715</f>
        <v>7694.0508525299974</v>
      </c>
    </row>
    <row r="951" spans="1:9" x14ac:dyDescent="0.25">
      <c r="A951" s="12" t="s">
        <v>636</v>
      </c>
      <c r="B951" s="12">
        <v>8</v>
      </c>
      <c r="C951" s="12" t="s">
        <v>1205</v>
      </c>
      <c r="D951" s="12" t="s">
        <v>973</v>
      </c>
      <c r="E951" s="12"/>
      <c r="F951" s="32">
        <f>776*7</f>
        <v>5432</v>
      </c>
      <c r="G951" s="43">
        <f t="shared" si="33"/>
        <v>6071.8895999999995</v>
      </c>
      <c r="H951" s="43">
        <f t="shared" si="32"/>
        <v>6982.6730399999988</v>
      </c>
      <c r="I951" s="43">
        <f>Table121013[[#This Row],[4/1/2023 Price Change]]*1.0715</f>
        <v>7481.9341623599976</v>
      </c>
    </row>
    <row r="952" spans="1:9" x14ac:dyDescent="0.25">
      <c r="A952" s="12" t="s">
        <v>636</v>
      </c>
      <c r="B952" s="12">
        <v>9</v>
      </c>
      <c r="C952" s="12" t="s">
        <v>1206</v>
      </c>
      <c r="D952" s="12" t="s">
        <v>973</v>
      </c>
      <c r="E952" s="12"/>
      <c r="F952" s="32">
        <f>700*7</f>
        <v>4900</v>
      </c>
      <c r="G952" s="43">
        <f t="shared" si="33"/>
        <v>5477.2199999999993</v>
      </c>
      <c r="H952" s="43">
        <f t="shared" si="32"/>
        <v>6298.802999999999</v>
      </c>
      <c r="I952" s="43">
        <f>Table121013[[#This Row],[4/1/2023 Price Change]]*1.0715</f>
        <v>6749.1674144999979</v>
      </c>
    </row>
    <row r="953" spans="1:9" x14ac:dyDescent="0.25">
      <c r="A953" s="12" t="s">
        <v>636</v>
      </c>
      <c r="B953" s="12">
        <v>10</v>
      </c>
      <c r="C953" s="12" t="s">
        <v>1207</v>
      </c>
      <c r="D953" s="12" t="s">
        <v>734</v>
      </c>
      <c r="E953" s="12"/>
      <c r="F953" s="32" t="s">
        <v>1020</v>
      </c>
      <c r="G953" s="43" t="e">
        <f t="shared" si="33"/>
        <v>#VALUE!</v>
      </c>
      <c r="H953" s="43" t="e">
        <f t="shared" si="32"/>
        <v>#VALUE!</v>
      </c>
      <c r="I953" s="43" t="e">
        <f>Table121013[[#This Row],[4/1/2023 Price Change]]*1.0715</f>
        <v>#VALUE!</v>
      </c>
    </row>
    <row r="954" spans="1:9" x14ac:dyDescent="0.25">
      <c r="A954" s="12" t="s">
        <v>636</v>
      </c>
      <c r="B954" s="12">
        <v>11</v>
      </c>
      <c r="C954" s="12" t="s">
        <v>1208</v>
      </c>
      <c r="D954" s="12" t="s">
        <v>973</v>
      </c>
      <c r="E954" s="12"/>
      <c r="F954" s="32">
        <f>716*7</f>
        <v>5012</v>
      </c>
      <c r="G954" s="43">
        <f t="shared" si="33"/>
        <v>5602.4135999999999</v>
      </c>
      <c r="H954" s="43">
        <f t="shared" si="32"/>
        <v>6442.7756399999989</v>
      </c>
      <c r="I954" s="43">
        <f>Table121013[[#This Row],[4/1/2023 Price Change]]*1.0715</f>
        <v>6903.4340982599979</v>
      </c>
    </row>
    <row r="955" spans="1:9" x14ac:dyDescent="0.25">
      <c r="A955" s="12" t="s">
        <v>636</v>
      </c>
      <c r="B955" s="12">
        <v>12</v>
      </c>
      <c r="C955" s="12" t="s">
        <v>1209</v>
      </c>
      <c r="D955" s="12" t="s">
        <v>973</v>
      </c>
      <c r="E955" s="12"/>
      <c r="F955" s="32">
        <f>689*7</f>
        <v>4823</v>
      </c>
      <c r="G955" s="43">
        <f t="shared" si="33"/>
        <v>5391.1493999999993</v>
      </c>
      <c r="H955" s="43">
        <f t="shared" si="32"/>
        <v>6199.8218099999985</v>
      </c>
      <c r="I955" s="43">
        <f>Table121013[[#This Row],[4/1/2023 Price Change]]*1.0715</f>
        <v>6643.109069414998</v>
      </c>
    </row>
    <row r="956" spans="1:9" x14ac:dyDescent="0.25">
      <c r="A956" s="12" t="s">
        <v>636</v>
      </c>
      <c r="B956" s="12">
        <v>13</v>
      </c>
      <c r="C956" s="12" t="s">
        <v>1210</v>
      </c>
      <c r="D956" s="12" t="s">
        <v>734</v>
      </c>
      <c r="E956" s="12"/>
      <c r="F956" s="32" t="s">
        <v>1020</v>
      </c>
      <c r="G956" s="43" t="e">
        <f t="shared" si="33"/>
        <v>#VALUE!</v>
      </c>
      <c r="H956" s="43" t="e">
        <f t="shared" si="32"/>
        <v>#VALUE!</v>
      </c>
      <c r="I956" s="43" t="e">
        <f>Table121013[[#This Row],[4/1/2023 Price Change]]*1.0715</f>
        <v>#VALUE!</v>
      </c>
    </row>
    <row r="957" spans="1:9" x14ac:dyDescent="0.25">
      <c r="A957" s="12" t="s">
        <v>636</v>
      </c>
      <c r="B957" s="12">
        <v>14</v>
      </c>
      <c r="C957" s="12" t="s">
        <v>650</v>
      </c>
      <c r="D957" s="12" t="s">
        <v>973</v>
      </c>
      <c r="E957" s="12"/>
      <c r="F957" s="32">
        <v>1163</v>
      </c>
      <c r="G957" s="43">
        <f t="shared" si="33"/>
        <v>1300.0013999999999</v>
      </c>
      <c r="H957" s="43">
        <f t="shared" si="32"/>
        <v>1495.0016099999998</v>
      </c>
      <c r="I957" s="43">
        <f>Table121013[[#This Row],[4/1/2023 Price Change]]*1.0715</f>
        <v>1601.8942251149997</v>
      </c>
    </row>
    <row r="958" spans="1:9" x14ac:dyDescent="0.25">
      <c r="A958" s="12" t="s">
        <v>636</v>
      </c>
      <c r="B958" s="12">
        <v>15</v>
      </c>
      <c r="C958" s="12" t="s">
        <v>1211</v>
      </c>
      <c r="D958" s="12" t="s">
        <v>973</v>
      </c>
      <c r="E958" s="12"/>
      <c r="F958" s="32">
        <f>695*7</f>
        <v>4865</v>
      </c>
      <c r="G958" s="43">
        <f t="shared" si="33"/>
        <v>5438.0969999999998</v>
      </c>
      <c r="H958" s="43">
        <f t="shared" si="32"/>
        <v>6253.8115499999994</v>
      </c>
      <c r="I958" s="43">
        <f>Table121013[[#This Row],[4/1/2023 Price Change]]*1.0715</f>
        <v>6700.9590758249988</v>
      </c>
    </row>
    <row r="959" spans="1:9" x14ac:dyDescent="0.25">
      <c r="A959" s="12"/>
      <c r="B959" s="12"/>
      <c r="C959" s="12" t="s">
        <v>970</v>
      </c>
      <c r="D959" s="12"/>
      <c r="E959" s="12"/>
      <c r="F959" s="32"/>
      <c r="G959" s="43">
        <f t="shared" si="33"/>
        <v>0</v>
      </c>
      <c r="H959" s="43">
        <f t="shared" ref="H959:H1022" si="34">G959*1.15</f>
        <v>0</v>
      </c>
      <c r="I959" s="43">
        <f>Table121013[[#This Row],[4/1/2023 Price Change]]*1.0715</f>
        <v>0</v>
      </c>
    </row>
    <row r="960" spans="1:9" ht="18.75" x14ac:dyDescent="0.25">
      <c r="A960" s="15" t="s">
        <v>651</v>
      </c>
      <c r="B960" s="16"/>
      <c r="C960" s="16"/>
      <c r="D960" s="16"/>
      <c r="E960" s="16"/>
      <c r="F960" s="39"/>
      <c r="G960" s="43">
        <f t="shared" si="33"/>
        <v>0</v>
      </c>
      <c r="H960" s="43">
        <f t="shared" si="34"/>
        <v>0</v>
      </c>
      <c r="I960" s="43">
        <f>Table121013[[#This Row],[4/1/2023 Price Change]]*1.0715</f>
        <v>0</v>
      </c>
    </row>
    <row r="961" spans="1:9" x14ac:dyDescent="0.25">
      <c r="A961" s="12" t="s">
        <v>651</v>
      </c>
      <c r="B961" s="12">
        <v>1</v>
      </c>
      <c r="C961" s="12" t="s">
        <v>652</v>
      </c>
      <c r="D961" s="12" t="s">
        <v>1004</v>
      </c>
      <c r="E961" s="12"/>
      <c r="F961" s="32" t="s">
        <v>972</v>
      </c>
      <c r="G961" s="43" t="e">
        <f t="shared" si="33"/>
        <v>#VALUE!</v>
      </c>
      <c r="H961" s="43" t="e">
        <f t="shared" si="34"/>
        <v>#VALUE!</v>
      </c>
      <c r="I961" s="43" t="e">
        <f>Table121013[[#This Row],[4/1/2023 Price Change]]*1.0715</f>
        <v>#VALUE!</v>
      </c>
    </row>
    <row r="962" spans="1:9" x14ac:dyDescent="0.25">
      <c r="A962" s="12" t="s">
        <v>651</v>
      </c>
      <c r="B962" s="12">
        <v>2</v>
      </c>
      <c r="C962" s="12" t="s">
        <v>653</v>
      </c>
      <c r="D962" s="12" t="s">
        <v>973</v>
      </c>
      <c r="E962" s="12"/>
      <c r="F962" s="32">
        <v>1277</v>
      </c>
      <c r="G962" s="43">
        <f t="shared" si="33"/>
        <v>1427.4305999999999</v>
      </c>
      <c r="H962" s="43">
        <f t="shared" si="34"/>
        <v>1641.5451899999998</v>
      </c>
      <c r="I962" s="43">
        <f>Table121013[[#This Row],[4/1/2023 Price Change]]*1.0715</f>
        <v>1758.9156710849995</v>
      </c>
    </row>
    <row r="963" spans="1:9" x14ac:dyDescent="0.25">
      <c r="A963" s="12" t="s">
        <v>651</v>
      </c>
      <c r="B963" s="12">
        <v>3</v>
      </c>
      <c r="C963" s="12" t="s">
        <v>654</v>
      </c>
      <c r="D963" s="12" t="s">
        <v>973</v>
      </c>
      <c r="E963" s="12"/>
      <c r="F963" s="32">
        <v>1756</v>
      </c>
      <c r="G963" s="43">
        <f t="shared" si="33"/>
        <v>1962.8567999999998</v>
      </c>
      <c r="H963" s="43">
        <f t="shared" si="34"/>
        <v>2257.2853199999995</v>
      </c>
      <c r="I963" s="43">
        <f>Table121013[[#This Row],[4/1/2023 Price Change]]*1.0715</f>
        <v>2418.6812203799991</v>
      </c>
    </row>
    <row r="964" spans="1:9" x14ac:dyDescent="0.25">
      <c r="A964" s="12" t="s">
        <v>651</v>
      </c>
      <c r="B964" s="12">
        <v>4</v>
      </c>
      <c r="C964" s="12" t="s">
        <v>655</v>
      </c>
      <c r="D964" s="12" t="s">
        <v>973</v>
      </c>
      <c r="E964" s="12"/>
      <c r="F964" s="32">
        <v>790</v>
      </c>
      <c r="G964" s="43">
        <f t="shared" si="33"/>
        <v>883.0619999999999</v>
      </c>
      <c r="H964" s="43">
        <f t="shared" si="34"/>
        <v>1015.5212999999998</v>
      </c>
      <c r="I964" s="43">
        <f>Table121013[[#This Row],[4/1/2023 Price Change]]*1.0715</f>
        <v>1088.1310729499996</v>
      </c>
    </row>
    <row r="965" spans="1:9" x14ac:dyDescent="0.25">
      <c r="A965" s="12" t="s">
        <v>651</v>
      </c>
      <c r="B965" s="12">
        <v>5</v>
      </c>
      <c r="C965" s="12" t="s">
        <v>656</v>
      </c>
      <c r="D965" s="12" t="s">
        <v>973</v>
      </c>
      <c r="E965" s="12"/>
      <c r="F965" s="32">
        <v>1294</v>
      </c>
      <c r="G965" s="43">
        <f t="shared" ref="G965:G1025" si="35">F965*1.1178</f>
        <v>1446.4331999999999</v>
      </c>
      <c r="H965" s="43">
        <f t="shared" si="34"/>
        <v>1663.3981799999999</v>
      </c>
      <c r="I965" s="43">
        <f>Table121013[[#This Row],[4/1/2023 Price Change]]*1.0715</f>
        <v>1782.3311498699998</v>
      </c>
    </row>
    <row r="966" spans="1:9" x14ac:dyDescent="0.25">
      <c r="A966" s="12" t="s">
        <v>651</v>
      </c>
      <c r="B966" s="12">
        <v>6</v>
      </c>
      <c r="C966" s="12" t="s">
        <v>657</v>
      </c>
      <c r="D966" s="12" t="s">
        <v>1021</v>
      </c>
      <c r="E966" s="12"/>
      <c r="F966" s="32">
        <v>-151</v>
      </c>
      <c r="G966" s="43">
        <f t="shared" si="35"/>
        <v>-168.78779999999998</v>
      </c>
      <c r="H966" s="43">
        <f t="shared" si="34"/>
        <v>-194.10596999999996</v>
      </c>
      <c r="I966" s="43">
        <f>Table121013[[#This Row],[4/1/2023 Price Change]]*1.0715</f>
        <v>-207.98454685499993</v>
      </c>
    </row>
    <row r="967" spans="1:9" x14ac:dyDescent="0.25">
      <c r="A967" s="12" t="s">
        <v>651</v>
      </c>
      <c r="B967" s="12">
        <v>7</v>
      </c>
      <c r="C967" s="12" t="s">
        <v>1023</v>
      </c>
      <c r="D967" s="12" t="s">
        <v>973</v>
      </c>
      <c r="E967" s="12"/>
      <c r="F967" s="32">
        <v>173</v>
      </c>
      <c r="G967" s="43">
        <f t="shared" si="35"/>
        <v>193.37939999999998</v>
      </c>
      <c r="H967" s="43">
        <f t="shared" si="34"/>
        <v>222.38630999999995</v>
      </c>
      <c r="I967" s="43">
        <f>Table121013[[#This Row],[4/1/2023 Price Change]]*1.0715</f>
        <v>238.28693116499991</v>
      </c>
    </row>
    <row r="968" spans="1:9" x14ac:dyDescent="0.25">
      <c r="A968" s="12"/>
      <c r="B968" s="12"/>
      <c r="C968" s="12" t="s">
        <v>970</v>
      </c>
      <c r="D968" s="12"/>
      <c r="E968" s="12"/>
      <c r="F968" s="32"/>
      <c r="G968" s="43">
        <f t="shared" si="35"/>
        <v>0</v>
      </c>
      <c r="H968" s="43">
        <f t="shared" si="34"/>
        <v>0</v>
      </c>
      <c r="I968" s="43">
        <f>Table121013[[#This Row],[4/1/2023 Price Change]]*1.0715</f>
        <v>0</v>
      </c>
    </row>
    <row r="969" spans="1:9" ht="18.75" x14ac:dyDescent="0.25">
      <c r="A969" s="15" t="s">
        <v>659</v>
      </c>
      <c r="B969" s="16"/>
      <c r="C969" s="16"/>
      <c r="D969" s="16"/>
      <c r="E969" s="16"/>
      <c r="F969" s="39"/>
      <c r="G969" s="43">
        <f t="shared" si="35"/>
        <v>0</v>
      </c>
      <c r="H969" s="43">
        <f t="shared" si="34"/>
        <v>0</v>
      </c>
      <c r="I969" s="43">
        <f>Table121013[[#This Row],[4/1/2023 Price Change]]*1.0715</f>
        <v>0</v>
      </c>
    </row>
    <row r="970" spans="1:9" x14ac:dyDescent="0.25">
      <c r="A970" s="12" t="s">
        <v>659</v>
      </c>
      <c r="B970" s="12">
        <v>2</v>
      </c>
      <c r="C970" s="12" t="s">
        <v>1107</v>
      </c>
      <c r="D970" s="12" t="s">
        <v>973</v>
      </c>
      <c r="E970" s="12"/>
      <c r="F970" s="32">
        <v>654</v>
      </c>
      <c r="G970" s="43">
        <f t="shared" si="35"/>
        <v>731.04119999999989</v>
      </c>
      <c r="H970" s="43">
        <f t="shared" si="34"/>
        <v>840.69737999999984</v>
      </c>
      <c r="I970" s="43">
        <f>Table121013[[#This Row],[4/1/2023 Price Change]]*1.0715</f>
        <v>900.80724266999971</v>
      </c>
    </row>
    <row r="971" spans="1:9" x14ac:dyDescent="0.25">
      <c r="A971" s="12" t="s">
        <v>659</v>
      </c>
      <c r="B971" s="12">
        <v>3</v>
      </c>
      <c r="C971" s="12" t="s">
        <v>1106</v>
      </c>
      <c r="D971" s="12" t="s">
        <v>973</v>
      </c>
      <c r="E971" s="12"/>
      <c r="F971" s="32">
        <v>-1043</v>
      </c>
      <c r="G971" s="43">
        <f t="shared" si="35"/>
        <v>-1165.8653999999999</v>
      </c>
      <c r="H971" s="43">
        <f t="shared" si="34"/>
        <v>-1340.7452099999998</v>
      </c>
      <c r="I971" s="43">
        <f>Table121013[[#This Row],[4/1/2023 Price Change]]*1.0715</f>
        <v>-1436.6084925149996</v>
      </c>
    </row>
    <row r="972" spans="1:9" x14ac:dyDescent="0.25">
      <c r="A972" s="12" t="s">
        <v>659</v>
      </c>
      <c r="B972" s="12">
        <v>4</v>
      </c>
      <c r="C972" s="12" t="s">
        <v>1103</v>
      </c>
      <c r="D972" s="12" t="s">
        <v>1004</v>
      </c>
      <c r="E972" s="12"/>
      <c r="F972" s="32" t="s">
        <v>972</v>
      </c>
      <c r="G972" s="43" t="e">
        <f t="shared" si="35"/>
        <v>#VALUE!</v>
      </c>
      <c r="H972" s="43" t="e">
        <f t="shared" si="34"/>
        <v>#VALUE!</v>
      </c>
      <c r="I972" s="43" t="e">
        <f>Table121013[[#This Row],[4/1/2023 Price Change]]*1.0715</f>
        <v>#VALUE!</v>
      </c>
    </row>
    <row r="973" spans="1:9" x14ac:dyDescent="0.25">
      <c r="A973" s="12" t="s">
        <v>659</v>
      </c>
      <c r="B973" s="12">
        <v>5</v>
      </c>
      <c r="C973" s="12" t="s">
        <v>1104</v>
      </c>
      <c r="D973" s="12" t="s">
        <v>973</v>
      </c>
      <c r="E973" s="12"/>
      <c r="F973" s="32">
        <v>2625</v>
      </c>
      <c r="G973" s="43">
        <f t="shared" si="35"/>
        <v>2934.2249999999999</v>
      </c>
      <c r="H973" s="43">
        <f t="shared" si="34"/>
        <v>3374.3587499999994</v>
      </c>
      <c r="I973" s="43">
        <f>Table121013[[#This Row],[4/1/2023 Price Change]]*1.0715</f>
        <v>3615.6254006249992</v>
      </c>
    </row>
    <row r="974" spans="1:9" x14ac:dyDescent="0.25">
      <c r="A974" s="12" t="s">
        <v>659</v>
      </c>
      <c r="B974" s="12">
        <v>6</v>
      </c>
      <c r="C974" s="12" t="s">
        <v>1105</v>
      </c>
      <c r="D974" s="12" t="s">
        <v>973</v>
      </c>
      <c r="E974" s="12"/>
      <c r="F974" s="32">
        <v>4486</v>
      </c>
      <c r="G974" s="43">
        <f t="shared" si="35"/>
        <v>5014.4507999999996</v>
      </c>
      <c r="H974" s="43">
        <f t="shared" si="34"/>
        <v>5766.6184199999989</v>
      </c>
      <c r="I974" s="43">
        <f>Table121013[[#This Row],[4/1/2023 Price Change]]*1.0715</f>
        <v>6178.9316370299985</v>
      </c>
    </row>
    <row r="975" spans="1:9" x14ac:dyDescent="0.25">
      <c r="A975" s="12" t="s">
        <v>659</v>
      </c>
      <c r="B975" s="12">
        <v>7</v>
      </c>
      <c r="C975" s="12" t="s">
        <v>1111</v>
      </c>
      <c r="D975" s="12" t="s">
        <v>973</v>
      </c>
      <c r="E975" s="12"/>
      <c r="F975" s="32">
        <v>938</v>
      </c>
      <c r="G975" s="43">
        <f t="shared" si="35"/>
        <v>1048.4964</v>
      </c>
      <c r="H975" s="43">
        <f t="shared" si="34"/>
        <v>1205.7708599999999</v>
      </c>
      <c r="I975" s="43">
        <f>Table121013[[#This Row],[4/1/2023 Price Change]]*1.0715</f>
        <v>1291.9834764899997</v>
      </c>
    </row>
    <row r="976" spans="1:9" x14ac:dyDescent="0.25">
      <c r="A976" s="12" t="s">
        <v>659</v>
      </c>
      <c r="B976" s="12">
        <v>8</v>
      </c>
      <c r="C976" s="12" t="s">
        <v>1108</v>
      </c>
      <c r="D976" s="12" t="s">
        <v>734</v>
      </c>
      <c r="E976" s="12"/>
      <c r="F976" s="32" t="s">
        <v>1020</v>
      </c>
      <c r="G976" s="43" t="e">
        <f t="shared" si="35"/>
        <v>#VALUE!</v>
      </c>
      <c r="H976" s="43" t="e">
        <f t="shared" si="34"/>
        <v>#VALUE!</v>
      </c>
      <c r="I976" s="43" t="e">
        <f>Table121013[[#This Row],[4/1/2023 Price Change]]*1.0715</f>
        <v>#VALUE!</v>
      </c>
    </row>
    <row r="977" spans="1:9" x14ac:dyDescent="0.25">
      <c r="A977" s="12" t="s">
        <v>659</v>
      </c>
      <c r="B977" s="12">
        <v>9</v>
      </c>
      <c r="C977" s="12" t="s">
        <v>667</v>
      </c>
      <c r="D977" s="12" t="s">
        <v>734</v>
      </c>
      <c r="E977" s="12"/>
      <c r="F977" s="32" t="s">
        <v>1020</v>
      </c>
      <c r="G977" s="43" t="e">
        <f t="shared" si="35"/>
        <v>#VALUE!</v>
      </c>
      <c r="H977" s="43" t="e">
        <f t="shared" si="34"/>
        <v>#VALUE!</v>
      </c>
      <c r="I977" s="43" t="e">
        <f>Table121013[[#This Row],[4/1/2023 Price Change]]*1.0715</f>
        <v>#VALUE!</v>
      </c>
    </row>
    <row r="978" spans="1:9" x14ac:dyDescent="0.25">
      <c r="A978" s="12" t="s">
        <v>659</v>
      </c>
      <c r="B978" s="12">
        <v>10</v>
      </c>
      <c r="C978" s="12" t="s">
        <v>921</v>
      </c>
      <c r="D978" s="12" t="s">
        <v>734</v>
      </c>
      <c r="E978" s="12"/>
      <c r="F978" s="32" t="s">
        <v>1020</v>
      </c>
      <c r="G978" s="43" t="e">
        <f t="shared" si="35"/>
        <v>#VALUE!</v>
      </c>
      <c r="H978" s="43" t="e">
        <f t="shared" si="34"/>
        <v>#VALUE!</v>
      </c>
      <c r="I978" s="43" t="e">
        <f>Table121013[[#This Row],[4/1/2023 Price Change]]*1.0715</f>
        <v>#VALUE!</v>
      </c>
    </row>
    <row r="979" spans="1:9" x14ac:dyDescent="0.25">
      <c r="A979" s="12" t="s">
        <v>659</v>
      </c>
      <c r="B979" s="12">
        <v>11</v>
      </c>
      <c r="C979" s="12" t="s">
        <v>1109</v>
      </c>
      <c r="D979" s="12" t="s">
        <v>973</v>
      </c>
      <c r="E979" s="12"/>
      <c r="F979" s="32">
        <v>716</v>
      </c>
      <c r="G979" s="43">
        <f t="shared" si="35"/>
        <v>800.34479999999996</v>
      </c>
      <c r="H979" s="43">
        <f t="shared" si="34"/>
        <v>920.3965199999999</v>
      </c>
      <c r="I979" s="43">
        <f>Table121013[[#This Row],[4/1/2023 Price Change]]*1.0715</f>
        <v>986.20487117999983</v>
      </c>
    </row>
    <row r="980" spans="1:9" x14ac:dyDescent="0.25">
      <c r="A980" s="12" t="s">
        <v>659</v>
      </c>
      <c r="B980" s="12">
        <v>12</v>
      </c>
      <c r="C980" s="12" t="s">
        <v>1110</v>
      </c>
      <c r="D980" s="12" t="s">
        <v>973</v>
      </c>
      <c r="E980" s="12"/>
      <c r="F980" s="32">
        <v>3983</v>
      </c>
      <c r="G980" s="43">
        <f t="shared" si="35"/>
        <v>4452.1974</v>
      </c>
      <c r="H980" s="43">
        <f t="shared" si="34"/>
        <v>5120.0270099999998</v>
      </c>
      <c r="I980" s="43">
        <f>Table121013[[#This Row],[4/1/2023 Price Change]]*1.0715</f>
        <v>5486.1089412149995</v>
      </c>
    </row>
    <row r="981" spans="1:9" x14ac:dyDescent="0.25">
      <c r="A981" s="12" t="s">
        <v>659</v>
      </c>
      <c r="B981" s="12">
        <v>13</v>
      </c>
      <c r="C981" s="12" t="s">
        <v>1212</v>
      </c>
      <c r="D981" s="12" t="s">
        <v>973</v>
      </c>
      <c r="E981" s="12"/>
      <c r="F981" s="32">
        <v>4500</v>
      </c>
      <c r="G981" s="43">
        <f t="shared" si="35"/>
        <v>5030.0999999999995</v>
      </c>
      <c r="H981" s="43">
        <f t="shared" si="34"/>
        <v>5784.6149999999989</v>
      </c>
      <c r="I981" s="43">
        <f>Table121013[[#This Row],[4/1/2023 Price Change]]*1.0715</f>
        <v>6198.2149724999981</v>
      </c>
    </row>
    <row r="982" spans="1:9" x14ac:dyDescent="0.25">
      <c r="A982" s="12" t="s">
        <v>659</v>
      </c>
      <c r="B982" s="12">
        <v>14</v>
      </c>
      <c r="C982" s="12" t="s">
        <v>1213</v>
      </c>
      <c r="D982" s="12" t="s">
        <v>973</v>
      </c>
      <c r="E982" s="12"/>
      <c r="F982" s="32">
        <v>3000</v>
      </c>
      <c r="G982" s="43">
        <f t="shared" si="35"/>
        <v>3353.3999999999996</v>
      </c>
      <c r="H982" s="43">
        <f t="shared" si="34"/>
        <v>3856.4099999999994</v>
      </c>
      <c r="I982" s="43">
        <f>Table121013[[#This Row],[4/1/2023 Price Change]]*1.0715</f>
        <v>4132.1433149999993</v>
      </c>
    </row>
    <row r="983" spans="1:9" x14ac:dyDescent="0.25">
      <c r="A983" s="12" t="s">
        <v>659</v>
      </c>
      <c r="B983" s="12">
        <v>15</v>
      </c>
      <c r="C983" s="12" t="s">
        <v>1194</v>
      </c>
      <c r="D983" s="12" t="s">
        <v>973</v>
      </c>
      <c r="E983" s="12"/>
      <c r="F983" s="32">
        <v>1125</v>
      </c>
      <c r="G983" s="43">
        <f t="shared" si="35"/>
        <v>1257.5249999999999</v>
      </c>
      <c r="H983" s="43">
        <f t="shared" si="34"/>
        <v>1446.1537499999997</v>
      </c>
      <c r="I983" s="43">
        <f>Table121013[[#This Row],[4/1/2023 Price Change]]*1.0715</f>
        <v>1549.5537431249995</v>
      </c>
    </row>
    <row r="984" spans="1:9" ht="18.75" x14ac:dyDescent="0.25">
      <c r="A984" s="15" t="s">
        <v>668</v>
      </c>
      <c r="B984" s="16"/>
      <c r="C984" s="16"/>
      <c r="D984" s="16"/>
      <c r="E984" s="16"/>
      <c r="F984" s="39"/>
      <c r="G984" s="43">
        <f t="shared" si="35"/>
        <v>0</v>
      </c>
      <c r="H984" s="43">
        <f t="shared" si="34"/>
        <v>0</v>
      </c>
      <c r="I984" s="43">
        <f>Table121013[[#This Row],[4/1/2023 Price Change]]*1.0715</f>
        <v>0</v>
      </c>
    </row>
    <row r="985" spans="1:9" x14ac:dyDescent="0.25">
      <c r="A985" s="12" t="s">
        <v>668</v>
      </c>
      <c r="B985" s="12">
        <v>1</v>
      </c>
      <c r="C985" s="12" t="s">
        <v>669</v>
      </c>
      <c r="D985" s="12" t="s">
        <v>734</v>
      </c>
      <c r="E985" s="12"/>
      <c r="F985" s="32" t="s">
        <v>1020</v>
      </c>
      <c r="G985" s="43" t="e">
        <f t="shared" si="35"/>
        <v>#VALUE!</v>
      </c>
      <c r="H985" s="43" t="e">
        <f t="shared" si="34"/>
        <v>#VALUE!</v>
      </c>
      <c r="I985" s="43" t="e">
        <f>Table121013[[#This Row],[4/1/2023 Price Change]]*1.0715</f>
        <v>#VALUE!</v>
      </c>
    </row>
    <row r="986" spans="1:9" x14ac:dyDescent="0.25">
      <c r="A986" s="12" t="s">
        <v>668</v>
      </c>
      <c r="B986" s="12">
        <f t="shared" ref="B986:B1023" si="36">B985+1</f>
        <v>2</v>
      </c>
      <c r="C986" s="12" t="s">
        <v>670</v>
      </c>
      <c r="D986" s="12" t="s">
        <v>973</v>
      </c>
      <c r="E986" s="12"/>
      <c r="F986" s="32">
        <v>432</v>
      </c>
      <c r="G986" s="43">
        <f t="shared" si="35"/>
        <v>482.88959999999997</v>
      </c>
      <c r="H986" s="43">
        <f t="shared" si="34"/>
        <v>555.32303999999988</v>
      </c>
      <c r="I986" s="43">
        <f>Table121013[[#This Row],[4/1/2023 Price Change]]*1.0715</f>
        <v>595.02863735999983</v>
      </c>
    </row>
    <row r="987" spans="1:9" x14ac:dyDescent="0.25">
      <c r="A987" s="12" t="s">
        <v>668</v>
      </c>
      <c r="B987" s="12">
        <f t="shared" si="36"/>
        <v>3</v>
      </c>
      <c r="C987" s="12" t="s">
        <v>671</v>
      </c>
      <c r="D987" s="12" t="s">
        <v>973</v>
      </c>
      <c r="E987" s="12"/>
      <c r="F987" s="32">
        <v>5533</v>
      </c>
      <c r="G987" s="43">
        <f t="shared" si="35"/>
        <v>6184.7873999999993</v>
      </c>
      <c r="H987" s="43">
        <f t="shared" si="34"/>
        <v>7112.5055099999981</v>
      </c>
      <c r="I987" s="43">
        <f>Table121013[[#This Row],[4/1/2023 Price Change]]*1.0715</f>
        <v>7621.0496539649976</v>
      </c>
    </row>
    <row r="988" spans="1:9" x14ac:dyDescent="0.25">
      <c r="A988" s="12" t="s">
        <v>668</v>
      </c>
      <c r="B988" s="12">
        <f t="shared" si="36"/>
        <v>4</v>
      </c>
      <c r="C988" s="12" t="s">
        <v>672</v>
      </c>
      <c r="D988" s="12" t="s">
        <v>973</v>
      </c>
      <c r="E988" s="12"/>
      <c r="F988" s="32">
        <v>140</v>
      </c>
      <c r="G988" s="43">
        <f t="shared" si="35"/>
        <v>156.49199999999999</v>
      </c>
      <c r="H988" s="43">
        <f t="shared" si="34"/>
        <v>179.96579999999997</v>
      </c>
      <c r="I988" s="43">
        <f>Table121013[[#This Row],[4/1/2023 Price Change]]*1.0715</f>
        <v>192.83335469999994</v>
      </c>
    </row>
    <row r="989" spans="1:9" x14ac:dyDescent="0.25">
      <c r="A989" s="12" t="s">
        <v>668</v>
      </c>
      <c r="B989" s="12">
        <f t="shared" si="36"/>
        <v>5</v>
      </c>
      <c r="C989" s="12" t="s">
        <v>673</v>
      </c>
      <c r="D989" s="12" t="s">
        <v>973</v>
      </c>
      <c r="E989" s="12"/>
      <c r="F989" s="32">
        <v>377</v>
      </c>
      <c r="G989" s="43">
        <f t="shared" si="35"/>
        <v>421.41059999999999</v>
      </c>
      <c r="H989" s="43">
        <f t="shared" si="34"/>
        <v>484.62218999999993</v>
      </c>
      <c r="I989" s="43">
        <f>Table121013[[#This Row],[4/1/2023 Price Change]]*1.0715</f>
        <v>519.27267658499989</v>
      </c>
    </row>
    <row r="990" spans="1:9" x14ac:dyDescent="0.25">
      <c r="A990" s="12" t="s">
        <v>668</v>
      </c>
      <c r="B990" s="12">
        <f t="shared" si="36"/>
        <v>6</v>
      </c>
      <c r="C990" s="12" t="s">
        <v>674</v>
      </c>
      <c r="D990" s="12" t="s">
        <v>973</v>
      </c>
      <c r="E990" s="12"/>
      <c r="F990" s="32">
        <v>436</v>
      </c>
      <c r="G990" s="43">
        <f t="shared" si="35"/>
        <v>487.36079999999998</v>
      </c>
      <c r="H990" s="43">
        <f t="shared" si="34"/>
        <v>560.46491999999989</v>
      </c>
      <c r="I990" s="43">
        <f>Table121013[[#This Row],[4/1/2023 Price Change]]*1.0715</f>
        <v>600.53816177999988</v>
      </c>
    </row>
    <row r="991" spans="1:9" x14ac:dyDescent="0.25">
      <c r="A991" s="12" t="s">
        <v>668</v>
      </c>
      <c r="B991" s="12">
        <f t="shared" si="36"/>
        <v>7</v>
      </c>
      <c r="C991" s="12" t="s">
        <v>675</v>
      </c>
      <c r="D991" s="12" t="s">
        <v>1004</v>
      </c>
      <c r="E991" s="12"/>
      <c r="F991" s="32" t="s">
        <v>972</v>
      </c>
      <c r="G991" s="43" t="e">
        <f t="shared" si="35"/>
        <v>#VALUE!</v>
      </c>
      <c r="H991" s="43" t="e">
        <f t="shared" si="34"/>
        <v>#VALUE!</v>
      </c>
      <c r="I991" s="43" t="e">
        <f>Table121013[[#This Row],[4/1/2023 Price Change]]*1.0715</f>
        <v>#VALUE!</v>
      </c>
    </row>
    <row r="992" spans="1:9" x14ac:dyDescent="0.25">
      <c r="A992" s="12" t="s">
        <v>668</v>
      </c>
      <c r="B992" s="12">
        <f t="shared" si="36"/>
        <v>8</v>
      </c>
      <c r="C992" s="12" t="s">
        <v>676</v>
      </c>
      <c r="D992" s="12" t="s">
        <v>973</v>
      </c>
      <c r="E992" s="12"/>
      <c r="F992" s="32">
        <v>35</v>
      </c>
      <c r="G992" s="43">
        <f t="shared" si="35"/>
        <v>39.122999999999998</v>
      </c>
      <c r="H992" s="43">
        <f t="shared" si="34"/>
        <v>44.991449999999993</v>
      </c>
      <c r="I992" s="43">
        <f>Table121013[[#This Row],[4/1/2023 Price Change]]*1.0715</f>
        <v>48.208338674999986</v>
      </c>
    </row>
    <row r="993" spans="1:9" x14ac:dyDescent="0.25">
      <c r="A993" s="12" t="s">
        <v>668</v>
      </c>
      <c r="B993" s="12">
        <f t="shared" si="36"/>
        <v>9</v>
      </c>
      <c r="C993" s="12" t="s">
        <v>677</v>
      </c>
      <c r="D993" s="12" t="s">
        <v>973</v>
      </c>
      <c r="E993" s="12"/>
      <c r="F993" s="32">
        <v>89</v>
      </c>
      <c r="G993" s="43">
        <f t="shared" si="35"/>
        <v>99.484199999999987</v>
      </c>
      <c r="H993" s="43">
        <f t="shared" si="34"/>
        <v>114.40682999999997</v>
      </c>
      <c r="I993" s="43">
        <f>Table121013[[#This Row],[4/1/2023 Price Change]]*1.0715</f>
        <v>122.58691834499996</v>
      </c>
    </row>
    <row r="994" spans="1:9" x14ac:dyDescent="0.25">
      <c r="A994" s="12" t="s">
        <v>668</v>
      </c>
      <c r="B994" s="12">
        <f t="shared" si="36"/>
        <v>10</v>
      </c>
      <c r="C994" s="12" t="s">
        <v>678</v>
      </c>
      <c r="D994" s="12" t="s">
        <v>973</v>
      </c>
      <c r="E994" s="12"/>
      <c r="F994" s="32">
        <v>170</v>
      </c>
      <c r="G994" s="43">
        <f t="shared" si="35"/>
        <v>190.02599999999998</v>
      </c>
      <c r="H994" s="43">
        <f t="shared" si="34"/>
        <v>218.52989999999997</v>
      </c>
      <c r="I994" s="43">
        <f>Table121013[[#This Row],[4/1/2023 Price Change]]*1.0715</f>
        <v>234.15478784999993</v>
      </c>
    </row>
    <row r="995" spans="1:9" x14ac:dyDescent="0.25">
      <c r="A995" s="12" t="s">
        <v>668</v>
      </c>
      <c r="B995" s="12">
        <f t="shared" si="36"/>
        <v>11</v>
      </c>
      <c r="C995" s="12" t="s">
        <v>679</v>
      </c>
      <c r="D995" s="12" t="s">
        <v>973</v>
      </c>
      <c r="E995" s="12"/>
      <c r="F995" s="32">
        <v>63</v>
      </c>
      <c r="G995" s="43">
        <f t="shared" si="35"/>
        <v>70.421399999999991</v>
      </c>
      <c r="H995" s="43">
        <f t="shared" si="34"/>
        <v>80.984609999999989</v>
      </c>
      <c r="I995" s="43">
        <f>Table121013[[#This Row],[4/1/2023 Price Change]]*1.0715</f>
        <v>86.775009614999973</v>
      </c>
    </row>
    <row r="996" spans="1:9" x14ac:dyDescent="0.25">
      <c r="A996" s="12" t="s">
        <v>668</v>
      </c>
      <c r="B996" s="12">
        <f t="shared" si="36"/>
        <v>12</v>
      </c>
      <c r="C996" s="12" t="s">
        <v>680</v>
      </c>
      <c r="D996" s="12" t="s">
        <v>973</v>
      </c>
      <c r="E996" s="12"/>
      <c r="F996" s="32">
        <v>120</v>
      </c>
      <c r="G996" s="43">
        <f t="shared" si="35"/>
        <v>134.136</v>
      </c>
      <c r="H996" s="43">
        <f t="shared" si="34"/>
        <v>154.25639999999999</v>
      </c>
      <c r="I996" s="43">
        <f>Table121013[[#This Row],[4/1/2023 Price Change]]*1.0715</f>
        <v>165.28573259999996</v>
      </c>
    </row>
    <row r="997" spans="1:9" x14ac:dyDescent="0.25">
      <c r="A997" s="12" t="s">
        <v>668</v>
      </c>
      <c r="B997" s="12">
        <f t="shared" si="36"/>
        <v>13</v>
      </c>
      <c r="C997" s="12" t="s">
        <v>681</v>
      </c>
      <c r="D997" s="12" t="s">
        <v>973</v>
      </c>
      <c r="E997" s="12"/>
      <c r="F997" s="32">
        <v>850</v>
      </c>
      <c r="G997" s="43">
        <f t="shared" si="35"/>
        <v>950.12999999999988</v>
      </c>
      <c r="H997" s="43">
        <f t="shared" si="34"/>
        <v>1092.6494999999998</v>
      </c>
      <c r="I997" s="43">
        <f>Table121013[[#This Row],[4/1/2023 Price Change]]*1.0715</f>
        <v>1170.7739392499996</v>
      </c>
    </row>
    <row r="998" spans="1:9" x14ac:dyDescent="0.25">
      <c r="A998" s="12" t="s">
        <v>668</v>
      </c>
      <c r="B998" s="12">
        <f t="shared" si="36"/>
        <v>14</v>
      </c>
      <c r="C998" s="12" t="s">
        <v>682</v>
      </c>
      <c r="D998" s="12" t="s">
        <v>973</v>
      </c>
      <c r="E998" s="12"/>
      <c r="F998" s="32">
        <v>175</v>
      </c>
      <c r="G998" s="43">
        <f t="shared" si="35"/>
        <v>195.61499999999998</v>
      </c>
      <c r="H998" s="43">
        <f t="shared" si="34"/>
        <v>224.95724999999996</v>
      </c>
      <c r="I998" s="43">
        <f>Table121013[[#This Row],[4/1/2023 Price Change]]*1.0715</f>
        <v>241.04169337499994</v>
      </c>
    </row>
    <row r="999" spans="1:9" x14ac:dyDescent="0.25">
      <c r="A999" s="12" t="s">
        <v>668</v>
      </c>
      <c r="B999" s="12">
        <f t="shared" si="36"/>
        <v>15</v>
      </c>
      <c r="C999" s="12" t="s">
        <v>683</v>
      </c>
      <c r="D999" s="12" t="s">
        <v>973</v>
      </c>
      <c r="E999" s="12"/>
      <c r="F999" s="32">
        <v>283</v>
      </c>
      <c r="G999" s="43">
        <f t="shared" si="35"/>
        <v>316.33739999999995</v>
      </c>
      <c r="H999" s="43">
        <f t="shared" si="34"/>
        <v>363.78800999999993</v>
      </c>
      <c r="I999" s="43">
        <f>Table121013[[#This Row],[4/1/2023 Price Change]]*1.0715</f>
        <v>389.7988527149999</v>
      </c>
    </row>
    <row r="1000" spans="1:9" x14ac:dyDescent="0.25">
      <c r="A1000" s="12" t="s">
        <v>668</v>
      </c>
      <c r="B1000" s="12">
        <f t="shared" si="36"/>
        <v>16</v>
      </c>
      <c r="C1000" s="12" t="s">
        <v>684</v>
      </c>
      <c r="D1000" s="12" t="s">
        <v>973</v>
      </c>
      <c r="E1000" s="12"/>
      <c r="F1000" s="32">
        <v>335</v>
      </c>
      <c r="G1000" s="43">
        <f t="shared" si="35"/>
        <v>374.46299999999997</v>
      </c>
      <c r="H1000" s="43">
        <f t="shared" si="34"/>
        <v>430.63244999999995</v>
      </c>
      <c r="I1000" s="43">
        <f>Table121013[[#This Row],[4/1/2023 Price Change]]*1.0715</f>
        <v>461.42267017499989</v>
      </c>
    </row>
    <row r="1001" spans="1:9" x14ac:dyDescent="0.25">
      <c r="A1001" s="12" t="s">
        <v>668</v>
      </c>
      <c r="B1001" s="12">
        <f t="shared" si="36"/>
        <v>17</v>
      </c>
      <c r="C1001" s="12" t="s">
        <v>685</v>
      </c>
      <c r="D1001" s="12" t="s">
        <v>973</v>
      </c>
      <c r="E1001" s="12"/>
      <c r="F1001" s="32">
        <v>226</v>
      </c>
      <c r="G1001" s="43">
        <f t="shared" si="35"/>
        <v>252.62279999999998</v>
      </c>
      <c r="H1001" s="43">
        <f t="shared" si="34"/>
        <v>290.51621999999998</v>
      </c>
      <c r="I1001" s="43">
        <f>Table121013[[#This Row],[4/1/2023 Price Change]]*1.0715</f>
        <v>311.28812972999992</v>
      </c>
    </row>
    <row r="1002" spans="1:9" x14ac:dyDescent="0.25">
      <c r="A1002" s="12" t="s">
        <v>668</v>
      </c>
      <c r="B1002" s="12">
        <f t="shared" si="36"/>
        <v>18</v>
      </c>
      <c r="C1002" s="12" t="s">
        <v>686</v>
      </c>
      <c r="D1002" s="12" t="s">
        <v>1004</v>
      </c>
      <c r="E1002" s="12"/>
      <c r="F1002" s="32" t="s">
        <v>972</v>
      </c>
      <c r="G1002" s="43" t="e">
        <f t="shared" si="35"/>
        <v>#VALUE!</v>
      </c>
      <c r="H1002" s="43" t="e">
        <f t="shared" si="34"/>
        <v>#VALUE!</v>
      </c>
      <c r="I1002" s="43" t="e">
        <f>Table121013[[#This Row],[4/1/2023 Price Change]]*1.0715</f>
        <v>#VALUE!</v>
      </c>
    </row>
    <row r="1003" spans="1:9" x14ac:dyDescent="0.25">
      <c r="A1003" s="12" t="s">
        <v>668</v>
      </c>
      <c r="B1003" s="12">
        <f t="shared" si="36"/>
        <v>19</v>
      </c>
      <c r="C1003" s="12" t="s">
        <v>687</v>
      </c>
      <c r="D1003" s="12" t="s">
        <v>973</v>
      </c>
      <c r="E1003" s="12"/>
      <c r="F1003" s="32">
        <v>0</v>
      </c>
      <c r="G1003" s="43">
        <f t="shared" si="35"/>
        <v>0</v>
      </c>
      <c r="H1003" s="43">
        <f t="shared" si="34"/>
        <v>0</v>
      </c>
      <c r="I1003" s="43">
        <f>Table121013[[#This Row],[4/1/2023 Price Change]]*1.0715</f>
        <v>0</v>
      </c>
    </row>
    <row r="1004" spans="1:9" x14ac:dyDescent="0.25">
      <c r="A1004" s="12" t="s">
        <v>668</v>
      </c>
      <c r="B1004" s="12">
        <f t="shared" si="36"/>
        <v>20</v>
      </c>
      <c r="C1004" s="12" t="s">
        <v>688</v>
      </c>
      <c r="D1004" s="12" t="s">
        <v>734</v>
      </c>
      <c r="E1004" s="12"/>
      <c r="F1004" s="32" t="s">
        <v>1020</v>
      </c>
      <c r="G1004" s="43" t="e">
        <f t="shared" si="35"/>
        <v>#VALUE!</v>
      </c>
      <c r="H1004" s="43" t="e">
        <f t="shared" si="34"/>
        <v>#VALUE!</v>
      </c>
      <c r="I1004" s="43" t="e">
        <f>Table121013[[#This Row],[4/1/2023 Price Change]]*1.0715</f>
        <v>#VALUE!</v>
      </c>
    </row>
    <row r="1005" spans="1:9" x14ac:dyDescent="0.25">
      <c r="A1005" s="12" t="s">
        <v>668</v>
      </c>
      <c r="B1005" s="12">
        <f t="shared" si="36"/>
        <v>21</v>
      </c>
      <c r="C1005" s="12" t="s">
        <v>689</v>
      </c>
      <c r="D1005" s="12" t="s">
        <v>973</v>
      </c>
      <c r="E1005" s="12"/>
      <c r="F1005" s="32" t="s">
        <v>1024</v>
      </c>
      <c r="G1005" s="43" t="e">
        <f t="shared" si="35"/>
        <v>#VALUE!</v>
      </c>
      <c r="H1005" s="43" t="e">
        <f t="shared" si="34"/>
        <v>#VALUE!</v>
      </c>
      <c r="I1005" s="43" t="e">
        <f>Table121013[[#This Row],[4/1/2023 Price Change]]*1.0715</f>
        <v>#VALUE!</v>
      </c>
    </row>
    <row r="1006" spans="1:9" x14ac:dyDescent="0.25">
      <c r="A1006" s="12" t="s">
        <v>668</v>
      </c>
      <c r="B1006" s="12">
        <f t="shared" si="36"/>
        <v>22</v>
      </c>
      <c r="C1006" s="12" t="s">
        <v>690</v>
      </c>
      <c r="D1006" s="12" t="s">
        <v>973</v>
      </c>
      <c r="E1006" s="12"/>
      <c r="F1006" s="32" t="s">
        <v>1024</v>
      </c>
      <c r="G1006" s="43" t="e">
        <f t="shared" si="35"/>
        <v>#VALUE!</v>
      </c>
      <c r="H1006" s="43" t="e">
        <f t="shared" si="34"/>
        <v>#VALUE!</v>
      </c>
      <c r="I1006" s="43" t="e">
        <f>Table121013[[#This Row],[4/1/2023 Price Change]]*1.0715</f>
        <v>#VALUE!</v>
      </c>
    </row>
    <row r="1007" spans="1:9" x14ac:dyDescent="0.25">
      <c r="A1007" s="12" t="s">
        <v>668</v>
      </c>
      <c r="B1007" s="12">
        <f t="shared" si="36"/>
        <v>23</v>
      </c>
      <c r="C1007" s="12" t="s">
        <v>691</v>
      </c>
      <c r="D1007" s="12" t="s">
        <v>734</v>
      </c>
      <c r="E1007" s="12"/>
      <c r="F1007" s="32" t="s">
        <v>1020</v>
      </c>
      <c r="G1007" s="43" t="e">
        <f t="shared" si="35"/>
        <v>#VALUE!</v>
      </c>
      <c r="H1007" s="43" t="e">
        <f t="shared" si="34"/>
        <v>#VALUE!</v>
      </c>
      <c r="I1007" s="43" t="e">
        <f>Table121013[[#This Row],[4/1/2023 Price Change]]*1.0715</f>
        <v>#VALUE!</v>
      </c>
    </row>
    <row r="1008" spans="1:9" x14ac:dyDescent="0.25">
      <c r="A1008" s="12" t="s">
        <v>668</v>
      </c>
      <c r="B1008" s="12">
        <f t="shared" si="36"/>
        <v>24</v>
      </c>
      <c r="C1008" s="12" t="s">
        <v>692</v>
      </c>
      <c r="D1008" s="12" t="s">
        <v>1004</v>
      </c>
      <c r="E1008" s="12"/>
      <c r="F1008" s="32" t="s">
        <v>972</v>
      </c>
      <c r="G1008" s="43" t="e">
        <f t="shared" si="35"/>
        <v>#VALUE!</v>
      </c>
      <c r="H1008" s="43" t="e">
        <f t="shared" si="34"/>
        <v>#VALUE!</v>
      </c>
      <c r="I1008" s="43" t="e">
        <f>Table121013[[#This Row],[4/1/2023 Price Change]]*1.0715</f>
        <v>#VALUE!</v>
      </c>
    </row>
    <row r="1009" spans="1:9" x14ac:dyDescent="0.25">
      <c r="A1009" s="12" t="s">
        <v>668</v>
      </c>
      <c r="B1009" s="12">
        <f t="shared" si="36"/>
        <v>25</v>
      </c>
      <c r="C1009" s="12" t="s">
        <v>693</v>
      </c>
      <c r="D1009" s="12" t="s">
        <v>734</v>
      </c>
      <c r="E1009" s="12"/>
      <c r="F1009" s="32" t="s">
        <v>1020</v>
      </c>
      <c r="G1009" s="43" t="e">
        <f t="shared" si="35"/>
        <v>#VALUE!</v>
      </c>
      <c r="H1009" s="43" t="e">
        <f t="shared" si="34"/>
        <v>#VALUE!</v>
      </c>
      <c r="I1009" s="43" t="e">
        <f>Table121013[[#This Row],[4/1/2023 Price Change]]*1.0715</f>
        <v>#VALUE!</v>
      </c>
    </row>
    <row r="1010" spans="1:9" x14ac:dyDescent="0.25">
      <c r="A1010" s="12" t="s">
        <v>668</v>
      </c>
      <c r="B1010" s="12">
        <f t="shared" si="36"/>
        <v>26</v>
      </c>
      <c r="C1010" s="12" t="s">
        <v>694</v>
      </c>
      <c r="D1010" s="12" t="s">
        <v>973</v>
      </c>
      <c r="E1010" s="12"/>
      <c r="F1010" s="32">
        <v>38661</v>
      </c>
      <c r="G1010" s="43">
        <f t="shared" si="35"/>
        <v>43215.265799999994</v>
      </c>
      <c r="H1010" s="43">
        <f t="shared" si="34"/>
        <v>49697.555669999987</v>
      </c>
      <c r="I1010" s="43">
        <f>Table121013[[#This Row],[4/1/2023 Price Change]]*1.0715</f>
        <v>53250.930900404979</v>
      </c>
    </row>
    <row r="1011" spans="1:9" x14ac:dyDescent="0.25">
      <c r="A1011" s="12" t="s">
        <v>668</v>
      </c>
      <c r="B1011" s="12">
        <f t="shared" si="36"/>
        <v>27</v>
      </c>
      <c r="C1011" s="12" t="s">
        <v>695</v>
      </c>
      <c r="D1011" s="12" t="s">
        <v>973</v>
      </c>
      <c r="E1011" s="12"/>
      <c r="F1011" s="32">
        <v>38667</v>
      </c>
      <c r="G1011" s="43">
        <f t="shared" si="35"/>
        <v>43221.972599999994</v>
      </c>
      <c r="H1011" s="43">
        <f t="shared" si="34"/>
        <v>49705.268489999988</v>
      </c>
      <c r="I1011" s="43">
        <f>Table121013[[#This Row],[4/1/2023 Price Change]]*1.0715</f>
        <v>53259.19518703498</v>
      </c>
    </row>
    <row r="1012" spans="1:9" x14ac:dyDescent="0.25">
      <c r="A1012" s="12" t="s">
        <v>668</v>
      </c>
      <c r="B1012" s="12">
        <f t="shared" si="36"/>
        <v>28</v>
      </c>
      <c r="C1012" s="12" t="s">
        <v>696</v>
      </c>
      <c r="D1012" s="12" t="s">
        <v>734</v>
      </c>
      <c r="E1012" s="12"/>
      <c r="F1012" s="32" t="s">
        <v>1020</v>
      </c>
      <c r="G1012" s="43" t="e">
        <f t="shared" si="35"/>
        <v>#VALUE!</v>
      </c>
      <c r="H1012" s="43" t="e">
        <f t="shared" si="34"/>
        <v>#VALUE!</v>
      </c>
      <c r="I1012" s="43" t="e">
        <f>Table121013[[#This Row],[4/1/2023 Price Change]]*1.0715</f>
        <v>#VALUE!</v>
      </c>
    </row>
    <row r="1013" spans="1:9" x14ac:dyDescent="0.25">
      <c r="A1013" s="12" t="s">
        <v>668</v>
      </c>
      <c r="B1013" s="12">
        <f t="shared" si="36"/>
        <v>29</v>
      </c>
      <c r="C1013" s="12" t="s">
        <v>697</v>
      </c>
      <c r="D1013" s="12" t="s">
        <v>973</v>
      </c>
      <c r="E1013" s="12"/>
      <c r="F1013" s="32">
        <v>35</v>
      </c>
      <c r="G1013" s="43">
        <f t="shared" si="35"/>
        <v>39.122999999999998</v>
      </c>
      <c r="H1013" s="43">
        <f t="shared" si="34"/>
        <v>44.991449999999993</v>
      </c>
      <c r="I1013" s="43">
        <f>Table121013[[#This Row],[4/1/2023 Price Change]]*1.0715</f>
        <v>48.208338674999986</v>
      </c>
    </row>
    <row r="1014" spans="1:9" x14ac:dyDescent="0.25">
      <c r="A1014" s="12" t="s">
        <v>668</v>
      </c>
      <c r="B1014" s="12">
        <f t="shared" si="36"/>
        <v>30</v>
      </c>
      <c r="C1014" s="12" t="s">
        <v>698</v>
      </c>
      <c r="D1014" s="12" t="s">
        <v>973</v>
      </c>
      <c r="E1014" s="12"/>
      <c r="F1014" s="32">
        <v>75</v>
      </c>
      <c r="G1014" s="43">
        <f t="shared" si="35"/>
        <v>83.834999999999994</v>
      </c>
      <c r="H1014" s="43">
        <f t="shared" si="34"/>
        <v>96.410249999999991</v>
      </c>
      <c r="I1014" s="43">
        <f>Table121013[[#This Row],[4/1/2023 Price Change]]*1.0715</f>
        <v>103.30358287499998</v>
      </c>
    </row>
    <row r="1015" spans="1:9" x14ac:dyDescent="0.25">
      <c r="A1015" s="12" t="s">
        <v>668</v>
      </c>
      <c r="B1015" s="12">
        <f t="shared" si="36"/>
        <v>31</v>
      </c>
      <c r="C1015" s="12" t="s">
        <v>699</v>
      </c>
      <c r="D1015" s="12" t="s">
        <v>973</v>
      </c>
      <c r="E1015" s="12"/>
      <c r="F1015" s="32">
        <v>55</v>
      </c>
      <c r="G1015" s="43">
        <f t="shared" si="35"/>
        <v>61.478999999999992</v>
      </c>
      <c r="H1015" s="43">
        <f t="shared" si="34"/>
        <v>70.700849999999988</v>
      </c>
      <c r="I1015" s="43">
        <f>Table121013[[#This Row],[4/1/2023 Price Change]]*1.0715</f>
        <v>75.755960774999977</v>
      </c>
    </row>
    <row r="1016" spans="1:9" x14ac:dyDescent="0.25">
      <c r="A1016" s="12" t="s">
        <v>668</v>
      </c>
      <c r="B1016" s="12">
        <f t="shared" si="36"/>
        <v>32</v>
      </c>
      <c r="C1016" s="12" t="s">
        <v>700</v>
      </c>
      <c r="D1016" s="12" t="s">
        <v>734</v>
      </c>
      <c r="E1016" s="12"/>
      <c r="F1016" s="32" t="s">
        <v>1020</v>
      </c>
      <c r="G1016" s="43" t="e">
        <f t="shared" si="35"/>
        <v>#VALUE!</v>
      </c>
      <c r="H1016" s="43" t="e">
        <f t="shared" si="34"/>
        <v>#VALUE!</v>
      </c>
      <c r="I1016" s="43" t="e">
        <f>Table121013[[#This Row],[4/1/2023 Price Change]]*1.0715</f>
        <v>#VALUE!</v>
      </c>
    </row>
    <row r="1017" spans="1:9" x14ac:dyDescent="0.25">
      <c r="A1017" s="12" t="s">
        <v>668</v>
      </c>
      <c r="B1017" s="12">
        <f t="shared" si="36"/>
        <v>33</v>
      </c>
      <c r="C1017" s="12" t="s">
        <v>701</v>
      </c>
      <c r="D1017" s="12" t="s">
        <v>734</v>
      </c>
      <c r="E1017" s="12"/>
      <c r="F1017" s="32" t="s">
        <v>1020</v>
      </c>
      <c r="G1017" s="43" t="e">
        <f t="shared" si="35"/>
        <v>#VALUE!</v>
      </c>
      <c r="H1017" s="43" t="e">
        <f t="shared" si="34"/>
        <v>#VALUE!</v>
      </c>
      <c r="I1017" s="43" t="e">
        <f>Table121013[[#This Row],[4/1/2023 Price Change]]*1.0715</f>
        <v>#VALUE!</v>
      </c>
    </row>
    <row r="1018" spans="1:9" x14ac:dyDescent="0.25">
      <c r="A1018" s="12" t="s">
        <v>668</v>
      </c>
      <c r="B1018" s="12">
        <f t="shared" si="36"/>
        <v>34</v>
      </c>
      <c r="C1018" s="12" t="s">
        <v>702</v>
      </c>
      <c r="D1018" s="12" t="s">
        <v>734</v>
      </c>
      <c r="E1018" s="12"/>
      <c r="F1018" s="32" t="s">
        <v>1020</v>
      </c>
      <c r="G1018" s="43" t="e">
        <f t="shared" si="35"/>
        <v>#VALUE!</v>
      </c>
      <c r="H1018" s="43" t="e">
        <f t="shared" si="34"/>
        <v>#VALUE!</v>
      </c>
      <c r="I1018" s="43" t="e">
        <f>Table121013[[#This Row],[4/1/2023 Price Change]]*1.0715</f>
        <v>#VALUE!</v>
      </c>
    </row>
    <row r="1019" spans="1:9" x14ac:dyDescent="0.25">
      <c r="A1019" s="12" t="s">
        <v>668</v>
      </c>
      <c r="B1019" s="12">
        <f t="shared" si="36"/>
        <v>35</v>
      </c>
      <c r="C1019" s="12" t="s">
        <v>703</v>
      </c>
      <c r="D1019" s="12" t="s">
        <v>973</v>
      </c>
      <c r="E1019" s="12"/>
      <c r="F1019" s="32">
        <v>69</v>
      </c>
      <c r="G1019" s="43">
        <f t="shared" si="35"/>
        <v>77.128199999999993</v>
      </c>
      <c r="H1019" s="43">
        <f t="shared" si="34"/>
        <v>88.697429999999983</v>
      </c>
      <c r="I1019" s="43">
        <f>Table121013[[#This Row],[4/1/2023 Price Change]]*1.0715</f>
        <v>95.039296244999974</v>
      </c>
    </row>
    <row r="1020" spans="1:9" x14ac:dyDescent="0.25">
      <c r="A1020" s="12" t="s">
        <v>668</v>
      </c>
      <c r="B1020" s="12">
        <f t="shared" si="36"/>
        <v>36</v>
      </c>
      <c r="C1020" s="12" t="s">
        <v>704</v>
      </c>
      <c r="D1020" s="12" t="s">
        <v>1004</v>
      </c>
      <c r="E1020" s="12"/>
      <c r="F1020" s="32" t="s">
        <v>972</v>
      </c>
      <c r="G1020" s="43" t="e">
        <f t="shared" si="35"/>
        <v>#VALUE!</v>
      </c>
      <c r="H1020" s="43" t="e">
        <f t="shared" si="34"/>
        <v>#VALUE!</v>
      </c>
      <c r="I1020" s="43" t="e">
        <f>Table121013[[#This Row],[4/1/2023 Price Change]]*1.0715</f>
        <v>#VALUE!</v>
      </c>
    </row>
    <row r="1021" spans="1:9" x14ac:dyDescent="0.25">
      <c r="A1021" s="12" t="s">
        <v>668</v>
      </c>
      <c r="B1021" s="12">
        <f t="shared" si="36"/>
        <v>37</v>
      </c>
      <c r="C1021" s="12" t="s">
        <v>705</v>
      </c>
      <c r="D1021" s="12" t="s">
        <v>1004</v>
      </c>
      <c r="E1021" s="12"/>
      <c r="F1021" s="32" t="s">
        <v>972</v>
      </c>
      <c r="G1021" s="43" t="e">
        <f t="shared" si="35"/>
        <v>#VALUE!</v>
      </c>
      <c r="H1021" s="43" t="e">
        <f t="shared" si="34"/>
        <v>#VALUE!</v>
      </c>
      <c r="I1021" s="43" t="e">
        <f>Table121013[[#This Row],[4/1/2023 Price Change]]*1.0715</f>
        <v>#VALUE!</v>
      </c>
    </row>
    <row r="1022" spans="1:9" x14ac:dyDescent="0.25">
      <c r="A1022" s="12" t="s">
        <v>668</v>
      </c>
      <c r="B1022" s="12">
        <f t="shared" si="36"/>
        <v>38</v>
      </c>
      <c r="C1022" s="12" t="s">
        <v>706</v>
      </c>
      <c r="D1022" s="12" t="s">
        <v>1004</v>
      </c>
      <c r="E1022" s="12"/>
      <c r="F1022" s="32" t="s">
        <v>972</v>
      </c>
      <c r="G1022" s="43" t="e">
        <f t="shared" si="35"/>
        <v>#VALUE!</v>
      </c>
      <c r="H1022" s="43" t="e">
        <f t="shared" si="34"/>
        <v>#VALUE!</v>
      </c>
      <c r="I1022" s="43" t="e">
        <f>Table121013[[#This Row],[4/1/2023 Price Change]]*1.0715</f>
        <v>#VALUE!</v>
      </c>
    </row>
    <row r="1023" spans="1:9" x14ac:dyDescent="0.25">
      <c r="A1023" s="12" t="s">
        <v>668</v>
      </c>
      <c r="B1023" s="12">
        <f t="shared" si="36"/>
        <v>39</v>
      </c>
      <c r="C1023" s="12" t="s">
        <v>707</v>
      </c>
      <c r="D1023" s="12" t="s">
        <v>973</v>
      </c>
      <c r="E1023" s="12"/>
      <c r="F1023" s="32">
        <v>1130</v>
      </c>
      <c r="G1023" s="43">
        <f t="shared" si="35"/>
        <v>1263.1139999999998</v>
      </c>
      <c r="H1023" s="43">
        <f t="shared" ref="H1023:H1025" si="37">G1023*1.15</f>
        <v>1452.5810999999997</v>
      </c>
      <c r="I1023" s="43">
        <f>Table121013[[#This Row],[4/1/2023 Price Change]]*1.0715</f>
        <v>1556.4406486499995</v>
      </c>
    </row>
    <row r="1024" spans="1:9" ht="30" x14ac:dyDescent="0.25">
      <c r="A1024" s="12" t="s">
        <v>668</v>
      </c>
      <c r="B1024" s="12">
        <v>40</v>
      </c>
      <c r="C1024" s="12" t="s">
        <v>919</v>
      </c>
      <c r="D1024" s="12" t="s">
        <v>973</v>
      </c>
      <c r="E1024" s="12"/>
      <c r="F1024" s="43">
        <v>387</v>
      </c>
      <c r="G1024" s="43">
        <f t="shared" si="35"/>
        <v>432.58859999999999</v>
      </c>
      <c r="H1024" s="43">
        <f t="shared" si="37"/>
        <v>497.47688999999997</v>
      </c>
      <c r="I1024" s="43">
        <f>Table121013[[#This Row],[4/1/2023 Price Change]]*1.0715</f>
        <v>533.04648763499995</v>
      </c>
    </row>
    <row r="1025" spans="1:9" x14ac:dyDescent="0.25">
      <c r="A1025" s="12" t="s">
        <v>668</v>
      </c>
      <c r="B1025" s="12">
        <v>41</v>
      </c>
      <c r="C1025" s="12" t="s">
        <v>922</v>
      </c>
      <c r="D1025" s="12" t="s">
        <v>734</v>
      </c>
      <c r="E1025" s="12"/>
      <c r="F1025" s="43" t="s">
        <v>1020</v>
      </c>
      <c r="G1025" s="43" t="e">
        <f t="shared" si="35"/>
        <v>#VALUE!</v>
      </c>
      <c r="H1025" s="43" t="e">
        <f t="shared" si="37"/>
        <v>#VALUE!</v>
      </c>
      <c r="I1025" s="43" t="e">
        <f>Table121013[[#This Row],[4/1/2023 Price Change]]*1.0715</f>
        <v>#VALUE!</v>
      </c>
    </row>
  </sheetData>
  <mergeCells count="3">
    <mergeCell ref="A1:I1"/>
    <mergeCell ref="A2:I2"/>
    <mergeCell ref="A125:F125"/>
  </mergeCells>
  <phoneticPr fontId="15" type="noConversion"/>
  <pageMargins left="0.7" right="0.7" top="0.75" bottom="0.75" header="0.3" footer="0.3"/>
  <pageSetup scale="62" fitToHeight="0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17"/>
  <sheetViews>
    <sheetView view="pageBreakPreview" zoomScale="98" zoomScaleNormal="100" zoomScaleSheetLayoutView="98" workbookViewId="0">
      <selection activeCell="A7" sqref="A7"/>
    </sheetView>
  </sheetViews>
  <sheetFormatPr defaultColWidth="9.140625" defaultRowHeight="15" x14ac:dyDescent="0.25"/>
  <cols>
    <col min="1" max="1" width="23.85546875" style="1" bestFit="1" customWidth="1"/>
    <col min="2" max="2" width="11.140625" style="1" bestFit="1" customWidth="1"/>
    <col min="3" max="3" width="64.85546875" style="1" bestFit="1" customWidth="1"/>
    <col min="4" max="4" width="14.28515625" style="1" bestFit="1" customWidth="1"/>
    <col min="5" max="5" width="24.28515625" style="1" bestFit="1" customWidth="1"/>
    <col min="6" max="6" width="16.28515625" style="1" customWidth="1"/>
    <col min="7" max="7" width="14.28515625" style="1" bestFit="1" customWidth="1"/>
    <col min="8" max="8" width="12" style="1" customWidth="1"/>
    <col min="9" max="9" width="12.85546875" style="1" bestFit="1" customWidth="1"/>
    <col min="10" max="10" width="18.85546875" style="1" bestFit="1" customWidth="1"/>
    <col min="11" max="11" width="20.85546875" style="1" bestFit="1" customWidth="1"/>
    <col min="12" max="12" width="22" style="1" bestFit="1" customWidth="1"/>
    <col min="13" max="16384" width="9.140625" style="1"/>
  </cols>
  <sheetData>
    <row r="1" spans="1:12" x14ac:dyDescent="0.25">
      <c r="A1" s="51" t="s">
        <v>69</v>
      </c>
      <c r="B1" s="51"/>
      <c r="C1" s="51"/>
      <c r="D1" s="51"/>
      <c r="E1" s="51"/>
      <c r="F1" s="51"/>
      <c r="G1" s="51"/>
      <c r="H1" s="51"/>
      <c r="I1" s="51"/>
    </row>
    <row r="2" spans="1:12" x14ac:dyDescent="0.25">
      <c r="A2" s="51" t="s">
        <v>858</v>
      </c>
      <c r="B2" s="51"/>
      <c r="C2" s="51"/>
      <c r="D2" s="51"/>
      <c r="E2" s="51"/>
      <c r="F2" s="51"/>
      <c r="G2" s="51"/>
      <c r="H2" s="51"/>
      <c r="I2" s="51"/>
    </row>
    <row r="3" spans="1:12" x14ac:dyDescent="0.25">
      <c r="A3" s="1" t="s">
        <v>708</v>
      </c>
      <c r="B3" s="1" t="s">
        <v>5</v>
      </c>
      <c r="C3" s="1" t="s">
        <v>6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916</v>
      </c>
      <c r="I3" s="1" t="s">
        <v>8</v>
      </c>
      <c r="J3" s="1" t="s">
        <v>1217</v>
      </c>
      <c r="K3" s="1" t="s">
        <v>1223</v>
      </c>
      <c r="L3" s="1" t="s">
        <v>1227</v>
      </c>
    </row>
    <row r="4" spans="1:12" ht="18.75" x14ac:dyDescent="0.25">
      <c r="A4" s="5" t="s">
        <v>804</v>
      </c>
      <c r="B4" s="2"/>
      <c r="C4" s="2"/>
      <c r="D4" s="2"/>
      <c r="E4" s="2"/>
      <c r="F4" s="2"/>
      <c r="G4" s="2"/>
      <c r="H4" s="2"/>
      <c r="I4" s="34"/>
      <c r="K4" s="35"/>
    </row>
    <row r="5" spans="1:12" x14ac:dyDescent="0.25">
      <c r="A5" s="1" t="s">
        <v>709</v>
      </c>
      <c r="B5" s="1">
        <v>1</v>
      </c>
      <c r="C5" s="1" t="s">
        <v>714</v>
      </c>
      <c r="D5" s="1" t="s">
        <v>1004</v>
      </c>
      <c r="E5" s="1" t="s">
        <v>1004</v>
      </c>
      <c r="F5" s="1" t="s">
        <v>1004</v>
      </c>
      <c r="G5" s="1" t="s">
        <v>1004</v>
      </c>
      <c r="I5" s="35" t="s">
        <v>972</v>
      </c>
      <c r="K5" s="35"/>
    </row>
    <row r="6" spans="1:12" ht="30" x14ac:dyDescent="0.25">
      <c r="A6" s="1" t="s">
        <v>709</v>
      </c>
      <c r="B6" s="1">
        <v>2</v>
      </c>
      <c r="C6" s="12" t="s">
        <v>1127</v>
      </c>
      <c r="D6" s="1" t="s">
        <v>973</v>
      </c>
      <c r="E6" s="1" t="s">
        <v>973</v>
      </c>
      <c r="F6" s="1" t="s">
        <v>973</v>
      </c>
      <c r="G6" s="1" t="s">
        <v>734</v>
      </c>
      <c r="I6" s="35">
        <v>13950</v>
      </c>
      <c r="J6" s="35">
        <f t="shared" ref="J6:J37" si="0">I6*1.1178</f>
        <v>15593.31</v>
      </c>
      <c r="K6" s="35">
        <f t="shared" ref="K6:K35" si="1">J6*1.15</f>
        <v>17932.306499999999</v>
      </c>
      <c r="L6" s="35">
        <f>Table6[[#This Row],[4/1/2023 Price Change]]*1.0715</f>
        <v>19214.466414749997</v>
      </c>
    </row>
    <row r="7" spans="1:12" x14ac:dyDescent="0.25">
      <c r="A7" s="1" t="s">
        <v>709</v>
      </c>
      <c r="B7" s="1">
        <v>3</v>
      </c>
      <c r="C7" s="1" t="s">
        <v>1128</v>
      </c>
      <c r="D7" s="1" t="s">
        <v>973</v>
      </c>
      <c r="E7" s="1" t="s">
        <v>734</v>
      </c>
      <c r="F7" s="1" t="s">
        <v>973</v>
      </c>
      <c r="G7" s="1" t="s">
        <v>734</v>
      </c>
      <c r="I7" s="35">
        <v>1250</v>
      </c>
      <c r="J7" s="35">
        <f t="shared" si="0"/>
        <v>1397.2499999999998</v>
      </c>
      <c r="K7" s="35">
        <f t="shared" si="1"/>
        <v>1606.8374999999996</v>
      </c>
      <c r="L7" s="35">
        <f>Table6[[#This Row],[4/1/2023 Price Change]]*1.0715</f>
        <v>1721.7263812499993</v>
      </c>
    </row>
    <row r="8" spans="1:12" x14ac:dyDescent="0.25">
      <c r="A8" s="1" t="s">
        <v>709</v>
      </c>
      <c r="B8" s="1">
        <v>4</v>
      </c>
      <c r="C8" s="1" t="s">
        <v>713</v>
      </c>
      <c r="D8" s="1" t="s">
        <v>973</v>
      </c>
      <c r="E8" s="1" t="s">
        <v>973</v>
      </c>
      <c r="F8" s="1" t="s">
        <v>973</v>
      </c>
      <c r="G8" s="1" t="s">
        <v>973</v>
      </c>
      <c r="I8" s="35">
        <v>86</v>
      </c>
      <c r="J8" s="35">
        <f t="shared" si="0"/>
        <v>96.130799999999994</v>
      </c>
      <c r="K8" s="35">
        <f t="shared" si="1"/>
        <v>110.55041999999999</v>
      </c>
      <c r="L8" s="35">
        <f>Table6[[#This Row],[4/1/2023 Price Change]]*1.0715</f>
        <v>118.45477502999998</v>
      </c>
    </row>
    <row r="9" spans="1:12" x14ac:dyDescent="0.25">
      <c r="A9" s="1" t="s">
        <v>709</v>
      </c>
      <c r="B9" s="1">
        <v>5</v>
      </c>
      <c r="C9" s="1" t="s">
        <v>1129</v>
      </c>
      <c r="D9" s="1" t="s">
        <v>973</v>
      </c>
      <c r="E9" s="1" t="s">
        <v>734</v>
      </c>
      <c r="F9" s="1" t="s">
        <v>734</v>
      </c>
      <c r="G9" s="1" t="s">
        <v>734</v>
      </c>
      <c r="I9" s="35">
        <v>1250</v>
      </c>
      <c r="J9" s="35">
        <f t="shared" si="0"/>
        <v>1397.2499999999998</v>
      </c>
      <c r="K9" s="35">
        <f t="shared" si="1"/>
        <v>1606.8374999999996</v>
      </c>
      <c r="L9" s="35">
        <f>Table6[[#This Row],[4/1/2023 Price Change]]*1.0715</f>
        <v>1721.7263812499993</v>
      </c>
    </row>
    <row r="10" spans="1:12" ht="30" x14ac:dyDescent="0.25">
      <c r="A10" s="1" t="s">
        <v>709</v>
      </c>
      <c r="B10" s="1">
        <v>6</v>
      </c>
      <c r="C10" s="12" t="s">
        <v>1183</v>
      </c>
      <c r="D10" s="1" t="s">
        <v>973</v>
      </c>
      <c r="E10" s="1" t="s">
        <v>973</v>
      </c>
      <c r="F10" s="1" t="s">
        <v>973</v>
      </c>
      <c r="G10" s="1" t="s">
        <v>734</v>
      </c>
      <c r="I10" s="35">
        <v>9790</v>
      </c>
      <c r="J10" s="35">
        <f t="shared" si="0"/>
        <v>10943.261999999999</v>
      </c>
      <c r="K10" s="35">
        <f t="shared" si="1"/>
        <v>12584.751299999998</v>
      </c>
      <c r="L10" s="35">
        <f>Table6[[#This Row],[4/1/2023 Price Change]]*1.0715</f>
        <v>13484.561017949996</v>
      </c>
    </row>
    <row r="11" spans="1:12" ht="30" x14ac:dyDescent="0.25">
      <c r="A11" s="1" t="s">
        <v>709</v>
      </c>
      <c r="B11" s="1">
        <v>7</v>
      </c>
      <c r="C11" s="12" t="s">
        <v>1184</v>
      </c>
      <c r="D11" s="1" t="s">
        <v>973</v>
      </c>
      <c r="E11" s="1" t="s">
        <v>973</v>
      </c>
      <c r="F11" s="1" t="s">
        <v>973</v>
      </c>
      <c r="G11" s="1" t="s">
        <v>734</v>
      </c>
      <c r="I11" s="35">
        <v>18950</v>
      </c>
      <c r="J11" s="35">
        <f t="shared" si="0"/>
        <v>21182.309999999998</v>
      </c>
      <c r="K11" s="35">
        <f t="shared" si="1"/>
        <v>24359.656499999994</v>
      </c>
      <c r="L11" s="35">
        <f>Table6[[#This Row],[4/1/2023 Price Change]]*1.0715</f>
        <v>26101.371939749992</v>
      </c>
    </row>
    <row r="12" spans="1:12" ht="18.75" x14ac:dyDescent="0.25">
      <c r="A12" s="4" t="s">
        <v>717</v>
      </c>
      <c r="B12" s="2"/>
      <c r="C12" s="2"/>
      <c r="D12" s="2"/>
      <c r="E12" s="2"/>
      <c r="F12" s="2"/>
      <c r="G12" s="2"/>
      <c r="H12" s="2"/>
      <c r="I12" s="34"/>
      <c r="J12" s="35">
        <f t="shared" si="0"/>
        <v>0</v>
      </c>
      <c r="K12" s="35">
        <f t="shared" si="1"/>
        <v>0</v>
      </c>
      <c r="L12" s="35">
        <f>Table6[[#This Row],[4/1/2023 Price Change]]*1.0715</f>
        <v>0</v>
      </c>
    </row>
    <row r="13" spans="1:12" x14ac:dyDescent="0.25">
      <c r="A13" s="1" t="s">
        <v>717</v>
      </c>
      <c r="B13" s="1">
        <v>1</v>
      </c>
      <c r="C13" s="1" t="s">
        <v>722</v>
      </c>
      <c r="D13" s="1" t="s">
        <v>1004</v>
      </c>
      <c r="E13" s="1" t="s">
        <v>1004</v>
      </c>
      <c r="F13" s="1" t="s">
        <v>1004</v>
      </c>
      <c r="G13" s="1" t="s">
        <v>1004</v>
      </c>
      <c r="I13" s="35" t="s">
        <v>972</v>
      </c>
      <c r="J13" s="35" t="e">
        <f t="shared" si="0"/>
        <v>#VALUE!</v>
      </c>
      <c r="K13" s="35" t="e">
        <f t="shared" si="1"/>
        <v>#VALUE!</v>
      </c>
      <c r="L13" s="35" t="e">
        <f>Table6[[#This Row],[4/1/2023 Price Change]]*1.0715</f>
        <v>#VALUE!</v>
      </c>
    </row>
    <row r="14" spans="1:12" x14ac:dyDescent="0.25">
      <c r="A14" s="1" t="s">
        <v>717</v>
      </c>
      <c r="B14" s="1">
        <v>2</v>
      </c>
      <c r="C14" s="1" t="s">
        <v>718</v>
      </c>
      <c r="D14" s="1" t="s">
        <v>973</v>
      </c>
      <c r="E14" s="1" t="s">
        <v>973</v>
      </c>
      <c r="F14" s="1" t="s">
        <v>973</v>
      </c>
      <c r="G14" s="1" t="s">
        <v>973</v>
      </c>
      <c r="I14" s="35" t="s">
        <v>1031</v>
      </c>
      <c r="J14" s="35" t="e">
        <f t="shared" si="0"/>
        <v>#VALUE!</v>
      </c>
      <c r="K14" s="35" t="e">
        <f t="shared" si="1"/>
        <v>#VALUE!</v>
      </c>
      <c r="L14" s="35" t="e">
        <f>Table6[[#This Row],[4/1/2023 Price Change]]*1.0715</f>
        <v>#VALUE!</v>
      </c>
    </row>
    <row r="15" spans="1:12" x14ac:dyDescent="0.25">
      <c r="A15" s="1" t="s">
        <v>717</v>
      </c>
      <c r="B15" s="1">
        <v>3</v>
      </c>
      <c r="C15" s="1" t="s">
        <v>719</v>
      </c>
      <c r="D15" s="1" t="s">
        <v>973</v>
      </c>
      <c r="E15" s="1" t="s">
        <v>973</v>
      </c>
      <c r="F15" s="1" t="s">
        <v>973</v>
      </c>
      <c r="G15" s="1" t="s">
        <v>973</v>
      </c>
      <c r="I15" s="35" t="s">
        <v>1031</v>
      </c>
      <c r="J15" s="35" t="e">
        <f t="shared" si="0"/>
        <v>#VALUE!</v>
      </c>
      <c r="K15" s="35" t="e">
        <f t="shared" si="1"/>
        <v>#VALUE!</v>
      </c>
      <c r="L15" s="35" t="e">
        <f>Table6[[#This Row],[4/1/2023 Price Change]]*1.0715</f>
        <v>#VALUE!</v>
      </c>
    </row>
    <row r="16" spans="1:12" x14ac:dyDescent="0.25">
      <c r="A16" s="1" t="s">
        <v>717</v>
      </c>
      <c r="B16" s="1">
        <v>4</v>
      </c>
      <c r="C16" s="1" t="s">
        <v>720</v>
      </c>
      <c r="D16" s="1" t="s">
        <v>973</v>
      </c>
      <c r="E16" s="1" t="s">
        <v>973</v>
      </c>
      <c r="F16" s="1" t="s">
        <v>973</v>
      </c>
      <c r="G16" s="1" t="s">
        <v>973</v>
      </c>
      <c r="I16" s="35" t="s">
        <v>1031</v>
      </c>
      <c r="J16" s="35" t="e">
        <f t="shared" si="0"/>
        <v>#VALUE!</v>
      </c>
      <c r="K16" s="35" t="e">
        <f t="shared" si="1"/>
        <v>#VALUE!</v>
      </c>
      <c r="L16" s="35" t="e">
        <f>Table6[[#This Row],[4/1/2023 Price Change]]*1.0715</f>
        <v>#VALUE!</v>
      </c>
    </row>
    <row r="17" spans="1:12" ht="18.75" x14ac:dyDescent="0.25">
      <c r="A17" s="4" t="s">
        <v>724</v>
      </c>
      <c r="B17" s="2"/>
      <c r="C17" s="2"/>
      <c r="D17" s="2"/>
      <c r="E17" s="2"/>
      <c r="F17" s="2"/>
      <c r="G17" s="2"/>
      <c r="H17" s="2"/>
      <c r="I17" s="34"/>
      <c r="J17" s="35">
        <f t="shared" si="0"/>
        <v>0</v>
      </c>
      <c r="K17" s="35">
        <f t="shared" si="1"/>
        <v>0</v>
      </c>
      <c r="L17" s="35">
        <f>Table6[[#This Row],[4/1/2023 Price Change]]*1.0715</f>
        <v>0</v>
      </c>
    </row>
    <row r="18" spans="1:12" x14ac:dyDescent="0.25">
      <c r="A18" s="1" t="s">
        <v>728</v>
      </c>
      <c r="B18" s="1">
        <v>1</v>
      </c>
      <c r="C18" s="1" t="s">
        <v>726</v>
      </c>
      <c r="D18" s="1" t="s">
        <v>734</v>
      </c>
      <c r="E18" s="1" t="s">
        <v>734</v>
      </c>
      <c r="F18" s="1" t="s">
        <v>734</v>
      </c>
      <c r="G18" s="1" t="s">
        <v>734</v>
      </c>
      <c r="I18" s="35" t="s">
        <v>1020</v>
      </c>
      <c r="J18" s="35" t="e">
        <f t="shared" si="0"/>
        <v>#VALUE!</v>
      </c>
      <c r="K18" s="35" t="e">
        <f t="shared" si="1"/>
        <v>#VALUE!</v>
      </c>
      <c r="L18" s="35" t="e">
        <f>Table6[[#This Row],[4/1/2023 Price Change]]*1.0715</f>
        <v>#VALUE!</v>
      </c>
    </row>
    <row r="19" spans="1:12" x14ac:dyDescent="0.25">
      <c r="A19" s="1" t="s">
        <v>728</v>
      </c>
      <c r="B19" s="1">
        <v>2</v>
      </c>
      <c r="C19" s="1" t="s">
        <v>727</v>
      </c>
      <c r="D19" s="1" t="s">
        <v>734</v>
      </c>
      <c r="E19" s="1" t="s">
        <v>734</v>
      </c>
      <c r="F19" s="1" t="s">
        <v>734</v>
      </c>
      <c r="G19" s="1" t="s">
        <v>734</v>
      </c>
      <c r="I19" s="35" t="s">
        <v>1020</v>
      </c>
      <c r="J19" s="35" t="e">
        <f t="shared" si="0"/>
        <v>#VALUE!</v>
      </c>
      <c r="K19" s="35" t="e">
        <f t="shared" si="1"/>
        <v>#VALUE!</v>
      </c>
      <c r="L19" s="35" t="e">
        <f>Table6[[#This Row],[4/1/2023 Price Change]]*1.0715</f>
        <v>#VALUE!</v>
      </c>
    </row>
    <row r="20" spans="1:12" x14ac:dyDescent="0.25">
      <c r="A20" s="1" t="s">
        <v>728</v>
      </c>
      <c r="B20" s="1">
        <v>3</v>
      </c>
      <c r="C20" s="1" t="s">
        <v>726</v>
      </c>
      <c r="D20" s="1" t="s">
        <v>734</v>
      </c>
      <c r="E20" s="1" t="s">
        <v>734</v>
      </c>
      <c r="F20" s="1" t="s">
        <v>734</v>
      </c>
      <c r="G20" s="1" t="s">
        <v>734</v>
      </c>
      <c r="I20" s="35" t="s">
        <v>1020</v>
      </c>
      <c r="J20" s="35" t="e">
        <f t="shared" si="0"/>
        <v>#VALUE!</v>
      </c>
      <c r="K20" s="35" t="e">
        <f t="shared" si="1"/>
        <v>#VALUE!</v>
      </c>
      <c r="L20" s="35" t="e">
        <f>Table6[[#This Row],[4/1/2023 Price Change]]*1.0715</f>
        <v>#VALUE!</v>
      </c>
    </row>
    <row r="21" spans="1:12" x14ac:dyDescent="0.25">
      <c r="A21" s="1" t="s">
        <v>728</v>
      </c>
      <c r="B21" s="1">
        <v>4</v>
      </c>
      <c r="C21" s="1" t="s">
        <v>727</v>
      </c>
      <c r="D21" s="1" t="s">
        <v>734</v>
      </c>
      <c r="E21" s="1" t="s">
        <v>734</v>
      </c>
      <c r="F21" s="1" t="s">
        <v>734</v>
      </c>
      <c r="G21" s="1" t="s">
        <v>734</v>
      </c>
      <c r="I21" s="35" t="s">
        <v>1020</v>
      </c>
      <c r="J21" s="35" t="e">
        <f t="shared" si="0"/>
        <v>#VALUE!</v>
      </c>
      <c r="K21" s="35" t="e">
        <f t="shared" si="1"/>
        <v>#VALUE!</v>
      </c>
      <c r="L21" s="35" t="e">
        <f>Table6[[#This Row],[4/1/2023 Price Change]]*1.0715</f>
        <v>#VALUE!</v>
      </c>
    </row>
    <row r="22" spans="1:12" x14ac:dyDescent="0.25">
      <c r="A22" s="1" t="s">
        <v>728</v>
      </c>
      <c r="B22" s="1">
        <v>5</v>
      </c>
      <c r="C22" s="1" t="s">
        <v>725</v>
      </c>
      <c r="D22" s="1" t="s">
        <v>734</v>
      </c>
      <c r="E22" s="1" t="s">
        <v>734</v>
      </c>
      <c r="F22" s="1" t="s">
        <v>734</v>
      </c>
      <c r="G22" s="1" t="s">
        <v>734</v>
      </c>
      <c r="I22" s="35" t="s">
        <v>1020</v>
      </c>
      <c r="J22" s="35" t="e">
        <f t="shared" si="0"/>
        <v>#VALUE!</v>
      </c>
      <c r="K22" s="35" t="e">
        <f t="shared" si="1"/>
        <v>#VALUE!</v>
      </c>
      <c r="L22" s="35" t="e">
        <f>Table6[[#This Row],[4/1/2023 Price Change]]*1.0715</f>
        <v>#VALUE!</v>
      </c>
    </row>
    <row r="23" spans="1:12" x14ac:dyDescent="0.25">
      <c r="A23" s="1" t="s">
        <v>728</v>
      </c>
      <c r="B23" s="1">
        <v>6</v>
      </c>
      <c r="C23" s="1" t="s">
        <v>1130</v>
      </c>
      <c r="D23" s="1" t="s">
        <v>734</v>
      </c>
      <c r="E23" s="1" t="s">
        <v>1004</v>
      </c>
      <c r="F23" s="1" t="s">
        <v>734</v>
      </c>
      <c r="G23" s="1" t="s">
        <v>734</v>
      </c>
      <c r="I23" s="35" t="s">
        <v>972</v>
      </c>
      <c r="J23" s="35" t="e">
        <f t="shared" si="0"/>
        <v>#VALUE!</v>
      </c>
      <c r="K23" s="35" t="e">
        <f t="shared" si="1"/>
        <v>#VALUE!</v>
      </c>
      <c r="L23" s="35" t="e">
        <f>Table6[[#This Row],[4/1/2023 Price Change]]*1.0715</f>
        <v>#VALUE!</v>
      </c>
    </row>
    <row r="24" spans="1:12" x14ac:dyDescent="0.25">
      <c r="A24" s="1" t="s">
        <v>728</v>
      </c>
      <c r="B24" s="1">
        <v>7</v>
      </c>
      <c r="C24" s="1" t="s">
        <v>1131</v>
      </c>
      <c r="D24" s="1" t="s">
        <v>1004</v>
      </c>
      <c r="E24" s="1" t="s">
        <v>734</v>
      </c>
      <c r="F24" s="1" t="s">
        <v>734</v>
      </c>
      <c r="G24" s="1" t="s">
        <v>734</v>
      </c>
      <c r="I24" s="35" t="s">
        <v>972</v>
      </c>
      <c r="J24" s="35" t="e">
        <f t="shared" si="0"/>
        <v>#VALUE!</v>
      </c>
      <c r="K24" s="35" t="e">
        <f t="shared" si="1"/>
        <v>#VALUE!</v>
      </c>
      <c r="L24" s="35" t="e">
        <f>Table6[[#This Row],[4/1/2023 Price Change]]*1.0715</f>
        <v>#VALUE!</v>
      </c>
    </row>
    <row r="25" spans="1:12" x14ac:dyDescent="0.25">
      <c r="A25" s="1" t="s">
        <v>728</v>
      </c>
      <c r="B25" s="1">
        <v>8</v>
      </c>
      <c r="C25" s="1" t="s">
        <v>1132</v>
      </c>
      <c r="D25" s="1" t="s">
        <v>973</v>
      </c>
      <c r="E25" s="1" t="s">
        <v>734</v>
      </c>
      <c r="F25" s="1" t="s">
        <v>734</v>
      </c>
      <c r="G25" s="1" t="s">
        <v>734</v>
      </c>
      <c r="I25" s="35">
        <v>2413</v>
      </c>
      <c r="J25" s="35">
        <f t="shared" si="0"/>
        <v>2697.2513999999996</v>
      </c>
      <c r="K25" s="35">
        <f t="shared" si="1"/>
        <v>3101.8391099999994</v>
      </c>
      <c r="L25" s="35">
        <f>Table6[[#This Row],[4/1/2023 Price Change]]*1.0715</f>
        <v>3323.6206063649993</v>
      </c>
    </row>
    <row r="26" spans="1:12" x14ac:dyDescent="0.25">
      <c r="A26" s="1" t="s">
        <v>728</v>
      </c>
      <c r="B26" s="1">
        <v>9</v>
      </c>
      <c r="C26" s="1" t="s">
        <v>1133</v>
      </c>
      <c r="D26" s="1" t="s">
        <v>734</v>
      </c>
      <c r="E26" s="1" t="s">
        <v>734</v>
      </c>
      <c r="F26" s="1" t="s">
        <v>1004</v>
      </c>
      <c r="G26" s="1" t="s">
        <v>734</v>
      </c>
      <c r="I26" s="35" t="s">
        <v>972</v>
      </c>
      <c r="J26" s="35" t="e">
        <f t="shared" si="0"/>
        <v>#VALUE!</v>
      </c>
      <c r="K26" s="35" t="e">
        <f t="shared" si="1"/>
        <v>#VALUE!</v>
      </c>
      <c r="L26" s="35" t="e">
        <f>Table6[[#This Row],[4/1/2023 Price Change]]*1.0715</f>
        <v>#VALUE!</v>
      </c>
    </row>
    <row r="27" spans="1:12" ht="18.75" x14ac:dyDescent="0.25">
      <c r="A27" s="4" t="s">
        <v>732</v>
      </c>
      <c r="B27" s="2"/>
      <c r="C27" s="2"/>
      <c r="D27" s="2"/>
      <c r="E27" s="2"/>
      <c r="F27" s="2"/>
      <c r="G27" s="2"/>
      <c r="H27" s="2"/>
      <c r="I27" s="34"/>
      <c r="J27" s="35">
        <f t="shared" si="0"/>
        <v>0</v>
      </c>
      <c r="K27" s="35">
        <f t="shared" si="1"/>
        <v>0</v>
      </c>
      <c r="L27" s="35">
        <f>Table6[[#This Row],[4/1/2023 Price Change]]*1.0715</f>
        <v>0</v>
      </c>
    </row>
    <row r="28" spans="1:12" x14ac:dyDescent="0.25">
      <c r="A28" s="1" t="s">
        <v>732</v>
      </c>
      <c r="B28" s="1">
        <v>1</v>
      </c>
      <c r="C28" s="1" t="s">
        <v>80</v>
      </c>
      <c r="D28" s="1" t="s">
        <v>734</v>
      </c>
      <c r="E28" s="1" t="s">
        <v>734</v>
      </c>
      <c r="F28" s="1" t="s">
        <v>734</v>
      </c>
      <c r="G28" s="1" t="s">
        <v>734</v>
      </c>
      <c r="I28" s="35" t="s">
        <v>1020</v>
      </c>
      <c r="J28" s="35" t="e">
        <f t="shared" si="0"/>
        <v>#VALUE!</v>
      </c>
      <c r="K28" s="35" t="e">
        <f t="shared" si="1"/>
        <v>#VALUE!</v>
      </c>
      <c r="L28" s="35" t="e">
        <f>Table6[[#This Row],[4/1/2023 Price Change]]*1.0715</f>
        <v>#VALUE!</v>
      </c>
    </row>
    <row r="29" spans="1:12" x14ac:dyDescent="0.25">
      <c r="A29" s="1" t="s">
        <v>732</v>
      </c>
      <c r="B29" s="1">
        <v>2</v>
      </c>
      <c r="C29" s="1" t="s">
        <v>733</v>
      </c>
      <c r="D29" s="1" t="s">
        <v>1004</v>
      </c>
      <c r="E29" s="1" t="s">
        <v>734</v>
      </c>
      <c r="F29" s="1" t="s">
        <v>1004</v>
      </c>
      <c r="G29" s="1" t="s">
        <v>734</v>
      </c>
      <c r="I29" s="35" t="s">
        <v>972</v>
      </c>
      <c r="J29" s="35" t="e">
        <f t="shared" si="0"/>
        <v>#VALUE!</v>
      </c>
      <c r="K29" s="35" t="e">
        <f t="shared" si="1"/>
        <v>#VALUE!</v>
      </c>
      <c r="L29" s="35" t="e">
        <f>Table6[[#This Row],[4/1/2023 Price Change]]*1.0715</f>
        <v>#VALUE!</v>
      </c>
    </row>
    <row r="30" spans="1:12" x14ac:dyDescent="0.25">
      <c r="A30" s="1" t="s">
        <v>732</v>
      </c>
      <c r="B30" s="1">
        <v>3</v>
      </c>
      <c r="C30" s="1" t="s">
        <v>80</v>
      </c>
      <c r="D30" s="1" t="s">
        <v>734</v>
      </c>
      <c r="E30" s="1" t="s">
        <v>734</v>
      </c>
      <c r="F30" s="1" t="s">
        <v>734</v>
      </c>
      <c r="G30" s="1" t="s">
        <v>734</v>
      </c>
      <c r="I30" s="35" t="s">
        <v>1020</v>
      </c>
      <c r="J30" s="35" t="e">
        <f t="shared" si="0"/>
        <v>#VALUE!</v>
      </c>
      <c r="K30" s="35" t="e">
        <f t="shared" si="1"/>
        <v>#VALUE!</v>
      </c>
      <c r="L30" s="35" t="e">
        <f>Table6[[#This Row],[4/1/2023 Price Change]]*1.0715</f>
        <v>#VALUE!</v>
      </c>
    </row>
    <row r="31" spans="1:12" x14ac:dyDescent="0.25">
      <c r="A31" s="1" t="s">
        <v>732</v>
      </c>
      <c r="B31" s="1">
        <v>4</v>
      </c>
      <c r="C31" s="1" t="s">
        <v>733</v>
      </c>
      <c r="D31" s="1" t="s">
        <v>1004</v>
      </c>
      <c r="E31" s="1" t="s">
        <v>734</v>
      </c>
      <c r="F31" s="1" t="s">
        <v>1004</v>
      </c>
      <c r="G31" s="1" t="s">
        <v>734</v>
      </c>
      <c r="I31" s="35" t="s">
        <v>972</v>
      </c>
      <c r="J31" s="35" t="e">
        <f t="shared" si="0"/>
        <v>#VALUE!</v>
      </c>
      <c r="K31" s="35" t="e">
        <f t="shared" si="1"/>
        <v>#VALUE!</v>
      </c>
      <c r="L31" s="35" t="e">
        <f>Table6[[#This Row],[4/1/2023 Price Change]]*1.0715</f>
        <v>#VALUE!</v>
      </c>
    </row>
    <row r="32" spans="1:12" x14ac:dyDescent="0.25">
      <c r="A32" s="1" t="s">
        <v>732</v>
      </c>
      <c r="B32" s="1">
        <v>5</v>
      </c>
      <c r="C32" s="1" t="s">
        <v>80</v>
      </c>
      <c r="D32" s="1" t="s">
        <v>734</v>
      </c>
      <c r="E32" s="1" t="s">
        <v>734</v>
      </c>
      <c r="F32" s="1" t="s">
        <v>734</v>
      </c>
      <c r="G32" s="1" t="s">
        <v>734</v>
      </c>
      <c r="I32" s="35" t="s">
        <v>1020</v>
      </c>
      <c r="J32" s="35" t="e">
        <f t="shared" si="0"/>
        <v>#VALUE!</v>
      </c>
      <c r="K32" s="35" t="e">
        <f t="shared" si="1"/>
        <v>#VALUE!</v>
      </c>
      <c r="L32" s="35" t="e">
        <f>Table6[[#This Row],[4/1/2023 Price Change]]*1.0715</f>
        <v>#VALUE!</v>
      </c>
    </row>
    <row r="33" spans="1:12" x14ac:dyDescent="0.25">
      <c r="A33" s="1" t="s">
        <v>732</v>
      </c>
      <c r="B33" s="1">
        <v>6</v>
      </c>
      <c r="C33" s="1" t="s">
        <v>3</v>
      </c>
      <c r="D33" s="1" t="s">
        <v>734</v>
      </c>
      <c r="E33" s="1" t="s">
        <v>734</v>
      </c>
      <c r="F33" s="1" t="s">
        <v>734</v>
      </c>
      <c r="G33" s="1" t="s">
        <v>1004</v>
      </c>
      <c r="I33" s="35" t="s">
        <v>972</v>
      </c>
      <c r="J33" s="35" t="e">
        <f t="shared" si="0"/>
        <v>#VALUE!</v>
      </c>
      <c r="K33" s="35" t="e">
        <f t="shared" si="1"/>
        <v>#VALUE!</v>
      </c>
      <c r="L33" s="35" t="e">
        <f>Table6[[#This Row],[4/1/2023 Price Change]]*1.0715</f>
        <v>#VALUE!</v>
      </c>
    </row>
    <row r="34" spans="1:12" x14ac:dyDescent="0.25">
      <c r="A34" s="1" t="s">
        <v>732</v>
      </c>
      <c r="B34" s="1">
        <v>7</v>
      </c>
      <c r="C34" s="1" t="s">
        <v>734</v>
      </c>
      <c r="I34" s="35"/>
      <c r="J34" s="35">
        <f t="shared" si="0"/>
        <v>0</v>
      </c>
      <c r="K34" s="35">
        <f t="shared" si="1"/>
        <v>0</v>
      </c>
      <c r="L34" s="35">
        <f>Table6[[#This Row],[4/1/2023 Price Change]]*1.0715</f>
        <v>0</v>
      </c>
    </row>
    <row r="35" spans="1:12" ht="18.75" x14ac:dyDescent="0.25">
      <c r="A35" s="4" t="s">
        <v>814</v>
      </c>
      <c r="B35" s="2"/>
      <c r="C35" s="2"/>
      <c r="D35" s="2"/>
      <c r="E35" s="2"/>
      <c r="F35" s="2"/>
      <c r="G35" s="2"/>
      <c r="H35" s="2"/>
      <c r="I35" s="34"/>
      <c r="J35" s="35">
        <f t="shared" si="0"/>
        <v>0</v>
      </c>
      <c r="K35" s="35">
        <f t="shared" si="1"/>
        <v>0</v>
      </c>
      <c r="L35" s="35">
        <f>Table6[[#This Row],[4/1/2023 Price Change]]*1.0715</f>
        <v>0</v>
      </c>
    </row>
    <row r="36" spans="1:12" x14ac:dyDescent="0.25">
      <c r="A36" s="1" t="s">
        <v>735</v>
      </c>
      <c r="B36" s="1">
        <v>1</v>
      </c>
      <c r="C36" s="1" t="s">
        <v>736</v>
      </c>
      <c r="D36" s="1" t="s">
        <v>973</v>
      </c>
      <c r="E36" s="1" t="s">
        <v>973</v>
      </c>
      <c r="F36" s="1" t="s">
        <v>973</v>
      </c>
      <c r="G36" s="1" t="s">
        <v>734</v>
      </c>
      <c r="I36" s="35">
        <v>134</v>
      </c>
      <c r="J36" s="35">
        <f t="shared" si="0"/>
        <v>149.78519999999997</v>
      </c>
      <c r="K36" s="35">
        <f t="shared" ref="K36:K67" si="2">J36*1.15</f>
        <v>172.25297999999995</v>
      </c>
      <c r="L36" s="35">
        <f>Table6[[#This Row],[4/1/2023 Price Change]]*1.0715</f>
        <v>184.56906806999993</v>
      </c>
    </row>
    <row r="37" spans="1:12" x14ac:dyDescent="0.25">
      <c r="A37" s="1" t="s">
        <v>735</v>
      </c>
      <c r="B37" s="1">
        <v>2</v>
      </c>
      <c r="C37" s="1" t="s">
        <v>737</v>
      </c>
      <c r="D37" s="1" t="s">
        <v>734</v>
      </c>
      <c r="E37" s="1" t="s">
        <v>734</v>
      </c>
      <c r="F37" s="1" t="s">
        <v>734</v>
      </c>
      <c r="G37" s="1" t="s">
        <v>734</v>
      </c>
      <c r="I37" s="35" t="s">
        <v>1020</v>
      </c>
      <c r="J37" s="35" t="e">
        <f t="shared" si="0"/>
        <v>#VALUE!</v>
      </c>
      <c r="K37" s="35" t="e">
        <f t="shared" si="2"/>
        <v>#VALUE!</v>
      </c>
      <c r="L37" s="35" t="e">
        <f>Table6[[#This Row],[4/1/2023 Price Change]]*1.0715</f>
        <v>#VALUE!</v>
      </c>
    </row>
    <row r="38" spans="1:12" x14ac:dyDescent="0.25">
      <c r="A38" s="1" t="s">
        <v>735</v>
      </c>
      <c r="B38" s="1">
        <v>3</v>
      </c>
      <c r="C38" s="1" t="s">
        <v>738</v>
      </c>
      <c r="D38" s="1" t="s">
        <v>734</v>
      </c>
      <c r="E38" s="1" t="s">
        <v>734</v>
      </c>
      <c r="F38" s="1" t="s">
        <v>734</v>
      </c>
      <c r="G38" s="1" t="s">
        <v>734</v>
      </c>
      <c r="I38" s="35" t="s">
        <v>1020</v>
      </c>
      <c r="J38" s="35" t="e">
        <f t="shared" ref="J38:J69" si="3">I38*1.1178</f>
        <v>#VALUE!</v>
      </c>
      <c r="K38" s="35" t="e">
        <f t="shared" si="2"/>
        <v>#VALUE!</v>
      </c>
      <c r="L38" s="35" t="e">
        <f>Table6[[#This Row],[4/1/2023 Price Change]]*1.0715</f>
        <v>#VALUE!</v>
      </c>
    </row>
    <row r="39" spans="1:12" x14ac:dyDescent="0.25">
      <c r="A39" s="1" t="s">
        <v>735</v>
      </c>
      <c r="B39" s="1">
        <v>4</v>
      </c>
      <c r="C39" s="1" t="s">
        <v>739</v>
      </c>
      <c r="D39" s="1" t="s">
        <v>734</v>
      </c>
      <c r="E39" s="1" t="s">
        <v>734</v>
      </c>
      <c r="F39" s="1" t="s">
        <v>734</v>
      </c>
      <c r="G39" s="1" t="s">
        <v>734</v>
      </c>
      <c r="I39" s="35" t="s">
        <v>1020</v>
      </c>
      <c r="J39" s="35" t="e">
        <f t="shared" si="3"/>
        <v>#VALUE!</v>
      </c>
      <c r="K39" s="35" t="e">
        <f t="shared" si="2"/>
        <v>#VALUE!</v>
      </c>
      <c r="L39" s="35" t="e">
        <f>Table6[[#This Row],[4/1/2023 Price Change]]*1.0715</f>
        <v>#VALUE!</v>
      </c>
    </row>
    <row r="40" spans="1:12" x14ac:dyDescent="0.25">
      <c r="A40" s="1" t="s">
        <v>735</v>
      </c>
      <c r="B40" s="1">
        <v>5</v>
      </c>
      <c r="C40" s="1" t="s">
        <v>740</v>
      </c>
      <c r="D40" s="1" t="s">
        <v>1004</v>
      </c>
      <c r="E40" s="1" t="s">
        <v>734</v>
      </c>
      <c r="F40" s="1" t="s">
        <v>1004</v>
      </c>
      <c r="G40" s="1" t="s">
        <v>734</v>
      </c>
      <c r="I40" s="35" t="s">
        <v>972</v>
      </c>
      <c r="J40" s="35" t="e">
        <f t="shared" si="3"/>
        <v>#VALUE!</v>
      </c>
      <c r="K40" s="35" t="e">
        <f t="shared" si="2"/>
        <v>#VALUE!</v>
      </c>
      <c r="L40" s="35" t="e">
        <f>Table6[[#This Row],[4/1/2023 Price Change]]*1.0715</f>
        <v>#VALUE!</v>
      </c>
    </row>
    <row r="41" spans="1:12" x14ac:dyDescent="0.25">
      <c r="A41" s="1" t="s">
        <v>735</v>
      </c>
      <c r="B41" s="1">
        <v>6</v>
      </c>
      <c r="C41" s="1" t="s">
        <v>741</v>
      </c>
      <c r="D41" s="1" t="s">
        <v>734</v>
      </c>
      <c r="E41" s="1" t="s">
        <v>734</v>
      </c>
      <c r="F41" s="1" t="s">
        <v>734</v>
      </c>
      <c r="G41" s="1" t="s">
        <v>734</v>
      </c>
      <c r="I41" s="35" t="s">
        <v>1020</v>
      </c>
      <c r="J41" s="35" t="e">
        <f t="shared" si="3"/>
        <v>#VALUE!</v>
      </c>
      <c r="K41" s="35" t="e">
        <f t="shared" si="2"/>
        <v>#VALUE!</v>
      </c>
      <c r="L41" s="35" t="e">
        <f>Table6[[#This Row],[4/1/2023 Price Change]]*1.0715</f>
        <v>#VALUE!</v>
      </c>
    </row>
    <row r="42" spans="1:12" x14ac:dyDescent="0.25">
      <c r="A42" s="1" t="s">
        <v>735</v>
      </c>
      <c r="B42" s="1">
        <v>7</v>
      </c>
      <c r="C42" s="1" t="s">
        <v>742</v>
      </c>
      <c r="D42" s="1" t="s">
        <v>1021</v>
      </c>
      <c r="E42" s="1" t="s">
        <v>734</v>
      </c>
      <c r="F42" s="1" t="s">
        <v>1021</v>
      </c>
      <c r="G42" s="1" t="s">
        <v>734</v>
      </c>
      <c r="I42" s="35">
        <v>-265</v>
      </c>
      <c r="J42" s="35">
        <f t="shared" si="3"/>
        <v>-296.21699999999998</v>
      </c>
      <c r="K42" s="35">
        <f t="shared" si="2"/>
        <v>-340.64954999999998</v>
      </c>
      <c r="L42" s="35">
        <f>Table6[[#This Row],[4/1/2023 Price Change]]*1.0715</f>
        <v>-365.00599282499996</v>
      </c>
    </row>
    <row r="43" spans="1:12" x14ac:dyDescent="0.25">
      <c r="A43" s="1" t="s">
        <v>735</v>
      </c>
      <c r="B43" s="1">
        <v>8</v>
      </c>
      <c r="C43" s="1" t="s">
        <v>736</v>
      </c>
      <c r="D43" s="1" t="s">
        <v>973</v>
      </c>
      <c r="E43" s="1" t="s">
        <v>973</v>
      </c>
      <c r="F43" s="1" t="s">
        <v>973</v>
      </c>
      <c r="G43" s="1" t="s">
        <v>734</v>
      </c>
      <c r="I43" s="35">
        <v>134</v>
      </c>
      <c r="J43" s="35">
        <f t="shared" si="3"/>
        <v>149.78519999999997</v>
      </c>
      <c r="K43" s="35">
        <f t="shared" si="2"/>
        <v>172.25297999999995</v>
      </c>
      <c r="L43" s="35">
        <f>Table6[[#This Row],[4/1/2023 Price Change]]*1.0715</f>
        <v>184.56906806999993</v>
      </c>
    </row>
    <row r="44" spans="1:12" x14ac:dyDescent="0.25">
      <c r="A44" s="1" t="s">
        <v>735</v>
      </c>
      <c r="B44" s="1">
        <v>9</v>
      </c>
      <c r="C44" s="1" t="s">
        <v>743</v>
      </c>
      <c r="D44" s="1" t="s">
        <v>973</v>
      </c>
      <c r="E44" s="1" t="s">
        <v>734</v>
      </c>
      <c r="F44" s="1" t="s">
        <v>973</v>
      </c>
      <c r="G44" s="1" t="s">
        <v>734</v>
      </c>
      <c r="I44" s="35">
        <v>834</v>
      </c>
      <c r="J44" s="35">
        <f t="shared" si="3"/>
        <v>932.24519999999995</v>
      </c>
      <c r="K44" s="35">
        <f t="shared" si="2"/>
        <v>1072.0819799999999</v>
      </c>
      <c r="L44" s="35">
        <f>Table6[[#This Row],[4/1/2023 Price Change]]*1.0715</f>
        <v>1148.7358415699998</v>
      </c>
    </row>
    <row r="45" spans="1:12" x14ac:dyDescent="0.25">
      <c r="A45" s="1" t="s">
        <v>735</v>
      </c>
      <c r="B45" s="1">
        <v>10</v>
      </c>
      <c r="C45" s="1" t="s">
        <v>744</v>
      </c>
      <c r="D45" s="1" t="s">
        <v>734</v>
      </c>
      <c r="E45" s="1" t="s">
        <v>734</v>
      </c>
      <c r="F45" s="1" t="s">
        <v>734</v>
      </c>
      <c r="G45" s="1" t="s">
        <v>734</v>
      </c>
      <c r="I45" s="35" t="s">
        <v>1020</v>
      </c>
      <c r="J45" s="35" t="e">
        <f t="shared" si="3"/>
        <v>#VALUE!</v>
      </c>
      <c r="K45" s="35" t="e">
        <f t="shared" si="2"/>
        <v>#VALUE!</v>
      </c>
      <c r="L45" s="35" t="e">
        <f>Table6[[#This Row],[4/1/2023 Price Change]]*1.0715</f>
        <v>#VALUE!</v>
      </c>
    </row>
    <row r="46" spans="1:12" x14ac:dyDescent="0.25">
      <c r="A46" s="1" t="s">
        <v>735</v>
      </c>
      <c r="B46" s="1">
        <v>11</v>
      </c>
      <c r="C46" s="1" t="s">
        <v>740</v>
      </c>
      <c r="D46" s="1" t="s">
        <v>1004</v>
      </c>
      <c r="E46" s="1" t="s">
        <v>734</v>
      </c>
      <c r="F46" s="1" t="s">
        <v>1004</v>
      </c>
      <c r="G46" s="1" t="s">
        <v>734</v>
      </c>
      <c r="I46" s="35" t="s">
        <v>972</v>
      </c>
      <c r="J46" s="35" t="e">
        <f t="shared" si="3"/>
        <v>#VALUE!</v>
      </c>
      <c r="K46" s="35" t="e">
        <f t="shared" si="2"/>
        <v>#VALUE!</v>
      </c>
      <c r="L46" s="35" t="e">
        <f>Table6[[#This Row],[4/1/2023 Price Change]]*1.0715</f>
        <v>#VALUE!</v>
      </c>
    </row>
    <row r="47" spans="1:12" x14ac:dyDescent="0.25">
      <c r="A47" s="1" t="s">
        <v>735</v>
      </c>
      <c r="B47" s="1">
        <v>12</v>
      </c>
      <c r="C47" s="1" t="s">
        <v>741</v>
      </c>
      <c r="D47" s="1" t="s">
        <v>734</v>
      </c>
      <c r="E47" s="1" t="s">
        <v>734</v>
      </c>
      <c r="F47" s="1" t="s">
        <v>734</v>
      </c>
      <c r="G47" s="1" t="s">
        <v>734</v>
      </c>
      <c r="I47" s="35" t="s">
        <v>1020</v>
      </c>
      <c r="J47" s="35" t="e">
        <f t="shared" si="3"/>
        <v>#VALUE!</v>
      </c>
      <c r="K47" s="35" t="e">
        <f t="shared" si="2"/>
        <v>#VALUE!</v>
      </c>
      <c r="L47" s="35" t="e">
        <f>Table6[[#This Row],[4/1/2023 Price Change]]*1.0715</f>
        <v>#VALUE!</v>
      </c>
    </row>
    <row r="48" spans="1:12" x14ac:dyDescent="0.25">
      <c r="A48" s="1" t="s">
        <v>735</v>
      </c>
      <c r="B48" s="1">
        <v>13</v>
      </c>
      <c r="C48" s="1" t="s">
        <v>742</v>
      </c>
      <c r="D48" s="1" t="s">
        <v>1021</v>
      </c>
      <c r="E48" s="1" t="s">
        <v>734</v>
      </c>
      <c r="F48" s="1" t="s">
        <v>1021</v>
      </c>
      <c r="G48" s="1" t="s">
        <v>734</v>
      </c>
      <c r="I48" s="35">
        <v>-265</v>
      </c>
      <c r="J48" s="35">
        <f t="shared" si="3"/>
        <v>-296.21699999999998</v>
      </c>
      <c r="K48" s="35">
        <f t="shared" si="2"/>
        <v>-340.64954999999998</v>
      </c>
      <c r="L48" s="35">
        <f>Table6[[#This Row],[4/1/2023 Price Change]]*1.0715</f>
        <v>-365.00599282499996</v>
      </c>
    </row>
    <row r="49" spans="1:12" x14ac:dyDescent="0.25">
      <c r="A49" s="1" t="s">
        <v>735</v>
      </c>
      <c r="B49" s="1">
        <v>14</v>
      </c>
      <c r="C49" s="1" t="s">
        <v>736</v>
      </c>
      <c r="D49" s="1" t="s">
        <v>973</v>
      </c>
      <c r="E49" s="1" t="s">
        <v>973</v>
      </c>
      <c r="F49" s="1" t="s">
        <v>973</v>
      </c>
      <c r="G49" s="1" t="s">
        <v>734</v>
      </c>
      <c r="I49" s="35">
        <v>134</v>
      </c>
      <c r="J49" s="35">
        <f t="shared" si="3"/>
        <v>149.78519999999997</v>
      </c>
      <c r="K49" s="35">
        <f t="shared" si="2"/>
        <v>172.25297999999995</v>
      </c>
      <c r="L49" s="35">
        <f>Table6[[#This Row],[4/1/2023 Price Change]]*1.0715</f>
        <v>184.56906806999993</v>
      </c>
    </row>
    <row r="50" spans="1:12" x14ac:dyDescent="0.25">
      <c r="A50" s="1" t="s">
        <v>735</v>
      </c>
      <c r="B50" s="1">
        <v>15</v>
      </c>
      <c r="C50" s="1" t="s">
        <v>743</v>
      </c>
      <c r="D50" s="1" t="s">
        <v>973</v>
      </c>
      <c r="E50" s="1" t="s">
        <v>734</v>
      </c>
      <c r="F50" s="1" t="s">
        <v>973</v>
      </c>
      <c r="G50" s="1" t="s">
        <v>734</v>
      </c>
      <c r="I50" s="35">
        <v>834</v>
      </c>
      <c r="J50" s="35">
        <f t="shared" si="3"/>
        <v>932.24519999999995</v>
      </c>
      <c r="K50" s="35">
        <f t="shared" si="2"/>
        <v>1072.0819799999999</v>
      </c>
      <c r="L50" s="35">
        <f>Table6[[#This Row],[4/1/2023 Price Change]]*1.0715</f>
        <v>1148.7358415699998</v>
      </c>
    </row>
    <row r="51" spans="1:12" x14ac:dyDescent="0.25">
      <c r="A51" s="1" t="s">
        <v>735</v>
      </c>
      <c r="B51" s="1">
        <v>16</v>
      </c>
      <c r="C51" s="1" t="s">
        <v>745</v>
      </c>
      <c r="D51" s="1" t="s">
        <v>734</v>
      </c>
      <c r="E51" s="1" t="s">
        <v>734</v>
      </c>
      <c r="F51" s="1" t="s">
        <v>734</v>
      </c>
      <c r="G51" s="1" t="s">
        <v>734</v>
      </c>
      <c r="I51" s="35" t="s">
        <v>1020</v>
      </c>
      <c r="J51" s="35" t="e">
        <f t="shared" si="3"/>
        <v>#VALUE!</v>
      </c>
      <c r="K51" s="35" t="e">
        <f t="shared" si="2"/>
        <v>#VALUE!</v>
      </c>
      <c r="L51" s="35" t="e">
        <f>Table6[[#This Row],[4/1/2023 Price Change]]*1.0715</f>
        <v>#VALUE!</v>
      </c>
    </row>
    <row r="52" spans="1:12" x14ac:dyDescent="0.25">
      <c r="A52" s="1" t="s">
        <v>735</v>
      </c>
      <c r="B52" s="1">
        <v>17</v>
      </c>
      <c r="C52" s="1" t="s">
        <v>1185</v>
      </c>
      <c r="D52" s="1" t="s">
        <v>734</v>
      </c>
      <c r="E52" s="1" t="s">
        <v>1004</v>
      </c>
      <c r="F52" s="1" t="s">
        <v>734</v>
      </c>
      <c r="G52" s="1" t="s">
        <v>734</v>
      </c>
      <c r="I52" s="35" t="s">
        <v>972</v>
      </c>
      <c r="J52" s="35" t="e">
        <f t="shared" si="3"/>
        <v>#VALUE!</v>
      </c>
      <c r="K52" s="35" t="e">
        <f t="shared" si="2"/>
        <v>#VALUE!</v>
      </c>
      <c r="L52" s="35" t="e">
        <f>Table6[[#This Row],[4/1/2023 Price Change]]*1.0715</f>
        <v>#VALUE!</v>
      </c>
    </row>
    <row r="53" spans="1:12" x14ac:dyDescent="0.25">
      <c r="A53" s="1" t="s">
        <v>735</v>
      </c>
      <c r="B53" s="1">
        <v>18</v>
      </c>
      <c r="C53" s="1" t="s">
        <v>1186</v>
      </c>
      <c r="D53" s="1" t="s">
        <v>734</v>
      </c>
      <c r="E53" s="1" t="s">
        <v>973</v>
      </c>
      <c r="F53" s="1" t="s">
        <v>734</v>
      </c>
      <c r="G53" s="1" t="s">
        <v>734</v>
      </c>
      <c r="I53" s="35" t="s">
        <v>1031</v>
      </c>
      <c r="J53" s="35" t="e">
        <f t="shared" si="3"/>
        <v>#VALUE!</v>
      </c>
      <c r="K53" s="35" t="e">
        <f t="shared" si="2"/>
        <v>#VALUE!</v>
      </c>
      <c r="L53" s="35" t="e">
        <f>Table6[[#This Row],[4/1/2023 Price Change]]*1.0715</f>
        <v>#VALUE!</v>
      </c>
    </row>
    <row r="54" spans="1:12" ht="18.75" x14ac:dyDescent="0.25">
      <c r="A54" s="4" t="s">
        <v>751</v>
      </c>
      <c r="B54" s="2"/>
      <c r="C54" s="2"/>
      <c r="D54" s="2"/>
      <c r="E54" s="2"/>
      <c r="F54" s="2"/>
      <c r="G54" s="2"/>
      <c r="H54" s="2"/>
      <c r="I54" s="34"/>
      <c r="J54" s="35">
        <f t="shared" si="3"/>
        <v>0</v>
      </c>
      <c r="K54" s="35">
        <f t="shared" si="2"/>
        <v>0</v>
      </c>
      <c r="L54" s="35">
        <f>Table6[[#This Row],[4/1/2023 Price Change]]*1.0715</f>
        <v>0</v>
      </c>
    </row>
    <row r="55" spans="1:12" x14ac:dyDescent="0.25">
      <c r="A55" s="1" t="s">
        <v>751</v>
      </c>
      <c r="B55" s="1">
        <v>1</v>
      </c>
      <c r="C55" s="1" t="s">
        <v>747</v>
      </c>
      <c r="D55" s="1" t="s">
        <v>1004</v>
      </c>
      <c r="E55" s="1" t="s">
        <v>1004</v>
      </c>
      <c r="F55" s="1" t="s">
        <v>1004</v>
      </c>
      <c r="G55" s="1" t="s">
        <v>734</v>
      </c>
      <c r="I55" s="35" t="s">
        <v>972</v>
      </c>
      <c r="J55" s="35" t="e">
        <f t="shared" si="3"/>
        <v>#VALUE!</v>
      </c>
      <c r="K55" s="35" t="e">
        <f t="shared" si="2"/>
        <v>#VALUE!</v>
      </c>
      <c r="L55" s="35" t="e">
        <f>Table6[[#This Row],[4/1/2023 Price Change]]*1.0715</f>
        <v>#VALUE!</v>
      </c>
    </row>
    <row r="56" spans="1:12" x14ac:dyDescent="0.25">
      <c r="A56" s="1" t="s">
        <v>751</v>
      </c>
      <c r="B56" s="1">
        <v>2</v>
      </c>
      <c r="C56" s="1" t="s">
        <v>747</v>
      </c>
      <c r="D56" s="1" t="s">
        <v>1004</v>
      </c>
      <c r="E56" s="1" t="s">
        <v>1004</v>
      </c>
      <c r="F56" s="1" t="s">
        <v>1004</v>
      </c>
      <c r="G56" s="1" t="s">
        <v>734</v>
      </c>
      <c r="I56" s="35" t="s">
        <v>972</v>
      </c>
      <c r="J56" s="35" t="e">
        <f t="shared" si="3"/>
        <v>#VALUE!</v>
      </c>
      <c r="K56" s="35" t="e">
        <f t="shared" si="2"/>
        <v>#VALUE!</v>
      </c>
      <c r="L56" s="35" t="e">
        <f>Table6[[#This Row],[4/1/2023 Price Change]]*1.0715</f>
        <v>#VALUE!</v>
      </c>
    </row>
    <row r="57" spans="1:12" x14ac:dyDescent="0.25">
      <c r="A57" s="1" t="s">
        <v>751</v>
      </c>
      <c r="B57" s="1">
        <v>3</v>
      </c>
      <c r="C57" s="1" t="s">
        <v>748</v>
      </c>
      <c r="D57" s="1" t="s">
        <v>1004</v>
      </c>
      <c r="E57" s="1" t="s">
        <v>1004</v>
      </c>
      <c r="F57" s="1" t="s">
        <v>1004</v>
      </c>
      <c r="G57" s="1" t="s">
        <v>734</v>
      </c>
      <c r="I57" s="35" t="s">
        <v>972</v>
      </c>
      <c r="J57" s="35" t="e">
        <f t="shared" si="3"/>
        <v>#VALUE!</v>
      </c>
      <c r="K57" s="35" t="e">
        <f t="shared" si="2"/>
        <v>#VALUE!</v>
      </c>
      <c r="L57" s="35" t="e">
        <f>Table6[[#This Row],[4/1/2023 Price Change]]*1.0715</f>
        <v>#VALUE!</v>
      </c>
    </row>
    <row r="58" spans="1:12" x14ac:dyDescent="0.25">
      <c r="A58" s="1" t="s">
        <v>751</v>
      </c>
      <c r="B58" s="1">
        <v>4</v>
      </c>
      <c r="C58" s="1" t="s">
        <v>749</v>
      </c>
      <c r="D58" s="1" t="s">
        <v>973</v>
      </c>
      <c r="E58" s="1" t="s">
        <v>734</v>
      </c>
      <c r="F58" s="1" t="s">
        <v>973</v>
      </c>
      <c r="G58" s="1" t="s">
        <v>734</v>
      </c>
      <c r="I58" s="35">
        <v>695</v>
      </c>
      <c r="J58" s="35">
        <f t="shared" si="3"/>
        <v>776.87099999999998</v>
      </c>
      <c r="K58" s="35">
        <f t="shared" si="2"/>
        <v>893.4016499999999</v>
      </c>
      <c r="L58" s="35">
        <f>Table6[[#This Row],[4/1/2023 Price Change]]*1.0715</f>
        <v>957.27986797499977</v>
      </c>
    </row>
    <row r="59" spans="1:12" x14ac:dyDescent="0.25">
      <c r="A59" s="1" t="s">
        <v>751</v>
      </c>
      <c r="B59" s="1">
        <v>5</v>
      </c>
      <c r="C59" s="1" t="s">
        <v>750</v>
      </c>
      <c r="D59" s="1" t="s">
        <v>973</v>
      </c>
      <c r="E59" s="1" t="s">
        <v>734</v>
      </c>
      <c r="F59" s="1" t="s">
        <v>973</v>
      </c>
      <c r="G59" s="1" t="s">
        <v>734</v>
      </c>
      <c r="I59" s="35">
        <v>475</v>
      </c>
      <c r="J59" s="35">
        <f t="shared" si="3"/>
        <v>530.95499999999993</v>
      </c>
      <c r="K59" s="35">
        <f t="shared" si="2"/>
        <v>610.59824999999989</v>
      </c>
      <c r="L59" s="35">
        <f>Table6[[#This Row],[4/1/2023 Price Change]]*1.0715</f>
        <v>654.25602487499987</v>
      </c>
    </row>
    <row r="60" spans="1:12" x14ac:dyDescent="0.25">
      <c r="A60" s="1" t="s">
        <v>751</v>
      </c>
      <c r="B60" s="1">
        <v>6</v>
      </c>
      <c r="C60" s="1" t="s">
        <v>747</v>
      </c>
      <c r="D60" s="1" t="s">
        <v>1004</v>
      </c>
      <c r="E60" s="1" t="s">
        <v>1004</v>
      </c>
      <c r="F60" s="1" t="s">
        <v>1004</v>
      </c>
      <c r="G60" s="1" t="s">
        <v>734</v>
      </c>
      <c r="I60" s="35" t="s">
        <v>972</v>
      </c>
      <c r="J60" s="35" t="e">
        <f t="shared" si="3"/>
        <v>#VALUE!</v>
      </c>
      <c r="K60" s="35" t="e">
        <f t="shared" si="2"/>
        <v>#VALUE!</v>
      </c>
      <c r="L60" s="35" t="e">
        <f>Table6[[#This Row],[4/1/2023 Price Change]]*1.0715</f>
        <v>#VALUE!</v>
      </c>
    </row>
    <row r="61" spans="1:12" x14ac:dyDescent="0.25">
      <c r="A61" s="1" t="s">
        <v>751</v>
      </c>
      <c r="B61" s="1">
        <v>7</v>
      </c>
      <c r="C61" s="1" t="s">
        <v>748</v>
      </c>
      <c r="D61" s="1" t="s">
        <v>1004</v>
      </c>
      <c r="E61" s="1" t="s">
        <v>1004</v>
      </c>
      <c r="F61" s="1" t="s">
        <v>1004</v>
      </c>
      <c r="G61" s="1" t="s">
        <v>734</v>
      </c>
      <c r="I61" s="35" t="s">
        <v>972</v>
      </c>
      <c r="J61" s="35" t="e">
        <f t="shared" si="3"/>
        <v>#VALUE!</v>
      </c>
      <c r="K61" s="35" t="e">
        <f t="shared" si="2"/>
        <v>#VALUE!</v>
      </c>
      <c r="L61" s="35" t="e">
        <f>Table6[[#This Row],[4/1/2023 Price Change]]*1.0715</f>
        <v>#VALUE!</v>
      </c>
    </row>
    <row r="62" spans="1:12" x14ac:dyDescent="0.25">
      <c r="A62" s="1" t="s">
        <v>751</v>
      </c>
      <c r="B62" s="1">
        <v>8</v>
      </c>
      <c r="C62" s="1" t="s">
        <v>749</v>
      </c>
      <c r="D62" s="1" t="s">
        <v>973</v>
      </c>
      <c r="E62" s="1" t="s">
        <v>734</v>
      </c>
      <c r="F62" s="1" t="s">
        <v>973</v>
      </c>
      <c r="G62" s="1" t="s">
        <v>734</v>
      </c>
      <c r="I62" s="35">
        <v>695</v>
      </c>
      <c r="J62" s="35">
        <f t="shared" si="3"/>
        <v>776.87099999999998</v>
      </c>
      <c r="K62" s="35">
        <f t="shared" si="2"/>
        <v>893.4016499999999</v>
      </c>
      <c r="L62" s="35">
        <f>Table6[[#This Row],[4/1/2023 Price Change]]*1.0715</f>
        <v>957.27986797499977</v>
      </c>
    </row>
    <row r="63" spans="1:12" x14ac:dyDescent="0.25">
      <c r="A63" s="1" t="s">
        <v>751</v>
      </c>
      <c r="B63" s="1">
        <v>9</v>
      </c>
      <c r="C63" s="1" t="s">
        <v>750</v>
      </c>
      <c r="D63" s="1" t="s">
        <v>973</v>
      </c>
      <c r="E63" s="1" t="s">
        <v>734</v>
      </c>
      <c r="F63" s="1" t="s">
        <v>973</v>
      </c>
      <c r="G63" s="1" t="s">
        <v>734</v>
      </c>
      <c r="I63" s="35">
        <v>475</v>
      </c>
      <c r="J63" s="35">
        <f t="shared" si="3"/>
        <v>530.95499999999993</v>
      </c>
      <c r="K63" s="35">
        <f t="shared" si="2"/>
        <v>610.59824999999989</v>
      </c>
      <c r="L63" s="35">
        <f>Table6[[#This Row],[4/1/2023 Price Change]]*1.0715</f>
        <v>654.25602487499987</v>
      </c>
    </row>
    <row r="64" spans="1:12" ht="18.75" x14ac:dyDescent="0.25">
      <c r="A64" s="4" t="s">
        <v>2</v>
      </c>
      <c r="B64" s="2"/>
      <c r="C64" s="2"/>
      <c r="D64" s="2"/>
      <c r="E64" s="2"/>
      <c r="F64" s="2"/>
      <c r="G64" s="2"/>
      <c r="H64" s="2"/>
      <c r="I64" s="34"/>
      <c r="J64" s="35">
        <f t="shared" si="3"/>
        <v>0</v>
      </c>
      <c r="K64" s="35">
        <f t="shared" si="2"/>
        <v>0</v>
      </c>
      <c r="L64" s="35">
        <f>Table6[[#This Row],[4/1/2023 Price Change]]*1.0715</f>
        <v>0</v>
      </c>
    </row>
    <row r="65" spans="1:12" x14ac:dyDescent="0.25">
      <c r="A65" s="1" t="s">
        <v>2</v>
      </c>
      <c r="B65" s="1">
        <v>1</v>
      </c>
      <c r="C65" s="1" t="s">
        <v>279</v>
      </c>
      <c r="D65" s="1" t="s">
        <v>734</v>
      </c>
      <c r="E65" s="1" t="s">
        <v>734</v>
      </c>
      <c r="F65" s="1" t="s">
        <v>734</v>
      </c>
      <c r="G65" s="1" t="s">
        <v>734</v>
      </c>
      <c r="I65" s="35" t="s">
        <v>1020</v>
      </c>
      <c r="J65" s="35" t="e">
        <f t="shared" si="3"/>
        <v>#VALUE!</v>
      </c>
      <c r="K65" s="35" t="e">
        <f t="shared" si="2"/>
        <v>#VALUE!</v>
      </c>
      <c r="L65" s="35" t="e">
        <f>Table6[[#This Row],[4/1/2023 Price Change]]*1.0715</f>
        <v>#VALUE!</v>
      </c>
    </row>
    <row r="66" spans="1:12" x14ac:dyDescent="0.25">
      <c r="A66" s="1" t="s">
        <v>2</v>
      </c>
      <c r="B66" s="1">
        <v>2</v>
      </c>
      <c r="C66" s="1" t="s">
        <v>279</v>
      </c>
      <c r="D66" s="1" t="s">
        <v>734</v>
      </c>
      <c r="E66" s="1" t="s">
        <v>734</v>
      </c>
      <c r="F66" s="1" t="s">
        <v>734</v>
      </c>
      <c r="G66" s="1" t="s">
        <v>734</v>
      </c>
      <c r="I66" s="35" t="s">
        <v>1020</v>
      </c>
      <c r="J66" s="35" t="e">
        <f t="shared" si="3"/>
        <v>#VALUE!</v>
      </c>
      <c r="K66" s="35" t="e">
        <f t="shared" si="2"/>
        <v>#VALUE!</v>
      </c>
      <c r="L66" s="35" t="e">
        <f>Table6[[#This Row],[4/1/2023 Price Change]]*1.0715</f>
        <v>#VALUE!</v>
      </c>
    </row>
    <row r="67" spans="1:12" x14ac:dyDescent="0.25">
      <c r="A67" s="1" t="s">
        <v>2</v>
      </c>
      <c r="B67" s="1">
        <v>3</v>
      </c>
      <c r="C67" s="1" t="s">
        <v>752</v>
      </c>
      <c r="D67" s="1" t="s">
        <v>734</v>
      </c>
      <c r="E67" s="1" t="s">
        <v>734</v>
      </c>
      <c r="F67" s="1" t="s">
        <v>734</v>
      </c>
      <c r="G67" s="1" t="s">
        <v>734</v>
      </c>
      <c r="I67" s="35" t="s">
        <v>1020</v>
      </c>
      <c r="J67" s="35" t="e">
        <f t="shared" si="3"/>
        <v>#VALUE!</v>
      </c>
      <c r="K67" s="35" t="e">
        <f t="shared" si="2"/>
        <v>#VALUE!</v>
      </c>
      <c r="L67" s="35" t="e">
        <f>Table6[[#This Row],[4/1/2023 Price Change]]*1.0715</f>
        <v>#VALUE!</v>
      </c>
    </row>
    <row r="68" spans="1:12" x14ac:dyDescent="0.25">
      <c r="A68" s="1" t="s">
        <v>2</v>
      </c>
      <c r="B68" s="1">
        <v>4</v>
      </c>
      <c r="C68" s="1" t="s">
        <v>753</v>
      </c>
      <c r="D68" s="1" t="s">
        <v>734</v>
      </c>
      <c r="E68" s="1" t="s">
        <v>734</v>
      </c>
      <c r="F68" s="1" t="s">
        <v>734</v>
      </c>
      <c r="G68" s="1" t="s">
        <v>734</v>
      </c>
      <c r="I68" s="35" t="s">
        <v>1020</v>
      </c>
      <c r="J68" s="35" t="e">
        <f t="shared" si="3"/>
        <v>#VALUE!</v>
      </c>
      <c r="K68" s="35" t="e">
        <f t="shared" ref="K68:K99" si="4">J68*1.15</f>
        <v>#VALUE!</v>
      </c>
      <c r="L68" s="35" t="e">
        <f>Table6[[#This Row],[4/1/2023 Price Change]]*1.0715</f>
        <v>#VALUE!</v>
      </c>
    </row>
    <row r="69" spans="1:12" x14ac:dyDescent="0.25">
      <c r="A69" s="1" t="s">
        <v>2</v>
      </c>
      <c r="B69" s="1">
        <v>5</v>
      </c>
      <c r="C69" s="1" t="s">
        <v>754</v>
      </c>
      <c r="D69" s="1" t="s">
        <v>734</v>
      </c>
      <c r="E69" s="1" t="s">
        <v>734</v>
      </c>
      <c r="F69" s="1" t="s">
        <v>734</v>
      </c>
      <c r="G69" s="1" t="s">
        <v>734</v>
      </c>
      <c r="I69" s="35" t="s">
        <v>1020</v>
      </c>
      <c r="J69" s="35" t="e">
        <f t="shared" si="3"/>
        <v>#VALUE!</v>
      </c>
      <c r="K69" s="35" t="e">
        <f t="shared" si="4"/>
        <v>#VALUE!</v>
      </c>
      <c r="L69" s="35" t="e">
        <f>Table6[[#This Row],[4/1/2023 Price Change]]*1.0715</f>
        <v>#VALUE!</v>
      </c>
    </row>
    <row r="70" spans="1:12" x14ac:dyDescent="0.25">
      <c r="A70" s="1" t="s">
        <v>2</v>
      </c>
      <c r="B70" s="1">
        <v>6</v>
      </c>
      <c r="C70" s="1" t="s">
        <v>755</v>
      </c>
      <c r="D70" s="1" t="s">
        <v>734</v>
      </c>
      <c r="E70" s="1" t="s">
        <v>734</v>
      </c>
      <c r="F70" s="1" t="s">
        <v>1004</v>
      </c>
      <c r="G70" s="1" t="s">
        <v>734</v>
      </c>
      <c r="I70" s="35" t="s">
        <v>972</v>
      </c>
      <c r="J70" s="35" t="e">
        <f t="shared" ref="J70:J101" si="5">I70*1.1178</f>
        <v>#VALUE!</v>
      </c>
      <c r="K70" s="35" t="e">
        <f t="shared" si="4"/>
        <v>#VALUE!</v>
      </c>
      <c r="L70" s="35" t="e">
        <f>Table6[[#This Row],[4/1/2023 Price Change]]*1.0715</f>
        <v>#VALUE!</v>
      </c>
    </row>
    <row r="71" spans="1:12" x14ac:dyDescent="0.25">
      <c r="A71" s="1" t="s">
        <v>2</v>
      </c>
      <c r="B71" s="1">
        <v>7</v>
      </c>
      <c r="C71" s="1" t="s">
        <v>1147</v>
      </c>
      <c r="D71" s="1" t="s">
        <v>734</v>
      </c>
      <c r="E71" s="1" t="s">
        <v>734</v>
      </c>
      <c r="F71" s="1" t="s">
        <v>973</v>
      </c>
      <c r="G71" s="1" t="s">
        <v>734</v>
      </c>
      <c r="I71" s="35">
        <v>25000</v>
      </c>
      <c r="J71" s="35">
        <f t="shared" si="5"/>
        <v>27944.999999999996</v>
      </c>
      <c r="K71" s="35">
        <f t="shared" si="4"/>
        <v>32136.749999999993</v>
      </c>
      <c r="L71" s="35">
        <f>Table6[[#This Row],[4/1/2023 Price Change]]*1.0715</f>
        <v>34434.527624999988</v>
      </c>
    </row>
    <row r="72" spans="1:12" x14ac:dyDescent="0.25">
      <c r="A72" s="1" t="s">
        <v>2</v>
      </c>
      <c r="B72" s="1">
        <v>8</v>
      </c>
      <c r="C72" s="1" t="s">
        <v>757</v>
      </c>
      <c r="D72" s="1" t="s">
        <v>734</v>
      </c>
      <c r="E72" s="1" t="s">
        <v>734</v>
      </c>
      <c r="F72" s="1" t="s">
        <v>1004</v>
      </c>
      <c r="G72" s="1" t="s">
        <v>734</v>
      </c>
      <c r="I72" s="35" t="s">
        <v>972</v>
      </c>
      <c r="J72" s="35" t="e">
        <f t="shared" si="5"/>
        <v>#VALUE!</v>
      </c>
      <c r="K72" s="35" t="e">
        <f t="shared" si="4"/>
        <v>#VALUE!</v>
      </c>
      <c r="L72" s="35" t="e">
        <f>Table6[[#This Row],[4/1/2023 Price Change]]*1.0715</f>
        <v>#VALUE!</v>
      </c>
    </row>
    <row r="73" spans="1:12" x14ac:dyDescent="0.25">
      <c r="A73" s="1" t="s">
        <v>2</v>
      </c>
      <c r="B73" s="1">
        <v>9</v>
      </c>
      <c r="C73" s="1" t="s">
        <v>758</v>
      </c>
      <c r="D73" s="1" t="s">
        <v>734</v>
      </c>
      <c r="E73" s="1" t="s">
        <v>734</v>
      </c>
      <c r="F73" s="1" t="s">
        <v>734</v>
      </c>
      <c r="G73" s="1" t="s">
        <v>734</v>
      </c>
      <c r="I73" s="35" t="s">
        <v>1020</v>
      </c>
      <c r="J73" s="35" t="e">
        <f t="shared" si="5"/>
        <v>#VALUE!</v>
      </c>
      <c r="K73" s="35" t="e">
        <f t="shared" si="4"/>
        <v>#VALUE!</v>
      </c>
      <c r="L73" s="35" t="e">
        <f>Table6[[#This Row],[4/1/2023 Price Change]]*1.0715</f>
        <v>#VALUE!</v>
      </c>
    </row>
    <row r="74" spans="1:12" ht="18.75" x14ac:dyDescent="0.25">
      <c r="A74" s="4" t="s">
        <v>759</v>
      </c>
      <c r="B74" s="2"/>
      <c r="C74" s="2"/>
      <c r="D74" s="2"/>
      <c r="E74" s="2"/>
      <c r="F74" s="2"/>
      <c r="G74" s="2"/>
      <c r="H74" s="2"/>
      <c r="I74" s="34"/>
      <c r="J74" s="35">
        <f t="shared" si="5"/>
        <v>0</v>
      </c>
      <c r="K74" s="35">
        <f t="shared" si="4"/>
        <v>0</v>
      </c>
      <c r="L74" s="35">
        <f>Table6[[#This Row],[4/1/2023 Price Change]]*1.0715</f>
        <v>0</v>
      </c>
    </row>
    <row r="75" spans="1:12" x14ac:dyDescent="0.25">
      <c r="A75" s="1" t="s">
        <v>759</v>
      </c>
      <c r="B75" s="1">
        <v>1</v>
      </c>
      <c r="C75" s="1" t="s">
        <v>786</v>
      </c>
      <c r="D75" s="1" t="s">
        <v>973</v>
      </c>
      <c r="E75" s="1" t="s">
        <v>973</v>
      </c>
      <c r="F75" s="1" t="s">
        <v>973</v>
      </c>
      <c r="G75" s="1" t="s">
        <v>973</v>
      </c>
      <c r="I75" s="35">
        <v>326</v>
      </c>
      <c r="J75" s="35">
        <f t="shared" si="5"/>
        <v>364.40279999999996</v>
      </c>
      <c r="K75" s="35">
        <f t="shared" si="4"/>
        <v>419.06321999999994</v>
      </c>
      <c r="L75" s="35">
        <f>Table6[[#This Row],[4/1/2023 Price Change]]*1.0715</f>
        <v>449.02624022999987</v>
      </c>
    </row>
    <row r="76" spans="1:12" x14ac:dyDescent="0.25">
      <c r="A76" s="1" t="s">
        <v>759</v>
      </c>
      <c r="B76" s="1">
        <v>2</v>
      </c>
      <c r="C76" s="1" t="s">
        <v>760</v>
      </c>
      <c r="D76" s="1" t="s">
        <v>734</v>
      </c>
      <c r="E76" s="1" t="s">
        <v>734</v>
      </c>
      <c r="F76" s="1" t="s">
        <v>734</v>
      </c>
      <c r="G76" s="1" t="s">
        <v>734</v>
      </c>
      <c r="I76" s="35" t="s">
        <v>1020</v>
      </c>
      <c r="J76" s="35" t="e">
        <f t="shared" si="5"/>
        <v>#VALUE!</v>
      </c>
      <c r="K76" s="35" t="e">
        <f t="shared" si="4"/>
        <v>#VALUE!</v>
      </c>
      <c r="L76" s="35" t="e">
        <f>Table6[[#This Row],[4/1/2023 Price Change]]*1.0715</f>
        <v>#VALUE!</v>
      </c>
    </row>
    <row r="77" spans="1:12" x14ac:dyDescent="0.25">
      <c r="A77" s="1" t="s">
        <v>759</v>
      </c>
      <c r="B77" s="1">
        <v>3</v>
      </c>
      <c r="C77" s="1" t="s">
        <v>761</v>
      </c>
      <c r="D77" s="1" t="s">
        <v>1004</v>
      </c>
      <c r="E77" s="1" t="s">
        <v>1004</v>
      </c>
      <c r="F77" s="1" t="s">
        <v>1004</v>
      </c>
      <c r="G77" s="1" t="s">
        <v>1004</v>
      </c>
      <c r="I77" s="35" t="s">
        <v>972</v>
      </c>
      <c r="J77" s="35" t="e">
        <f t="shared" si="5"/>
        <v>#VALUE!</v>
      </c>
      <c r="K77" s="35" t="e">
        <f t="shared" si="4"/>
        <v>#VALUE!</v>
      </c>
      <c r="L77" s="35" t="e">
        <f>Table6[[#This Row],[4/1/2023 Price Change]]*1.0715</f>
        <v>#VALUE!</v>
      </c>
    </row>
    <row r="78" spans="1:12" x14ac:dyDescent="0.25">
      <c r="A78" s="1" t="s">
        <v>759</v>
      </c>
      <c r="B78" s="1">
        <v>4</v>
      </c>
      <c r="C78" s="1" t="s">
        <v>762</v>
      </c>
      <c r="D78" s="1" t="s">
        <v>734</v>
      </c>
      <c r="E78" s="1" t="s">
        <v>734</v>
      </c>
      <c r="F78" s="1" t="s">
        <v>734</v>
      </c>
      <c r="G78" s="1" t="s">
        <v>734</v>
      </c>
      <c r="I78" s="35" t="s">
        <v>1020</v>
      </c>
      <c r="J78" s="35" t="e">
        <f t="shared" si="5"/>
        <v>#VALUE!</v>
      </c>
      <c r="K78" s="35" t="e">
        <f t="shared" si="4"/>
        <v>#VALUE!</v>
      </c>
      <c r="L78" s="35" t="e">
        <f>Table6[[#This Row],[4/1/2023 Price Change]]*1.0715</f>
        <v>#VALUE!</v>
      </c>
    </row>
    <row r="79" spans="1:12" x14ac:dyDescent="0.25">
      <c r="A79" s="1" t="s">
        <v>759</v>
      </c>
      <c r="B79" s="1">
        <v>5</v>
      </c>
      <c r="C79" s="1" t="s">
        <v>763</v>
      </c>
      <c r="D79" s="1" t="s">
        <v>973</v>
      </c>
      <c r="E79" s="1" t="s">
        <v>973</v>
      </c>
      <c r="F79" s="1" t="s">
        <v>973</v>
      </c>
      <c r="G79" s="1" t="s">
        <v>973</v>
      </c>
      <c r="I79" s="35">
        <v>2388</v>
      </c>
      <c r="J79" s="35">
        <f t="shared" si="5"/>
        <v>2669.3063999999999</v>
      </c>
      <c r="K79" s="35">
        <f t="shared" si="4"/>
        <v>3069.7023599999998</v>
      </c>
      <c r="L79" s="35">
        <f>Table6[[#This Row],[4/1/2023 Price Change]]*1.0715</f>
        <v>3289.1860787399996</v>
      </c>
    </row>
    <row r="80" spans="1:12" x14ac:dyDescent="0.25">
      <c r="A80" s="1" t="s">
        <v>759</v>
      </c>
      <c r="B80" s="1">
        <v>6</v>
      </c>
      <c r="C80" s="1" t="s">
        <v>764</v>
      </c>
      <c r="D80" s="1" t="s">
        <v>973</v>
      </c>
      <c r="E80" s="1" t="s">
        <v>973</v>
      </c>
      <c r="F80" s="1" t="s">
        <v>973</v>
      </c>
      <c r="G80" s="1" t="s">
        <v>973</v>
      </c>
      <c r="I80" s="35">
        <v>6051</v>
      </c>
      <c r="J80" s="35">
        <f t="shared" si="5"/>
        <v>6763.8077999999996</v>
      </c>
      <c r="K80" s="35">
        <f t="shared" si="4"/>
        <v>7778.3789699999988</v>
      </c>
      <c r="L80" s="35">
        <f>Table6[[#This Row],[4/1/2023 Price Change]]*1.0715</f>
        <v>8334.5330663549976</v>
      </c>
    </row>
    <row r="81" spans="1:12" x14ac:dyDescent="0.25">
      <c r="A81" s="1" t="s">
        <v>759</v>
      </c>
      <c r="B81" s="1">
        <v>7</v>
      </c>
      <c r="C81" s="1" t="s">
        <v>765</v>
      </c>
      <c r="D81" s="1" t="s">
        <v>973</v>
      </c>
      <c r="E81" s="1" t="s">
        <v>973</v>
      </c>
      <c r="F81" s="1" t="s">
        <v>973</v>
      </c>
      <c r="G81" s="1" t="s">
        <v>973</v>
      </c>
      <c r="I81" s="35">
        <v>3418</v>
      </c>
      <c r="J81" s="35">
        <f t="shared" si="5"/>
        <v>3820.6403999999998</v>
      </c>
      <c r="K81" s="35">
        <f t="shared" si="4"/>
        <v>4393.7364599999992</v>
      </c>
      <c r="L81" s="35">
        <f>Table6[[#This Row],[4/1/2023 Price Change]]*1.0715</f>
        <v>4707.888616889999</v>
      </c>
    </row>
    <row r="82" spans="1:12" x14ac:dyDescent="0.25">
      <c r="A82" s="1" t="s">
        <v>759</v>
      </c>
      <c r="B82" s="1">
        <v>8</v>
      </c>
      <c r="C82" s="1" t="s">
        <v>766</v>
      </c>
      <c r="D82" s="1" t="s">
        <v>973</v>
      </c>
      <c r="E82" s="1" t="s">
        <v>973</v>
      </c>
      <c r="F82" s="1" t="s">
        <v>973</v>
      </c>
      <c r="G82" s="1" t="s">
        <v>973</v>
      </c>
      <c r="I82" s="35">
        <v>1678</v>
      </c>
      <c r="J82" s="35">
        <f t="shared" si="5"/>
        <v>1875.6683999999998</v>
      </c>
      <c r="K82" s="35">
        <f t="shared" si="4"/>
        <v>2157.0186599999997</v>
      </c>
      <c r="L82" s="35">
        <f>Table6[[#This Row],[4/1/2023 Price Change]]*1.0715</f>
        <v>2311.2454941899996</v>
      </c>
    </row>
    <row r="83" spans="1:12" x14ac:dyDescent="0.25">
      <c r="A83" s="1" t="s">
        <v>759</v>
      </c>
      <c r="B83" s="1">
        <v>9</v>
      </c>
      <c r="C83" s="1" t="s">
        <v>767</v>
      </c>
      <c r="D83" s="1" t="s">
        <v>734</v>
      </c>
      <c r="E83" s="1" t="s">
        <v>734</v>
      </c>
      <c r="F83" s="1" t="s">
        <v>734</v>
      </c>
      <c r="G83" s="1" t="s">
        <v>734</v>
      </c>
      <c r="I83" s="35" t="s">
        <v>1020</v>
      </c>
      <c r="J83" s="35" t="e">
        <f t="shared" si="5"/>
        <v>#VALUE!</v>
      </c>
      <c r="K83" s="35" t="e">
        <f t="shared" si="4"/>
        <v>#VALUE!</v>
      </c>
      <c r="L83" s="35" t="e">
        <f>Table6[[#This Row],[4/1/2023 Price Change]]*1.0715</f>
        <v>#VALUE!</v>
      </c>
    </row>
    <row r="84" spans="1:12" x14ac:dyDescent="0.25">
      <c r="A84" s="1" t="s">
        <v>759</v>
      </c>
      <c r="B84" s="1">
        <v>10</v>
      </c>
      <c r="C84" s="1" t="s">
        <v>907</v>
      </c>
      <c r="D84" s="1" t="s">
        <v>734</v>
      </c>
      <c r="E84" s="1" t="s">
        <v>734</v>
      </c>
      <c r="F84" s="1" t="s">
        <v>734</v>
      </c>
      <c r="G84" s="1" t="s">
        <v>734</v>
      </c>
      <c r="I84" s="35" t="s">
        <v>1020</v>
      </c>
      <c r="J84" s="35" t="e">
        <f t="shared" si="5"/>
        <v>#VALUE!</v>
      </c>
      <c r="K84" s="35" t="e">
        <f t="shared" si="4"/>
        <v>#VALUE!</v>
      </c>
      <c r="L84" s="35" t="e">
        <f>Table6[[#This Row],[4/1/2023 Price Change]]*1.0715</f>
        <v>#VALUE!</v>
      </c>
    </row>
    <row r="85" spans="1:12" x14ac:dyDescent="0.25">
      <c r="A85" s="1" t="s">
        <v>759</v>
      </c>
      <c r="B85" s="1">
        <v>11</v>
      </c>
      <c r="C85" s="1" t="s">
        <v>908</v>
      </c>
      <c r="D85" s="1" t="s">
        <v>734</v>
      </c>
      <c r="E85" s="1" t="s">
        <v>734</v>
      </c>
      <c r="F85" s="1" t="s">
        <v>734</v>
      </c>
      <c r="G85" s="1" t="s">
        <v>734</v>
      </c>
      <c r="I85" s="35" t="s">
        <v>1020</v>
      </c>
      <c r="J85" s="35" t="e">
        <f t="shared" si="5"/>
        <v>#VALUE!</v>
      </c>
      <c r="K85" s="35" t="e">
        <f t="shared" si="4"/>
        <v>#VALUE!</v>
      </c>
      <c r="L85" s="35" t="e">
        <f>Table6[[#This Row],[4/1/2023 Price Change]]*1.0715</f>
        <v>#VALUE!</v>
      </c>
    </row>
    <row r="86" spans="1:12" x14ac:dyDescent="0.25">
      <c r="A86" s="1" t="s">
        <v>759</v>
      </c>
      <c r="B86" s="1">
        <v>12</v>
      </c>
      <c r="C86" s="1" t="s">
        <v>768</v>
      </c>
      <c r="D86" s="1" t="s">
        <v>1004</v>
      </c>
      <c r="E86" s="1" t="s">
        <v>1004</v>
      </c>
      <c r="F86" s="1" t="s">
        <v>1004</v>
      </c>
      <c r="G86" s="1" t="s">
        <v>1004</v>
      </c>
      <c r="I86" s="35" t="s">
        <v>972</v>
      </c>
      <c r="J86" s="35" t="e">
        <f t="shared" si="5"/>
        <v>#VALUE!</v>
      </c>
      <c r="K86" s="35" t="e">
        <f t="shared" si="4"/>
        <v>#VALUE!</v>
      </c>
      <c r="L86" s="35" t="e">
        <f>Table6[[#This Row],[4/1/2023 Price Change]]*1.0715</f>
        <v>#VALUE!</v>
      </c>
    </row>
    <row r="87" spans="1:12" x14ac:dyDescent="0.25">
      <c r="A87" s="1" t="s">
        <v>759</v>
      </c>
      <c r="B87" s="1">
        <v>13</v>
      </c>
      <c r="C87" s="1" t="s">
        <v>769</v>
      </c>
      <c r="D87" s="1" t="s">
        <v>973</v>
      </c>
      <c r="E87" s="1" t="s">
        <v>973</v>
      </c>
      <c r="F87" s="1" t="s">
        <v>973</v>
      </c>
      <c r="G87" s="1" t="s">
        <v>973</v>
      </c>
      <c r="I87" s="35">
        <v>1778</v>
      </c>
      <c r="J87" s="35">
        <f t="shared" si="5"/>
        <v>1987.4483999999998</v>
      </c>
      <c r="K87" s="35">
        <f t="shared" si="4"/>
        <v>2285.5656599999998</v>
      </c>
      <c r="L87" s="35">
        <f>Table6[[#This Row],[4/1/2023 Price Change]]*1.0715</f>
        <v>2448.9836046899995</v>
      </c>
    </row>
    <row r="88" spans="1:12" x14ac:dyDescent="0.25">
      <c r="A88" s="1" t="s">
        <v>759</v>
      </c>
      <c r="B88" s="1">
        <v>14</v>
      </c>
      <c r="C88" s="1" t="s">
        <v>770</v>
      </c>
      <c r="D88" s="1" t="s">
        <v>734</v>
      </c>
      <c r="E88" s="1" t="s">
        <v>734</v>
      </c>
      <c r="F88" s="1" t="s">
        <v>734</v>
      </c>
      <c r="G88" s="1" t="s">
        <v>734</v>
      </c>
      <c r="I88" s="35" t="s">
        <v>1020</v>
      </c>
      <c r="J88" s="35" t="e">
        <f t="shared" si="5"/>
        <v>#VALUE!</v>
      </c>
      <c r="K88" s="35" t="e">
        <f t="shared" si="4"/>
        <v>#VALUE!</v>
      </c>
      <c r="L88" s="35" t="e">
        <f>Table6[[#This Row],[4/1/2023 Price Change]]*1.0715</f>
        <v>#VALUE!</v>
      </c>
    </row>
    <row r="89" spans="1:12" x14ac:dyDescent="0.25">
      <c r="A89" s="1" t="s">
        <v>759</v>
      </c>
      <c r="B89" s="1">
        <v>15</v>
      </c>
      <c r="C89" s="1" t="s">
        <v>771</v>
      </c>
      <c r="D89" s="1" t="s">
        <v>973</v>
      </c>
      <c r="E89" s="1" t="s">
        <v>973</v>
      </c>
      <c r="F89" s="1" t="s">
        <v>973</v>
      </c>
      <c r="G89" s="1" t="s">
        <v>973</v>
      </c>
      <c r="I89" s="35">
        <v>5384</v>
      </c>
      <c r="J89" s="35">
        <f t="shared" si="5"/>
        <v>6018.2351999999992</v>
      </c>
      <c r="K89" s="35">
        <f t="shared" si="4"/>
        <v>6920.9704799999981</v>
      </c>
      <c r="L89" s="35">
        <f>Table6[[#This Row],[4/1/2023 Price Change]]*1.0715</f>
        <v>7415.8198693199975</v>
      </c>
    </row>
    <row r="90" spans="1:12" x14ac:dyDescent="0.25">
      <c r="A90" s="1" t="s">
        <v>759</v>
      </c>
      <c r="B90" s="1">
        <v>16</v>
      </c>
      <c r="C90" s="1" t="s">
        <v>772</v>
      </c>
      <c r="D90" s="1" t="s">
        <v>734</v>
      </c>
      <c r="E90" s="1" t="s">
        <v>734</v>
      </c>
      <c r="F90" s="1" t="s">
        <v>734</v>
      </c>
      <c r="G90" s="1" t="s">
        <v>734</v>
      </c>
      <c r="I90" s="35" t="s">
        <v>1020</v>
      </c>
      <c r="J90" s="35" t="e">
        <f t="shared" si="5"/>
        <v>#VALUE!</v>
      </c>
      <c r="K90" s="35" t="e">
        <f t="shared" si="4"/>
        <v>#VALUE!</v>
      </c>
      <c r="L90" s="35" t="e">
        <f>Table6[[#This Row],[4/1/2023 Price Change]]*1.0715</f>
        <v>#VALUE!</v>
      </c>
    </row>
    <row r="91" spans="1:12" x14ac:dyDescent="0.25">
      <c r="A91" s="1" t="s">
        <v>759</v>
      </c>
      <c r="B91" s="1">
        <v>17</v>
      </c>
      <c r="C91" s="1" t="s">
        <v>773</v>
      </c>
      <c r="D91" s="1" t="s">
        <v>973</v>
      </c>
      <c r="E91" s="1" t="s">
        <v>973</v>
      </c>
      <c r="F91" s="1" t="s">
        <v>973</v>
      </c>
      <c r="G91" s="1" t="s">
        <v>973</v>
      </c>
      <c r="I91" s="35">
        <v>326</v>
      </c>
      <c r="J91" s="35">
        <f t="shared" si="5"/>
        <v>364.40279999999996</v>
      </c>
      <c r="K91" s="35">
        <f t="shared" si="4"/>
        <v>419.06321999999994</v>
      </c>
      <c r="L91" s="35">
        <f>Table6[[#This Row],[4/1/2023 Price Change]]*1.0715</f>
        <v>449.02624022999987</v>
      </c>
    </row>
    <row r="92" spans="1:12" x14ac:dyDescent="0.25">
      <c r="A92" s="1" t="s">
        <v>759</v>
      </c>
      <c r="B92" s="1">
        <v>18</v>
      </c>
      <c r="C92" s="1" t="s">
        <v>774</v>
      </c>
      <c r="D92" s="1" t="s">
        <v>973</v>
      </c>
      <c r="E92" s="1" t="s">
        <v>973</v>
      </c>
      <c r="F92" s="1" t="s">
        <v>973</v>
      </c>
      <c r="G92" s="1" t="s">
        <v>973</v>
      </c>
      <c r="I92" s="35">
        <v>4266</v>
      </c>
      <c r="J92" s="35">
        <f t="shared" si="5"/>
        <v>4768.5347999999994</v>
      </c>
      <c r="K92" s="35">
        <f t="shared" si="4"/>
        <v>5483.8150199999991</v>
      </c>
      <c r="L92" s="35">
        <f>Table6[[#This Row],[4/1/2023 Price Change]]*1.0715</f>
        <v>5875.9077939299987</v>
      </c>
    </row>
    <row r="93" spans="1:12" x14ac:dyDescent="0.25">
      <c r="A93" s="1" t="s">
        <v>759</v>
      </c>
      <c r="B93" s="1">
        <v>19</v>
      </c>
      <c r="C93" s="1" t="s">
        <v>775</v>
      </c>
      <c r="D93" s="1" t="s">
        <v>973</v>
      </c>
      <c r="E93" s="1" t="s">
        <v>973</v>
      </c>
      <c r="F93" s="1" t="s">
        <v>973</v>
      </c>
      <c r="G93" s="1" t="s">
        <v>973</v>
      </c>
      <c r="I93" s="35">
        <v>9635</v>
      </c>
      <c r="J93" s="35">
        <f t="shared" si="5"/>
        <v>10770.002999999999</v>
      </c>
      <c r="K93" s="35">
        <f t="shared" si="4"/>
        <v>12385.503449999998</v>
      </c>
      <c r="L93" s="35">
        <f>Table6[[#This Row],[4/1/2023 Price Change]]*1.0715</f>
        <v>13271.066946674997</v>
      </c>
    </row>
    <row r="94" spans="1:12" x14ac:dyDescent="0.25">
      <c r="A94" s="1" t="s">
        <v>759</v>
      </c>
      <c r="B94" s="1">
        <v>20</v>
      </c>
      <c r="C94" s="1" t="s">
        <v>776</v>
      </c>
      <c r="D94" s="1" t="s">
        <v>734</v>
      </c>
      <c r="E94" s="1" t="s">
        <v>734</v>
      </c>
      <c r="F94" s="1" t="s">
        <v>734</v>
      </c>
      <c r="G94" s="1" t="s">
        <v>734</v>
      </c>
      <c r="I94" s="35" t="s">
        <v>1020</v>
      </c>
      <c r="J94" s="35" t="e">
        <f t="shared" si="5"/>
        <v>#VALUE!</v>
      </c>
      <c r="K94" s="35" t="e">
        <f t="shared" si="4"/>
        <v>#VALUE!</v>
      </c>
      <c r="L94" s="35" t="e">
        <f>Table6[[#This Row],[4/1/2023 Price Change]]*1.0715</f>
        <v>#VALUE!</v>
      </c>
    </row>
    <row r="95" spans="1:12" x14ac:dyDescent="0.25">
      <c r="A95" s="1" t="s">
        <v>759</v>
      </c>
      <c r="B95" s="1">
        <v>21</v>
      </c>
      <c r="C95" s="1" t="s">
        <v>777</v>
      </c>
      <c r="D95" s="1" t="s">
        <v>973</v>
      </c>
      <c r="E95" s="1" t="s">
        <v>973</v>
      </c>
      <c r="F95" s="1" t="s">
        <v>973</v>
      </c>
      <c r="G95" s="1" t="s">
        <v>973</v>
      </c>
      <c r="I95" s="35">
        <v>-57</v>
      </c>
      <c r="J95" s="35">
        <f t="shared" si="5"/>
        <v>-63.714599999999997</v>
      </c>
      <c r="K95" s="35">
        <f t="shared" si="4"/>
        <v>-73.271789999999996</v>
      </c>
      <c r="L95" s="35">
        <f>Table6[[#This Row],[4/1/2023 Price Change]]*1.0715</f>
        <v>-78.510722984999987</v>
      </c>
    </row>
    <row r="96" spans="1:12" x14ac:dyDescent="0.25">
      <c r="A96" s="1" t="s">
        <v>759</v>
      </c>
      <c r="B96" s="1">
        <v>22</v>
      </c>
      <c r="C96" s="1" t="s">
        <v>778</v>
      </c>
      <c r="D96" s="1" t="s">
        <v>973</v>
      </c>
      <c r="E96" s="1" t="s">
        <v>973</v>
      </c>
      <c r="F96" s="1" t="s">
        <v>973</v>
      </c>
      <c r="G96" s="1" t="s">
        <v>973</v>
      </c>
      <c r="I96" s="35" t="s">
        <v>1031</v>
      </c>
      <c r="J96" s="35" t="e">
        <f t="shared" si="5"/>
        <v>#VALUE!</v>
      </c>
      <c r="K96" s="35" t="e">
        <f t="shared" si="4"/>
        <v>#VALUE!</v>
      </c>
      <c r="L96" s="35" t="e">
        <f>Table6[[#This Row],[4/1/2023 Price Change]]*1.0715</f>
        <v>#VALUE!</v>
      </c>
    </row>
    <row r="97" spans="1:12" x14ac:dyDescent="0.25">
      <c r="A97" s="1" t="s">
        <v>759</v>
      </c>
      <c r="B97" s="1">
        <v>23</v>
      </c>
      <c r="C97" s="1" t="s">
        <v>779</v>
      </c>
      <c r="D97" s="1" t="s">
        <v>734</v>
      </c>
      <c r="E97" s="1" t="s">
        <v>734</v>
      </c>
      <c r="F97" s="1" t="s">
        <v>734</v>
      </c>
      <c r="G97" s="1" t="s">
        <v>734</v>
      </c>
      <c r="I97" s="35" t="s">
        <v>1020</v>
      </c>
      <c r="J97" s="35" t="e">
        <f t="shared" si="5"/>
        <v>#VALUE!</v>
      </c>
      <c r="K97" s="35" t="e">
        <f t="shared" si="4"/>
        <v>#VALUE!</v>
      </c>
      <c r="L97" s="35" t="e">
        <f>Table6[[#This Row],[4/1/2023 Price Change]]*1.0715</f>
        <v>#VALUE!</v>
      </c>
    </row>
    <row r="98" spans="1:12" x14ac:dyDescent="0.25">
      <c r="A98" s="1" t="s">
        <v>759</v>
      </c>
      <c r="B98" s="1">
        <v>24</v>
      </c>
      <c r="C98" s="1" t="s">
        <v>780</v>
      </c>
      <c r="D98" s="1" t="s">
        <v>734</v>
      </c>
      <c r="E98" s="1" t="s">
        <v>734</v>
      </c>
      <c r="F98" s="1" t="s">
        <v>734</v>
      </c>
      <c r="G98" s="1" t="s">
        <v>734</v>
      </c>
      <c r="I98" s="35" t="s">
        <v>1020</v>
      </c>
      <c r="J98" s="35" t="e">
        <f t="shared" si="5"/>
        <v>#VALUE!</v>
      </c>
      <c r="K98" s="35" t="e">
        <f t="shared" si="4"/>
        <v>#VALUE!</v>
      </c>
      <c r="L98" s="35" t="e">
        <f>Table6[[#This Row],[4/1/2023 Price Change]]*1.0715</f>
        <v>#VALUE!</v>
      </c>
    </row>
    <row r="99" spans="1:12" x14ac:dyDescent="0.25">
      <c r="A99" s="1" t="s">
        <v>759</v>
      </c>
      <c r="B99" s="1">
        <v>25</v>
      </c>
      <c r="C99" s="1" t="s">
        <v>781</v>
      </c>
      <c r="D99" s="1" t="s">
        <v>734</v>
      </c>
      <c r="E99" s="1" t="s">
        <v>734</v>
      </c>
      <c r="F99" s="1" t="s">
        <v>734</v>
      </c>
      <c r="G99" s="1" t="s">
        <v>734</v>
      </c>
      <c r="I99" s="35" t="s">
        <v>1020</v>
      </c>
      <c r="J99" s="35" t="e">
        <f t="shared" si="5"/>
        <v>#VALUE!</v>
      </c>
      <c r="K99" s="35" t="e">
        <f t="shared" si="4"/>
        <v>#VALUE!</v>
      </c>
      <c r="L99" s="35" t="e">
        <f>Table6[[#This Row],[4/1/2023 Price Change]]*1.0715</f>
        <v>#VALUE!</v>
      </c>
    </row>
    <row r="100" spans="1:12" x14ac:dyDescent="0.25">
      <c r="A100" s="1" t="s">
        <v>759</v>
      </c>
      <c r="B100" s="1">
        <v>26</v>
      </c>
      <c r="C100" s="1" t="s">
        <v>782</v>
      </c>
      <c r="D100" s="1" t="s">
        <v>734</v>
      </c>
      <c r="E100" s="1" t="s">
        <v>734</v>
      </c>
      <c r="F100" s="1" t="s">
        <v>734</v>
      </c>
      <c r="G100" s="1" t="s">
        <v>734</v>
      </c>
      <c r="I100" s="35" t="s">
        <v>1020</v>
      </c>
      <c r="J100" s="35" t="e">
        <f t="shared" si="5"/>
        <v>#VALUE!</v>
      </c>
      <c r="K100" s="35" t="e">
        <f t="shared" ref="K100:K123" si="6">J100*1.15</f>
        <v>#VALUE!</v>
      </c>
      <c r="L100" s="35" t="e">
        <f>Table6[[#This Row],[4/1/2023 Price Change]]*1.0715</f>
        <v>#VALUE!</v>
      </c>
    </row>
    <row r="101" spans="1:12" x14ac:dyDescent="0.25">
      <c r="A101" s="1" t="s">
        <v>759</v>
      </c>
      <c r="B101" s="1">
        <v>27</v>
      </c>
      <c r="C101" s="1" t="s">
        <v>783</v>
      </c>
      <c r="D101" s="1" t="s">
        <v>973</v>
      </c>
      <c r="E101" s="1" t="s">
        <v>973</v>
      </c>
      <c r="F101" s="1" t="s">
        <v>973</v>
      </c>
      <c r="G101" s="1" t="s">
        <v>973</v>
      </c>
      <c r="I101" s="35">
        <v>220</v>
      </c>
      <c r="J101" s="35">
        <f t="shared" si="5"/>
        <v>245.91599999999997</v>
      </c>
      <c r="K101" s="35">
        <f t="shared" si="6"/>
        <v>282.80339999999995</v>
      </c>
      <c r="L101" s="35">
        <f>Table6[[#This Row],[4/1/2023 Price Change]]*1.0715</f>
        <v>303.02384309999991</v>
      </c>
    </row>
    <row r="102" spans="1:12" x14ac:dyDescent="0.25">
      <c r="A102" s="1" t="s">
        <v>759</v>
      </c>
      <c r="B102" s="1">
        <v>28</v>
      </c>
      <c r="C102" s="1" t="s">
        <v>784</v>
      </c>
      <c r="D102" s="1" t="s">
        <v>734</v>
      </c>
      <c r="E102" s="1" t="s">
        <v>734</v>
      </c>
      <c r="F102" s="1" t="s">
        <v>734</v>
      </c>
      <c r="G102" s="1" t="s">
        <v>734</v>
      </c>
      <c r="I102" s="35" t="s">
        <v>1020</v>
      </c>
      <c r="J102" s="35" t="e">
        <f t="shared" ref="J102:J123" si="7">I102*1.1178</f>
        <v>#VALUE!</v>
      </c>
      <c r="K102" s="35" t="e">
        <f t="shared" si="6"/>
        <v>#VALUE!</v>
      </c>
      <c r="L102" s="35" t="e">
        <f>Table6[[#This Row],[4/1/2023 Price Change]]*1.0715</f>
        <v>#VALUE!</v>
      </c>
    </row>
    <row r="103" spans="1:12" x14ac:dyDescent="0.25">
      <c r="A103" s="1" t="s">
        <v>759</v>
      </c>
      <c r="B103" s="1">
        <v>29</v>
      </c>
      <c r="C103" s="1" t="s">
        <v>785</v>
      </c>
      <c r="D103" s="1" t="s">
        <v>973</v>
      </c>
      <c r="E103" s="1" t="s">
        <v>973</v>
      </c>
      <c r="F103" s="1" t="s">
        <v>973</v>
      </c>
      <c r="G103" s="1" t="s">
        <v>973</v>
      </c>
      <c r="I103" s="35">
        <v>1900</v>
      </c>
      <c r="J103" s="35">
        <f t="shared" si="7"/>
        <v>2123.8199999999997</v>
      </c>
      <c r="K103" s="35">
        <f t="shared" si="6"/>
        <v>2442.3929999999996</v>
      </c>
      <c r="L103" s="35">
        <f>Table6[[#This Row],[4/1/2023 Price Change]]*1.0715</f>
        <v>2617.0240994999995</v>
      </c>
    </row>
    <row r="104" spans="1:12" x14ac:dyDescent="0.25">
      <c r="A104" s="1" t="s">
        <v>759</v>
      </c>
      <c r="B104" s="1">
        <v>30</v>
      </c>
      <c r="C104" s="1" t="s">
        <v>1034</v>
      </c>
      <c r="D104" s="1" t="s">
        <v>973</v>
      </c>
      <c r="E104" s="1" t="s">
        <v>973</v>
      </c>
      <c r="F104" s="1" t="s">
        <v>973</v>
      </c>
      <c r="G104" s="1" t="s">
        <v>973</v>
      </c>
      <c r="I104" s="35" t="s">
        <v>1031</v>
      </c>
      <c r="J104" s="35" t="e">
        <f t="shared" si="7"/>
        <v>#VALUE!</v>
      </c>
      <c r="K104" s="35" t="e">
        <f t="shared" si="6"/>
        <v>#VALUE!</v>
      </c>
      <c r="L104" s="35" t="e">
        <f>Table6[[#This Row],[4/1/2023 Price Change]]*1.0715</f>
        <v>#VALUE!</v>
      </c>
    </row>
    <row r="105" spans="1:12" x14ac:dyDescent="0.25">
      <c r="A105" s="1" t="s">
        <v>759</v>
      </c>
      <c r="B105" s="1">
        <v>31</v>
      </c>
      <c r="C105" s="1" t="s">
        <v>1035</v>
      </c>
      <c r="D105" s="1" t="s">
        <v>973</v>
      </c>
      <c r="E105" s="1" t="s">
        <v>973</v>
      </c>
      <c r="F105" s="1" t="s">
        <v>973</v>
      </c>
      <c r="G105" s="1" t="s">
        <v>973</v>
      </c>
      <c r="I105" s="35" t="s">
        <v>1031</v>
      </c>
      <c r="J105" s="35" t="e">
        <f t="shared" si="7"/>
        <v>#VALUE!</v>
      </c>
      <c r="K105" s="35" t="e">
        <f t="shared" si="6"/>
        <v>#VALUE!</v>
      </c>
      <c r="L105" s="35" t="e">
        <f>Table6[[#This Row],[4/1/2023 Price Change]]*1.0715</f>
        <v>#VALUE!</v>
      </c>
    </row>
    <row r="106" spans="1:12" ht="30" x14ac:dyDescent="0.25">
      <c r="A106" s="1" t="s">
        <v>759</v>
      </c>
      <c r="B106" s="1">
        <v>32</v>
      </c>
      <c r="C106" s="12" t="s">
        <v>1036</v>
      </c>
      <c r="D106" s="1" t="s">
        <v>973</v>
      </c>
      <c r="E106" s="1" t="s">
        <v>973</v>
      </c>
      <c r="F106" s="1" t="s">
        <v>973</v>
      </c>
      <c r="G106" s="1" t="s">
        <v>973</v>
      </c>
      <c r="I106" s="35" t="s">
        <v>1031</v>
      </c>
      <c r="J106" s="35" t="e">
        <f t="shared" si="7"/>
        <v>#VALUE!</v>
      </c>
      <c r="K106" s="35" t="e">
        <f t="shared" si="6"/>
        <v>#VALUE!</v>
      </c>
      <c r="L106" s="35" t="e">
        <f>Table6[[#This Row],[4/1/2023 Price Change]]*1.0715</f>
        <v>#VALUE!</v>
      </c>
    </row>
    <row r="107" spans="1:12" ht="30" x14ac:dyDescent="0.25">
      <c r="A107" s="1" t="s">
        <v>759</v>
      </c>
      <c r="B107" s="1">
        <v>33</v>
      </c>
      <c r="C107" s="12" t="s">
        <v>1033</v>
      </c>
      <c r="D107" s="1" t="s">
        <v>973</v>
      </c>
      <c r="E107" s="1" t="s">
        <v>973</v>
      </c>
      <c r="F107" s="1" t="s">
        <v>973</v>
      </c>
      <c r="G107" s="1" t="s">
        <v>973</v>
      </c>
      <c r="I107" s="35" t="s">
        <v>1031</v>
      </c>
      <c r="J107" s="35" t="e">
        <f t="shared" si="7"/>
        <v>#VALUE!</v>
      </c>
      <c r="K107" s="35" t="e">
        <f t="shared" si="6"/>
        <v>#VALUE!</v>
      </c>
      <c r="L107" s="35" t="e">
        <f>Table6[[#This Row],[4/1/2023 Price Change]]*1.0715</f>
        <v>#VALUE!</v>
      </c>
    </row>
    <row r="108" spans="1:12" x14ac:dyDescent="0.25">
      <c r="A108" s="1" t="s">
        <v>759</v>
      </c>
      <c r="B108" s="1">
        <v>34</v>
      </c>
      <c r="C108" s="1" t="s">
        <v>1032</v>
      </c>
      <c r="D108" s="1" t="s">
        <v>973</v>
      </c>
      <c r="E108" s="1" t="s">
        <v>973</v>
      </c>
      <c r="F108" s="1" t="s">
        <v>973</v>
      </c>
      <c r="G108" s="1" t="s">
        <v>973</v>
      </c>
      <c r="I108" s="35">
        <v>1599</v>
      </c>
      <c r="J108" s="35">
        <f t="shared" si="7"/>
        <v>1787.3621999999998</v>
      </c>
      <c r="K108" s="35">
        <f t="shared" si="6"/>
        <v>2055.4665299999997</v>
      </c>
      <c r="L108" s="35">
        <f>Table6[[#This Row],[4/1/2023 Price Change]]*1.0715</f>
        <v>2202.4323868949996</v>
      </c>
    </row>
    <row r="109" spans="1:12" x14ac:dyDescent="0.25">
      <c r="A109" s="1" t="s">
        <v>759</v>
      </c>
      <c r="B109" s="1">
        <v>35</v>
      </c>
      <c r="C109" s="1" t="s">
        <v>1037</v>
      </c>
      <c r="D109" s="1" t="s">
        <v>973</v>
      </c>
      <c r="E109" s="1" t="s">
        <v>973</v>
      </c>
      <c r="F109" s="1" t="s">
        <v>973</v>
      </c>
      <c r="G109" s="1" t="s">
        <v>973</v>
      </c>
      <c r="I109" s="35">
        <v>-960</v>
      </c>
      <c r="J109" s="35">
        <f t="shared" si="7"/>
        <v>-1073.088</v>
      </c>
      <c r="K109" s="35">
        <f t="shared" si="6"/>
        <v>-1234.0511999999999</v>
      </c>
      <c r="L109" s="35">
        <f>Table6[[#This Row],[4/1/2023 Price Change]]*1.0715</f>
        <v>-1322.2858607999997</v>
      </c>
    </row>
    <row r="110" spans="1:12" x14ac:dyDescent="0.25">
      <c r="A110" s="1" t="s">
        <v>759</v>
      </c>
      <c r="B110" s="1">
        <v>36</v>
      </c>
      <c r="C110" s="1" t="s">
        <v>1038</v>
      </c>
      <c r="D110" s="1" t="s">
        <v>973</v>
      </c>
      <c r="E110" s="1" t="s">
        <v>973</v>
      </c>
      <c r="F110" s="1" t="s">
        <v>973</v>
      </c>
      <c r="G110" s="1" t="s">
        <v>973</v>
      </c>
      <c r="I110" s="35">
        <v>-367</v>
      </c>
      <c r="J110" s="35">
        <f t="shared" si="7"/>
        <v>-410.23259999999999</v>
      </c>
      <c r="K110" s="35">
        <f t="shared" si="6"/>
        <v>-471.76748999999995</v>
      </c>
      <c r="L110" s="35">
        <f>Table6[[#This Row],[4/1/2023 Price Change]]*1.0715</f>
        <v>-505.49886553499988</v>
      </c>
    </row>
    <row r="111" spans="1:12" ht="18.75" x14ac:dyDescent="0.25">
      <c r="A111" s="4" t="s">
        <v>790</v>
      </c>
      <c r="B111" s="2"/>
      <c r="C111" s="2"/>
      <c r="D111" s="2"/>
      <c r="E111" s="2"/>
      <c r="F111" s="2"/>
      <c r="G111" s="2"/>
      <c r="H111" s="2"/>
      <c r="I111" s="34"/>
      <c r="J111" s="35">
        <f t="shared" si="7"/>
        <v>0</v>
      </c>
      <c r="K111" s="35">
        <f t="shared" si="6"/>
        <v>0</v>
      </c>
      <c r="L111" s="35">
        <f>Table6[[#This Row],[4/1/2023 Price Change]]*1.0715</f>
        <v>0</v>
      </c>
    </row>
    <row r="112" spans="1:12" x14ac:dyDescent="0.25">
      <c r="A112" s="1" t="s">
        <v>790</v>
      </c>
      <c r="B112" s="1">
        <v>1</v>
      </c>
      <c r="C112" s="1" t="s">
        <v>791</v>
      </c>
      <c r="D112" s="1" t="s">
        <v>973</v>
      </c>
      <c r="E112" s="1" t="s">
        <v>734</v>
      </c>
      <c r="F112" s="1" t="s">
        <v>973</v>
      </c>
      <c r="G112" s="1" t="s">
        <v>734</v>
      </c>
      <c r="I112" s="35">
        <v>84969</v>
      </c>
      <c r="J112" s="35">
        <f t="shared" si="7"/>
        <v>94978.348199999993</v>
      </c>
      <c r="K112" s="35">
        <f t="shared" si="6"/>
        <v>109225.10042999998</v>
      </c>
      <c r="L112" s="35">
        <f>Table6[[#This Row],[4/1/2023 Price Change]]*1.0715</f>
        <v>117034.69511074496</v>
      </c>
    </row>
    <row r="113" spans="1:12" x14ac:dyDescent="0.25">
      <c r="A113" s="1" t="s">
        <v>790</v>
      </c>
      <c r="B113" s="1">
        <v>1.1000000000000001</v>
      </c>
      <c r="C113" s="1" t="s">
        <v>792</v>
      </c>
      <c r="D113" s="1" t="s">
        <v>973</v>
      </c>
      <c r="E113" s="1" t="s">
        <v>734</v>
      </c>
      <c r="F113" s="1" t="s">
        <v>973</v>
      </c>
      <c r="G113" s="1" t="s">
        <v>734</v>
      </c>
      <c r="I113" s="35">
        <v>17629</v>
      </c>
      <c r="J113" s="35">
        <f t="shared" si="7"/>
        <v>19705.696199999998</v>
      </c>
      <c r="K113" s="35">
        <f t="shared" si="6"/>
        <v>22661.550629999998</v>
      </c>
      <c r="L113" s="35">
        <f>Table6[[#This Row],[4/1/2023 Price Change]]*1.0715</f>
        <v>24281.851500044995</v>
      </c>
    </row>
    <row r="114" spans="1:12" x14ac:dyDescent="0.25">
      <c r="A114" s="1" t="s">
        <v>790</v>
      </c>
      <c r="B114" s="1">
        <v>1.2</v>
      </c>
      <c r="C114" s="1" t="s">
        <v>793</v>
      </c>
      <c r="D114" s="1" t="s">
        <v>973</v>
      </c>
      <c r="E114" s="1" t="s">
        <v>734</v>
      </c>
      <c r="F114" s="1" t="s">
        <v>973</v>
      </c>
      <c r="G114" s="1" t="s">
        <v>734</v>
      </c>
      <c r="I114" s="35">
        <v>400</v>
      </c>
      <c r="J114" s="35">
        <f t="shared" si="7"/>
        <v>447.11999999999995</v>
      </c>
      <c r="K114" s="35">
        <f t="shared" si="6"/>
        <v>514.18799999999987</v>
      </c>
      <c r="L114" s="35">
        <f>Table6[[#This Row],[4/1/2023 Price Change]]*1.0715</f>
        <v>550.95244199999979</v>
      </c>
    </row>
    <row r="115" spans="1:12" x14ac:dyDescent="0.25">
      <c r="A115" s="1" t="s">
        <v>790</v>
      </c>
      <c r="B115" s="1">
        <v>1.3</v>
      </c>
      <c r="C115" s="1" t="s">
        <v>794</v>
      </c>
      <c r="D115" s="1" t="s">
        <v>973</v>
      </c>
      <c r="E115" s="1" t="s">
        <v>734</v>
      </c>
      <c r="F115" s="1" t="s">
        <v>973</v>
      </c>
      <c r="G115" s="1" t="s">
        <v>734</v>
      </c>
      <c r="I115" s="35">
        <v>400</v>
      </c>
      <c r="J115" s="35">
        <f t="shared" si="7"/>
        <v>447.11999999999995</v>
      </c>
      <c r="K115" s="35">
        <f t="shared" si="6"/>
        <v>514.18799999999987</v>
      </c>
      <c r="L115" s="35">
        <f>Table6[[#This Row],[4/1/2023 Price Change]]*1.0715</f>
        <v>550.95244199999979</v>
      </c>
    </row>
    <row r="116" spans="1:12" x14ac:dyDescent="0.25">
      <c r="A116" s="1" t="s">
        <v>790</v>
      </c>
      <c r="B116" s="1">
        <v>1.4</v>
      </c>
      <c r="C116" s="1" t="s">
        <v>795</v>
      </c>
      <c r="D116" s="1" t="s">
        <v>973</v>
      </c>
      <c r="E116" s="1" t="s">
        <v>734</v>
      </c>
      <c r="F116" s="1" t="s">
        <v>973</v>
      </c>
      <c r="G116" s="1" t="s">
        <v>734</v>
      </c>
      <c r="I116" s="35">
        <v>600</v>
      </c>
      <c r="J116" s="35">
        <f t="shared" si="7"/>
        <v>670.68</v>
      </c>
      <c r="K116" s="35">
        <f t="shared" si="6"/>
        <v>771.28199999999993</v>
      </c>
      <c r="L116" s="35">
        <f>Table6[[#This Row],[4/1/2023 Price Change]]*1.0715</f>
        <v>826.4286629999998</v>
      </c>
    </row>
    <row r="117" spans="1:12" x14ac:dyDescent="0.25">
      <c r="A117" s="1" t="s">
        <v>790</v>
      </c>
      <c r="B117" s="1">
        <v>2</v>
      </c>
      <c r="C117" s="1" t="s">
        <v>796</v>
      </c>
      <c r="D117" s="1" t="s">
        <v>973</v>
      </c>
      <c r="E117" s="1" t="s">
        <v>734</v>
      </c>
      <c r="F117" s="1" t="s">
        <v>973</v>
      </c>
      <c r="G117" s="1" t="s">
        <v>734</v>
      </c>
      <c r="I117" s="35">
        <v>4836</v>
      </c>
      <c r="J117" s="35">
        <f t="shared" si="7"/>
        <v>5405.6807999999992</v>
      </c>
      <c r="K117" s="35">
        <f t="shared" si="6"/>
        <v>6216.5329199999987</v>
      </c>
      <c r="L117" s="35">
        <f>Table6[[#This Row],[4/1/2023 Price Change]]*1.0715</f>
        <v>6661.015023779998</v>
      </c>
    </row>
    <row r="118" spans="1:12" x14ac:dyDescent="0.25">
      <c r="A118" s="1" t="s">
        <v>790</v>
      </c>
      <c r="B118" s="1">
        <v>3</v>
      </c>
      <c r="C118" s="1" t="s">
        <v>797</v>
      </c>
      <c r="D118" s="1" t="s">
        <v>973</v>
      </c>
      <c r="E118" s="1" t="s">
        <v>734</v>
      </c>
      <c r="F118" s="1" t="s">
        <v>973</v>
      </c>
      <c r="G118" s="1" t="s">
        <v>734</v>
      </c>
      <c r="I118" s="35">
        <v>3349</v>
      </c>
      <c r="J118" s="35">
        <f t="shared" si="7"/>
        <v>3743.5121999999997</v>
      </c>
      <c r="K118" s="35">
        <f t="shared" si="6"/>
        <v>4305.039029999999</v>
      </c>
      <c r="L118" s="35">
        <f>Table6[[#This Row],[4/1/2023 Price Change]]*1.0715</f>
        <v>4612.8493206449984</v>
      </c>
    </row>
    <row r="119" spans="1:12" x14ac:dyDescent="0.25">
      <c r="A119" s="1" t="s">
        <v>790</v>
      </c>
      <c r="B119" s="1">
        <v>4</v>
      </c>
      <c r="C119" s="1" t="s">
        <v>798</v>
      </c>
      <c r="D119" s="1" t="s">
        <v>973</v>
      </c>
      <c r="E119" s="1" t="s">
        <v>734</v>
      </c>
      <c r="F119" s="1" t="s">
        <v>973</v>
      </c>
      <c r="G119" s="1" t="s">
        <v>734</v>
      </c>
      <c r="I119" s="35">
        <v>3611</v>
      </c>
      <c r="J119" s="35">
        <f t="shared" si="7"/>
        <v>4036.3757999999998</v>
      </c>
      <c r="K119" s="35">
        <f t="shared" si="6"/>
        <v>4641.8321699999997</v>
      </c>
      <c r="L119" s="35">
        <f>Table6[[#This Row],[4/1/2023 Price Change]]*1.0715</f>
        <v>4973.723170154999</v>
      </c>
    </row>
    <row r="120" spans="1:12" x14ac:dyDescent="0.25">
      <c r="A120" s="1" t="s">
        <v>790</v>
      </c>
      <c r="B120" s="1">
        <v>5</v>
      </c>
      <c r="C120" s="1" t="s">
        <v>799</v>
      </c>
      <c r="D120" s="1" t="s">
        <v>973</v>
      </c>
      <c r="E120" s="1" t="s">
        <v>734</v>
      </c>
      <c r="F120" s="1" t="s">
        <v>973</v>
      </c>
      <c r="G120" s="1" t="s">
        <v>734</v>
      </c>
      <c r="I120" s="35" t="s">
        <v>972</v>
      </c>
      <c r="J120" s="35" t="e">
        <f t="shared" si="7"/>
        <v>#VALUE!</v>
      </c>
      <c r="K120" s="35" t="e">
        <f t="shared" si="6"/>
        <v>#VALUE!</v>
      </c>
      <c r="L120" s="35" t="e">
        <f>Table6[[#This Row],[4/1/2023 Price Change]]*1.0715</f>
        <v>#VALUE!</v>
      </c>
    </row>
    <row r="121" spans="1:12" x14ac:dyDescent="0.25">
      <c r="A121" s="1" t="s">
        <v>790</v>
      </c>
      <c r="B121" s="1">
        <v>6</v>
      </c>
      <c r="C121" s="1" t="s">
        <v>800</v>
      </c>
      <c r="D121" s="1" t="s">
        <v>734</v>
      </c>
      <c r="E121" s="1" t="s">
        <v>734</v>
      </c>
      <c r="F121" s="1" t="s">
        <v>973</v>
      </c>
      <c r="G121" s="1" t="s">
        <v>734</v>
      </c>
      <c r="I121" s="35">
        <v>8869</v>
      </c>
      <c r="J121" s="35">
        <f t="shared" si="7"/>
        <v>9913.7681999999986</v>
      </c>
      <c r="K121" s="35">
        <f t="shared" si="6"/>
        <v>11400.833429999997</v>
      </c>
      <c r="L121" s="35">
        <f>Table6[[#This Row],[4/1/2023 Price Change]]*1.0715</f>
        <v>12215.993020244996</v>
      </c>
    </row>
    <row r="122" spans="1:12" x14ac:dyDescent="0.25">
      <c r="A122" s="1" t="s">
        <v>790</v>
      </c>
      <c r="B122" s="1">
        <v>7</v>
      </c>
      <c r="C122" s="1" t="s">
        <v>801</v>
      </c>
      <c r="D122" s="1" t="s">
        <v>973</v>
      </c>
      <c r="E122" s="1" t="s">
        <v>734</v>
      </c>
      <c r="F122" s="1" t="s">
        <v>973</v>
      </c>
      <c r="G122" s="1" t="s">
        <v>734</v>
      </c>
      <c r="I122" s="35" t="s">
        <v>972</v>
      </c>
      <c r="J122" s="35" t="e">
        <f t="shared" si="7"/>
        <v>#VALUE!</v>
      </c>
      <c r="K122" s="35" t="e">
        <f t="shared" si="6"/>
        <v>#VALUE!</v>
      </c>
      <c r="L122" s="35" t="e">
        <f>Table6[[#This Row],[4/1/2023 Price Change]]*1.0715</f>
        <v>#VALUE!</v>
      </c>
    </row>
    <row r="123" spans="1:12" x14ac:dyDescent="0.25">
      <c r="A123" s="1" t="s">
        <v>790</v>
      </c>
      <c r="B123" s="1">
        <v>8</v>
      </c>
      <c r="C123" s="1" t="s">
        <v>802</v>
      </c>
      <c r="D123" s="1" t="s">
        <v>973</v>
      </c>
      <c r="E123" s="1" t="s">
        <v>734</v>
      </c>
      <c r="F123" s="1" t="s">
        <v>973</v>
      </c>
      <c r="G123" s="1" t="s">
        <v>734</v>
      </c>
      <c r="I123" s="35">
        <v>30</v>
      </c>
      <c r="J123" s="35">
        <f t="shared" si="7"/>
        <v>33.533999999999999</v>
      </c>
      <c r="K123" s="35">
        <f t="shared" si="6"/>
        <v>38.564099999999996</v>
      </c>
      <c r="L123" s="35">
        <f>Table6[[#This Row],[4/1/2023 Price Change]]*1.0715</f>
        <v>41.32143314999999</v>
      </c>
    </row>
    <row r="125" spans="1:12" ht="21" x14ac:dyDescent="0.25">
      <c r="A125" s="52" t="s">
        <v>900</v>
      </c>
      <c r="B125" s="51"/>
      <c r="C125" s="51"/>
      <c r="D125" s="51"/>
      <c r="E125" s="51"/>
      <c r="F125" s="51"/>
    </row>
    <row r="126" spans="1:12" ht="30" x14ac:dyDescent="0.25">
      <c r="A126" s="12" t="s">
        <v>708</v>
      </c>
      <c r="B126" s="12" t="s">
        <v>5</v>
      </c>
      <c r="C126" s="12" t="s">
        <v>6</v>
      </c>
      <c r="D126" s="12" t="s">
        <v>7</v>
      </c>
      <c r="E126" s="12" t="s">
        <v>895</v>
      </c>
      <c r="F126" s="12" t="s">
        <v>8</v>
      </c>
      <c r="G126" s="12" t="s">
        <v>1217</v>
      </c>
      <c r="H126" s="12" t="s">
        <v>1222</v>
      </c>
      <c r="I126" s="12" t="s">
        <v>1225</v>
      </c>
    </row>
    <row r="127" spans="1:12" ht="18.75" x14ac:dyDescent="0.25">
      <c r="A127" s="15" t="s">
        <v>71</v>
      </c>
      <c r="B127" s="16"/>
      <c r="C127" s="16"/>
      <c r="D127" s="16"/>
      <c r="E127" s="16"/>
      <c r="F127" s="18"/>
      <c r="G127" s="12"/>
      <c r="H127" s="43"/>
      <c r="I127" s="12"/>
    </row>
    <row r="128" spans="1:12" x14ac:dyDescent="0.25">
      <c r="A128" s="12" t="s">
        <v>71</v>
      </c>
      <c r="B128" s="12">
        <v>1</v>
      </c>
      <c r="C128" s="12" t="s">
        <v>9</v>
      </c>
      <c r="D128" s="12" t="s">
        <v>1004</v>
      </c>
      <c r="E128" s="12"/>
      <c r="F128" s="32" t="s">
        <v>972</v>
      </c>
      <c r="G128" s="12"/>
      <c r="H128" s="43"/>
      <c r="I128" s="12"/>
    </row>
    <row r="129" spans="1:9" x14ac:dyDescent="0.25">
      <c r="A129" s="12" t="s">
        <v>71</v>
      </c>
      <c r="B129" s="12">
        <v>2</v>
      </c>
      <c r="C129" s="12" t="s">
        <v>72</v>
      </c>
      <c r="D129" s="12" t="s">
        <v>734</v>
      </c>
      <c r="E129" s="12"/>
      <c r="F129" s="32" t="s">
        <v>1020</v>
      </c>
      <c r="G129" s="12"/>
      <c r="H129" s="43"/>
      <c r="I129" s="12"/>
    </row>
    <row r="130" spans="1:9" x14ac:dyDescent="0.25">
      <c r="A130" s="12" t="s">
        <v>71</v>
      </c>
      <c r="B130" s="12">
        <v>3</v>
      </c>
      <c r="C130" s="12" t="s">
        <v>73</v>
      </c>
      <c r="D130" s="12" t="s">
        <v>973</v>
      </c>
      <c r="E130" s="12"/>
      <c r="F130" s="32">
        <v>673</v>
      </c>
      <c r="G130" s="43">
        <f>F130*1.1178</f>
        <v>752.2793999999999</v>
      </c>
      <c r="H130" s="43">
        <f t="shared" ref="H130:H190" si="8">G130*1.15</f>
        <v>865.12130999999977</v>
      </c>
      <c r="I130" s="43">
        <f>Table12101314[[#This Row],[4/1/23 Price Change]]*1.0715</f>
        <v>926.97748366499968</v>
      </c>
    </row>
    <row r="131" spans="1:9" x14ac:dyDescent="0.25">
      <c r="A131" s="12" t="s">
        <v>71</v>
      </c>
      <c r="B131" s="12">
        <v>4</v>
      </c>
      <c r="C131" s="12" t="s">
        <v>10</v>
      </c>
      <c r="D131" s="12" t="s">
        <v>973</v>
      </c>
      <c r="E131" s="12"/>
      <c r="F131" s="32">
        <v>486</v>
      </c>
      <c r="G131" s="43">
        <f>F131*1.1178</f>
        <v>543.25079999999991</v>
      </c>
      <c r="H131" s="43">
        <f t="shared" si="8"/>
        <v>624.73841999999991</v>
      </c>
      <c r="I131" s="43">
        <f>Table12101314[[#This Row],[4/1/23 Price Change]]*1.0715</f>
        <v>669.40721702999986</v>
      </c>
    </row>
    <row r="132" spans="1:9" x14ac:dyDescent="0.25">
      <c r="A132" s="12" t="s">
        <v>71</v>
      </c>
      <c r="B132" s="12">
        <v>5</v>
      </c>
      <c r="C132" s="12" t="s">
        <v>74</v>
      </c>
      <c r="D132" s="12" t="s">
        <v>973</v>
      </c>
      <c r="E132" s="12"/>
      <c r="F132" s="32">
        <v>543</v>
      </c>
      <c r="G132" s="43">
        <f t="shared" ref="G132:G195" si="9">F132*1.1178</f>
        <v>606.96539999999993</v>
      </c>
      <c r="H132" s="43">
        <f t="shared" si="8"/>
        <v>698.01020999999992</v>
      </c>
      <c r="I132" s="43">
        <f>Table12101314[[#This Row],[4/1/23 Price Change]]*1.0715</f>
        <v>747.91794001499989</v>
      </c>
    </row>
    <row r="133" spans="1:9" x14ac:dyDescent="0.25">
      <c r="A133" s="12" t="s">
        <v>71</v>
      </c>
      <c r="B133" s="12">
        <v>6</v>
      </c>
      <c r="C133" s="12" t="s">
        <v>75</v>
      </c>
      <c r="D133" s="12" t="s">
        <v>734</v>
      </c>
      <c r="E133" s="12"/>
      <c r="F133" s="32" t="s">
        <v>1020</v>
      </c>
      <c r="G133" s="43" t="e">
        <f t="shared" si="9"/>
        <v>#VALUE!</v>
      </c>
      <c r="H133" s="43" t="e">
        <f t="shared" si="8"/>
        <v>#VALUE!</v>
      </c>
      <c r="I133" s="43" t="e">
        <f>Table12101314[[#This Row],[4/1/23 Price Change]]*1.0715</f>
        <v>#VALUE!</v>
      </c>
    </row>
    <row r="134" spans="1:9" x14ac:dyDescent="0.25">
      <c r="A134" s="12" t="s">
        <v>71</v>
      </c>
      <c r="B134" s="12">
        <v>7</v>
      </c>
      <c r="C134" s="12" t="s">
        <v>76</v>
      </c>
      <c r="D134" s="12" t="s">
        <v>1004</v>
      </c>
      <c r="E134" s="12"/>
      <c r="F134" s="32" t="s">
        <v>972</v>
      </c>
      <c r="G134" s="43" t="e">
        <f t="shared" si="9"/>
        <v>#VALUE!</v>
      </c>
      <c r="H134" s="43" t="e">
        <f t="shared" si="8"/>
        <v>#VALUE!</v>
      </c>
      <c r="I134" s="43" t="e">
        <f>Table12101314[[#This Row],[4/1/23 Price Change]]*1.0715</f>
        <v>#VALUE!</v>
      </c>
    </row>
    <row r="135" spans="1:9" x14ac:dyDescent="0.25">
      <c r="A135" s="12" t="s">
        <v>71</v>
      </c>
      <c r="B135" s="12">
        <v>8</v>
      </c>
      <c r="C135" s="12" t="s">
        <v>941</v>
      </c>
      <c r="D135" s="12" t="s">
        <v>973</v>
      </c>
      <c r="E135" s="12"/>
      <c r="F135" s="32">
        <v>675</v>
      </c>
      <c r="G135" s="43">
        <f t="shared" si="9"/>
        <v>754.51499999999999</v>
      </c>
      <c r="H135" s="43">
        <f t="shared" si="8"/>
        <v>867.69224999999994</v>
      </c>
      <c r="I135" s="43">
        <f>Table12101314[[#This Row],[4/1/23 Price Change]]*1.0715</f>
        <v>929.73224587499988</v>
      </c>
    </row>
    <row r="136" spans="1:9" x14ac:dyDescent="0.25">
      <c r="A136" s="12" t="s">
        <v>71</v>
      </c>
      <c r="B136" s="12">
        <v>9</v>
      </c>
      <c r="C136" s="12" t="s">
        <v>11</v>
      </c>
      <c r="D136" s="12" t="s">
        <v>1004</v>
      </c>
      <c r="E136" s="12"/>
      <c r="F136" s="32" t="s">
        <v>972</v>
      </c>
      <c r="G136" s="43" t="e">
        <f t="shared" si="9"/>
        <v>#VALUE!</v>
      </c>
      <c r="H136" s="43" t="e">
        <f t="shared" si="8"/>
        <v>#VALUE!</v>
      </c>
      <c r="I136" s="43" t="e">
        <f>Table12101314[[#This Row],[4/1/23 Price Change]]*1.0715</f>
        <v>#VALUE!</v>
      </c>
    </row>
    <row r="137" spans="1:9" x14ac:dyDescent="0.25">
      <c r="A137" s="12" t="s">
        <v>71</v>
      </c>
      <c r="B137" s="12">
        <v>10</v>
      </c>
      <c r="C137" s="12" t="s">
        <v>77</v>
      </c>
      <c r="D137" s="12" t="s">
        <v>1004</v>
      </c>
      <c r="E137" s="12"/>
      <c r="F137" s="32" t="s">
        <v>972</v>
      </c>
      <c r="G137" s="43" t="e">
        <f t="shared" si="9"/>
        <v>#VALUE!</v>
      </c>
      <c r="H137" s="43" t="e">
        <f t="shared" si="8"/>
        <v>#VALUE!</v>
      </c>
      <c r="I137" s="43" t="e">
        <f>Table12101314[[#This Row],[4/1/23 Price Change]]*1.0715</f>
        <v>#VALUE!</v>
      </c>
    </row>
    <row r="138" spans="1:9" x14ac:dyDescent="0.25">
      <c r="A138" s="12" t="s">
        <v>71</v>
      </c>
      <c r="B138" s="12">
        <v>11</v>
      </c>
      <c r="C138" s="12" t="s">
        <v>78</v>
      </c>
      <c r="D138" s="12" t="s">
        <v>1004</v>
      </c>
      <c r="E138" s="12"/>
      <c r="F138" s="32" t="s">
        <v>972</v>
      </c>
      <c r="G138" s="43" t="e">
        <f t="shared" si="9"/>
        <v>#VALUE!</v>
      </c>
      <c r="H138" s="43" t="e">
        <f t="shared" si="8"/>
        <v>#VALUE!</v>
      </c>
      <c r="I138" s="43" t="e">
        <f>Table12101314[[#This Row],[4/1/23 Price Change]]*1.0715</f>
        <v>#VALUE!</v>
      </c>
    </row>
    <row r="139" spans="1:9" ht="30" x14ac:dyDescent="0.25">
      <c r="A139" s="12" t="s">
        <v>71</v>
      </c>
      <c r="B139" s="12">
        <v>12</v>
      </c>
      <c r="C139" s="12" t="s">
        <v>1220</v>
      </c>
      <c r="D139" s="12" t="s">
        <v>973</v>
      </c>
      <c r="E139" s="12"/>
      <c r="F139" s="17">
        <v>17436</v>
      </c>
      <c r="G139" s="48">
        <f t="shared" si="9"/>
        <v>19489.960799999997</v>
      </c>
      <c r="H139" s="48">
        <f t="shared" si="8"/>
        <v>22413.454919999996</v>
      </c>
      <c r="I139" s="48">
        <f>Table12101314[[#This Row],[4/1/23 Price Change]]*1.0715</f>
        <v>24016.016946779993</v>
      </c>
    </row>
    <row r="140" spans="1:9" ht="18.75" x14ac:dyDescent="0.25">
      <c r="A140" s="15" t="s">
        <v>817</v>
      </c>
      <c r="B140" s="16"/>
      <c r="C140" s="16"/>
      <c r="D140" s="16"/>
      <c r="E140" s="16"/>
      <c r="F140" s="18"/>
      <c r="G140" s="43">
        <f t="shared" si="9"/>
        <v>0</v>
      </c>
      <c r="H140" s="43">
        <f t="shared" si="8"/>
        <v>0</v>
      </c>
      <c r="I140" s="43">
        <f>Table12101314[[#This Row],[4/1/23 Price Change]]*1.0715</f>
        <v>0</v>
      </c>
    </row>
    <row r="141" spans="1:9" x14ac:dyDescent="0.25">
      <c r="A141" s="12" t="s">
        <v>79</v>
      </c>
      <c r="B141" s="12">
        <v>1</v>
      </c>
      <c r="C141" s="12" t="s">
        <v>81</v>
      </c>
      <c r="D141" s="12" t="s">
        <v>734</v>
      </c>
      <c r="E141" s="12"/>
      <c r="F141" s="32" t="s">
        <v>1020</v>
      </c>
      <c r="G141" s="43" t="e">
        <f t="shared" si="9"/>
        <v>#VALUE!</v>
      </c>
      <c r="H141" s="43" t="e">
        <f t="shared" si="8"/>
        <v>#VALUE!</v>
      </c>
      <c r="I141" s="43" t="e">
        <f>Table12101314[[#This Row],[4/1/23 Price Change]]*1.0715</f>
        <v>#VALUE!</v>
      </c>
    </row>
    <row r="142" spans="1:9" x14ac:dyDescent="0.25">
      <c r="A142" s="12" t="s">
        <v>79</v>
      </c>
      <c r="B142" s="12">
        <v>2</v>
      </c>
      <c r="C142" s="12" t="s">
        <v>59</v>
      </c>
      <c r="D142" s="12" t="s">
        <v>973</v>
      </c>
      <c r="E142" s="12"/>
      <c r="F142" s="32">
        <v>499</v>
      </c>
      <c r="G142" s="43">
        <f t="shared" si="9"/>
        <v>557.78219999999999</v>
      </c>
      <c r="H142" s="43">
        <f t="shared" si="8"/>
        <v>641.44952999999998</v>
      </c>
      <c r="I142" s="43">
        <f>Table12101314[[#This Row],[4/1/23 Price Change]]*1.0715</f>
        <v>687.31317139499993</v>
      </c>
    </row>
    <row r="143" spans="1:9" x14ac:dyDescent="0.25">
      <c r="A143" s="12" t="s">
        <v>79</v>
      </c>
      <c r="B143" s="12">
        <v>3</v>
      </c>
      <c r="C143" s="12" t="s">
        <v>60</v>
      </c>
      <c r="D143" s="12" t="s">
        <v>973</v>
      </c>
      <c r="E143" s="12"/>
      <c r="F143" s="32">
        <v>778</v>
      </c>
      <c r="G143" s="43">
        <f t="shared" si="9"/>
        <v>869.64839999999992</v>
      </c>
      <c r="H143" s="43">
        <f t="shared" si="8"/>
        <v>1000.0956599999998</v>
      </c>
      <c r="I143" s="43">
        <f>Table12101314[[#This Row],[4/1/23 Price Change]]*1.0715</f>
        <v>1071.6024996899998</v>
      </c>
    </row>
    <row r="144" spans="1:9" x14ac:dyDescent="0.25">
      <c r="A144" s="12" t="s">
        <v>79</v>
      </c>
      <c r="B144" s="12">
        <v>4</v>
      </c>
      <c r="C144" s="12" t="s">
        <v>61</v>
      </c>
      <c r="D144" s="12" t="s">
        <v>734</v>
      </c>
      <c r="E144" s="12"/>
      <c r="F144" s="32" t="s">
        <v>1020</v>
      </c>
      <c r="G144" s="43" t="e">
        <f t="shared" si="9"/>
        <v>#VALUE!</v>
      </c>
      <c r="H144" s="43" t="e">
        <f t="shared" si="8"/>
        <v>#VALUE!</v>
      </c>
      <c r="I144" s="43" t="e">
        <f>Table12101314[[#This Row],[4/1/23 Price Change]]*1.0715</f>
        <v>#VALUE!</v>
      </c>
    </row>
    <row r="145" spans="1:9" x14ac:dyDescent="0.25">
      <c r="A145" s="12" t="s">
        <v>79</v>
      </c>
      <c r="B145" s="12">
        <v>5</v>
      </c>
      <c r="C145" s="12" t="s">
        <v>940</v>
      </c>
      <c r="D145" s="12" t="s">
        <v>734</v>
      </c>
      <c r="E145" s="12"/>
      <c r="F145" s="32" t="s">
        <v>1020</v>
      </c>
      <c r="G145" s="43" t="e">
        <f t="shared" si="9"/>
        <v>#VALUE!</v>
      </c>
      <c r="H145" s="43" t="e">
        <f t="shared" si="8"/>
        <v>#VALUE!</v>
      </c>
      <c r="I145" s="43" t="e">
        <f>Table12101314[[#This Row],[4/1/23 Price Change]]*1.0715</f>
        <v>#VALUE!</v>
      </c>
    </row>
    <row r="146" spans="1:9" x14ac:dyDescent="0.25">
      <c r="A146" s="12" t="s">
        <v>79</v>
      </c>
      <c r="B146" s="12">
        <v>6</v>
      </c>
      <c r="C146" s="12" t="s">
        <v>82</v>
      </c>
      <c r="D146" s="12" t="s">
        <v>973</v>
      </c>
      <c r="E146" s="12"/>
      <c r="F146" s="32">
        <v>806</v>
      </c>
      <c r="G146" s="43">
        <f t="shared" si="9"/>
        <v>900.94679999999994</v>
      </c>
      <c r="H146" s="43">
        <f t="shared" si="8"/>
        <v>1036.0888199999999</v>
      </c>
      <c r="I146" s="43">
        <f>Table12101314[[#This Row],[4/1/23 Price Change]]*1.0715</f>
        <v>1110.1691706299998</v>
      </c>
    </row>
    <row r="147" spans="1:9" x14ac:dyDescent="0.25">
      <c r="A147" s="12" t="s">
        <v>79</v>
      </c>
      <c r="B147" s="12">
        <v>7</v>
      </c>
      <c r="C147" s="12" t="s">
        <v>62</v>
      </c>
      <c r="D147" s="12" t="s">
        <v>973</v>
      </c>
      <c r="E147" s="12"/>
      <c r="F147" s="32">
        <v>200</v>
      </c>
      <c r="G147" s="43">
        <f t="shared" si="9"/>
        <v>223.55999999999997</v>
      </c>
      <c r="H147" s="43">
        <f t="shared" si="8"/>
        <v>257.09399999999994</v>
      </c>
      <c r="I147" s="43">
        <f>Table12101314[[#This Row],[4/1/23 Price Change]]*1.0715</f>
        <v>275.4762209999999</v>
      </c>
    </row>
    <row r="148" spans="1:9" x14ac:dyDescent="0.25">
      <c r="A148" s="12" t="s">
        <v>79</v>
      </c>
      <c r="B148" s="12">
        <v>8</v>
      </c>
      <c r="C148" s="12" t="s">
        <v>63</v>
      </c>
      <c r="D148" s="12" t="s">
        <v>973</v>
      </c>
      <c r="E148" s="12"/>
      <c r="F148" s="32">
        <v>36</v>
      </c>
      <c r="G148" s="43">
        <f t="shared" si="9"/>
        <v>40.240799999999993</v>
      </c>
      <c r="H148" s="43">
        <f t="shared" si="8"/>
        <v>46.27691999999999</v>
      </c>
      <c r="I148" s="43">
        <f>Table12101314[[#This Row],[4/1/23 Price Change]]*1.0715</f>
        <v>49.585719779999984</v>
      </c>
    </row>
    <row r="149" spans="1:9" x14ac:dyDescent="0.25">
      <c r="A149" s="12" t="s">
        <v>79</v>
      </c>
      <c r="B149" s="12">
        <v>9</v>
      </c>
      <c r="C149" s="12" t="s">
        <v>83</v>
      </c>
      <c r="D149" s="12" t="s">
        <v>973</v>
      </c>
      <c r="E149" s="12"/>
      <c r="F149" s="32">
        <v>306</v>
      </c>
      <c r="G149" s="43">
        <f t="shared" si="9"/>
        <v>342.04679999999996</v>
      </c>
      <c r="H149" s="43">
        <f t="shared" si="8"/>
        <v>393.35381999999993</v>
      </c>
      <c r="I149" s="43">
        <f>Table12101314[[#This Row],[4/1/23 Price Change]]*1.0715</f>
        <v>421.47861812999986</v>
      </c>
    </row>
    <row r="150" spans="1:9" x14ac:dyDescent="0.25">
      <c r="A150" s="12" t="s">
        <v>79</v>
      </c>
      <c r="B150" s="12">
        <v>10</v>
      </c>
      <c r="C150" s="12" t="s">
        <v>1187</v>
      </c>
      <c r="D150" s="12" t="s">
        <v>1004</v>
      </c>
      <c r="E150" s="12"/>
      <c r="F150" s="32" t="s">
        <v>972</v>
      </c>
      <c r="G150" s="43" t="e">
        <f t="shared" si="9"/>
        <v>#VALUE!</v>
      </c>
      <c r="H150" s="43" t="e">
        <f t="shared" si="8"/>
        <v>#VALUE!</v>
      </c>
      <c r="I150" s="43" t="e">
        <f>Table12101314[[#This Row],[4/1/23 Price Change]]*1.0715</f>
        <v>#VALUE!</v>
      </c>
    </row>
    <row r="151" spans="1:9" ht="37.5" x14ac:dyDescent="0.25">
      <c r="A151" s="15" t="s">
        <v>818</v>
      </c>
      <c r="B151" s="16"/>
      <c r="C151" s="16"/>
      <c r="D151" s="16"/>
      <c r="E151" s="16"/>
      <c r="F151" s="18"/>
      <c r="G151" s="43">
        <f t="shared" si="9"/>
        <v>0</v>
      </c>
      <c r="H151" s="43">
        <f t="shared" si="8"/>
        <v>0</v>
      </c>
      <c r="I151" s="43">
        <f>Table12101314[[#This Row],[4/1/23 Price Change]]*1.0715</f>
        <v>0</v>
      </c>
    </row>
    <row r="152" spans="1:9" x14ac:dyDescent="0.25">
      <c r="A152" s="12" t="s">
        <v>84</v>
      </c>
      <c r="B152" s="12">
        <v>1</v>
      </c>
      <c r="C152" s="12" t="s">
        <v>85</v>
      </c>
      <c r="D152" s="12" t="s">
        <v>973</v>
      </c>
      <c r="E152" s="12"/>
      <c r="F152" s="32">
        <v>61</v>
      </c>
      <c r="G152" s="43">
        <f t="shared" si="9"/>
        <v>68.1858</v>
      </c>
      <c r="H152" s="43">
        <f t="shared" si="8"/>
        <v>78.413669999999996</v>
      </c>
      <c r="I152" s="43">
        <f>Table12101314[[#This Row],[4/1/23 Price Change]]*1.0715</f>
        <v>84.020247404999992</v>
      </c>
    </row>
    <row r="153" spans="1:9" x14ac:dyDescent="0.25">
      <c r="A153" s="12" t="s">
        <v>84</v>
      </c>
      <c r="B153" s="12">
        <v>2</v>
      </c>
      <c r="C153" s="12" t="s">
        <v>86</v>
      </c>
      <c r="D153" s="12" t="s">
        <v>1004</v>
      </c>
      <c r="E153" s="12"/>
      <c r="F153" s="33" t="s">
        <v>972</v>
      </c>
      <c r="G153" s="43" t="e">
        <f t="shared" si="9"/>
        <v>#VALUE!</v>
      </c>
      <c r="H153" s="43" t="e">
        <f t="shared" si="8"/>
        <v>#VALUE!</v>
      </c>
      <c r="I153" s="43" t="e">
        <f>Table12101314[[#This Row],[4/1/23 Price Change]]*1.0715</f>
        <v>#VALUE!</v>
      </c>
    </row>
    <row r="154" spans="1:9" x14ac:dyDescent="0.25">
      <c r="A154" s="12" t="s">
        <v>84</v>
      </c>
      <c r="B154" s="12">
        <v>3</v>
      </c>
      <c r="C154" s="12" t="s">
        <v>29</v>
      </c>
      <c r="D154" s="12" t="s">
        <v>973</v>
      </c>
      <c r="E154" s="12"/>
      <c r="F154" s="33">
        <v>875</v>
      </c>
      <c r="G154" s="43">
        <f t="shared" si="9"/>
        <v>978.07499999999993</v>
      </c>
      <c r="H154" s="43">
        <f t="shared" si="8"/>
        <v>1124.7862499999999</v>
      </c>
      <c r="I154" s="43">
        <f>Table12101314[[#This Row],[4/1/23 Price Change]]*1.0715</f>
        <v>1205.2084668749997</v>
      </c>
    </row>
    <row r="155" spans="1:9" x14ac:dyDescent="0.25">
      <c r="A155" s="12" t="s">
        <v>84</v>
      </c>
      <c r="B155" s="12">
        <v>4</v>
      </c>
      <c r="C155" s="12" t="s">
        <v>87</v>
      </c>
      <c r="D155" s="12" t="s">
        <v>734</v>
      </c>
      <c r="E155" s="12"/>
      <c r="F155" s="33" t="s">
        <v>1020</v>
      </c>
      <c r="G155" s="43" t="e">
        <f t="shared" si="9"/>
        <v>#VALUE!</v>
      </c>
      <c r="H155" s="43" t="e">
        <f t="shared" si="8"/>
        <v>#VALUE!</v>
      </c>
      <c r="I155" s="43" t="e">
        <f>Table12101314[[#This Row],[4/1/23 Price Change]]*1.0715</f>
        <v>#VALUE!</v>
      </c>
    </row>
    <row r="156" spans="1:9" x14ac:dyDescent="0.25">
      <c r="A156" s="12" t="s">
        <v>84</v>
      </c>
      <c r="B156" s="12">
        <v>5</v>
      </c>
      <c r="C156" s="12" t="s">
        <v>88</v>
      </c>
      <c r="D156" s="12" t="s">
        <v>734</v>
      </c>
      <c r="E156" s="12"/>
      <c r="F156" s="33" t="s">
        <v>1020</v>
      </c>
      <c r="G156" s="43" t="e">
        <f t="shared" si="9"/>
        <v>#VALUE!</v>
      </c>
      <c r="H156" s="43" t="e">
        <f t="shared" si="8"/>
        <v>#VALUE!</v>
      </c>
      <c r="I156" s="43" t="e">
        <f>Table12101314[[#This Row],[4/1/23 Price Change]]*1.0715</f>
        <v>#VALUE!</v>
      </c>
    </row>
    <row r="157" spans="1:9" x14ac:dyDescent="0.25">
      <c r="A157" s="12" t="s">
        <v>84</v>
      </c>
      <c r="B157" s="12">
        <v>6</v>
      </c>
      <c r="C157" s="12" t="s">
        <v>89</v>
      </c>
      <c r="D157" s="12" t="s">
        <v>734</v>
      </c>
      <c r="E157" s="12"/>
      <c r="F157" s="33" t="s">
        <v>1020</v>
      </c>
      <c r="G157" s="43" t="e">
        <f t="shared" si="9"/>
        <v>#VALUE!</v>
      </c>
      <c r="H157" s="43" t="e">
        <f t="shared" si="8"/>
        <v>#VALUE!</v>
      </c>
      <c r="I157" s="43" t="e">
        <f>Table12101314[[#This Row],[4/1/23 Price Change]]*1.0715</f>
        <v>#VALUE!</v>
      </c>
    </row>
    <row r="158" spans="1:9" x14ac:dyDescent="0.25">
      <c r="A158" s="12" t="s">
        <v>84</v>
      </c>
      <c r="B158" s="12">
        <v>7</v>
      </c>
      <c r="C158" s="12" t="s">
        <v>1188</v>
      </c>
      <c r="D158" s="12" t="s">
        <v>973</v>
      </c>
      <c r="E158" s="12"/>
      <c r="F158" s="33">
        <v>4988</v>
      </c>
      <c r="G158" s="43">
        <f t="shared" si="9"/>
        <v>5575.5863999999992</v>
      </c>
      <c r="H158" s="43">
        <f t="shared" si="8"/>
        <v>6411.9243599999991</v>
      </c>
      <c r="I158" s="43">
        <f>Table12101314[[#This Row],[4/1/23 Price Change]]*1.0715</f>
        <v>6870.3769517399987</v>
      </c>
    </row>
    <row r="159" spans="1:9" x14ac:dyDescent="0.25">
      <c r="A159" s="12" t="s">
        <v>84</v>
      </c>
      <c r="B159" s="12">
        <v>8</v>
      </c>
      <c r="C159" s="12" t="s">
        <v>1189</v>
      </c>
      <c r="D159" s="12" t="s">
        <v>973</v>
      </c>
      <c r="E159" s="12"/>
      <c r="F159" s="33">
        <v>5240</v>
      </c>
      <c r="G159" s="43">
        <f t="shared" si="9"/>
        <v>5857.2719999999999</v>
      </c>
      <c r="H159" s="43">
        <f t="shared" si="8"/>
        <v>6735.862799999999</v>
      </c>
      <c r="I159" s="43">
        <f>Table12101314[[#This Row],[4/1/23 Price Change]]*1.0715</f>
        <v>7217.476990199998</v>
      </c>
    </row>
    <row r="160" spans="1:9" ht="18.75" x14ac:dyDescent="0.25">
      <c r="A160" s="15" t="s">
        <v>819</v>
      </c>
      <c r="B160" s="16"/>
      <c r="C160" s="16"/>
      <c r="D160" s="16"/>
      <c r="E160" s="16"/>
      <c r="F160" s="18"/>
      <c r="G160" s="43">
        <f t="shared" si="9"/>
        <v>0</v>
      </c>
      <c r="H160" s="43">
        <f t="shared" si="8"/>
        <v>0</v>
      </c>
      <c r="I160" s="43">
        <f>Table12101314[[#This Row],[4/1/23 Price Change]]*1.0715</f>
        <v>0</v>
      </c>
    </row>
    <row r="161" spans="1:9" x14ac:dyDescent="0.25">
      <c r="A161" s="12" t="s">
        <v>90</v>
      </c>
      <c r="B161" s="12">
        <v>1</v>
      </c>
      <c r="C161" s="12" t="s">
        <v>23</v>
      </c>
      <c r="D161" s="12" t="s">
        <v>1004</v>
      </c>
      <c r="E161" s="12"/>
      <c r="F161" s="32" t="s">
        <v>972</v>
      </c>
      <c r="G161" s="43" t="e">
        <f t="shared" si="9"/>
        <v>#VALUE!</v>
      </c>
      <c r="H161" s="43" t="e">
        <f t="shared" si="8"/>
        <v>#VALUE!</v>
      </c>
      <c r="I161" s="43" t="e">
        <f>Table12101314[[#This Row],[4/1/23 Price Change]]*1.0715</f>
        <v>#VALUE!</v>
      </c>
    </row>
    <row r="162" spans="1:9" x14ac:dyDescent="0.25">
      <c r="A162" s="12" t="s">
        <v>90</v>
      </c>
      <c r="B162" s="12">
        <v>2</v>
      </c>
      <c r="C162" s="12" t="s">
        <v>91</v>
      </c>
      <c r="D162" s="12" t="s">
        <v>973</v>
      </c>
      <c r="E162" s="12"/>
      <c r="F162" s="32">
        <v>469</v>
      </c>
      <c r="G162" s="43">
        <f t="shared" si="9"/>
        <v>524.2482</v>
      </c>
      <c r="H162" s="43">
        <f t="shared" si="8"/>
        <v>602.88542999999993</v>
      </c>
      <c r="I162" s="43">
        <f>Table12101314[[#This Row],[4/1/23 Price Change]]*1.0715</f>
        <v>645.99173824499985</v>
      </c>
    </row>
    <row r="163" spans="1:9" x14ac:dyDescent="0.25">
      <c r="A163" s="12" t="s">
        <v>90</v>
      </c>
      <c r="B163" s="12">
        <v>3</v>
      </c>
      <c r="C163" s="12" t="s">
        <v>25</v>
      </c>
      <c r="D163" s="12" t="s">
        <v>973</v>
      </c>
      <c r="E163" s="12"/>
      <c r="F163" s="32">
        <v>60</v>
      </c>
      <c r="G163" s="43">
        <f t="shared" si="9"/>
        <v>67.067999999999998</v>
      </c>
      <c r="H163" s="43">
        <f t="shared" si="8"/>
        <v>77.128199999999993</v>
      </c>
      <c r="I163" s="43">
        <f>Table12101314[[#This Row],[4/1/23 Price Change]]*1.0715</f>
        <v>82.64286629999998</v>
      </c>
    </row>
    <row r="164" spans="1:9" x14ac:dyDescent="0.25">
      <c r="A164" s="12" t="s">
        <v>90</v>
      </c>
      <c r="B164" s="12">
        <v>4</v>
      </c>
      <c r="C164" s="12" t="s">
        <v>92</v>
      </c>
      <c r="D164" s="12" t="s">
        <v>973</v>
      </c>
      <c r="E164" s="12"/>
      <c r="F164" s="32">
        <v>335</v>
      </c>
      <c r="G164" s="43">
        <f t="shared" si="9"/>
        <v>374.46299999999997</v>
      </c>
      <c r="H164" s="43">
        <f t="shared" si="8"/>
        <v>430.63244999999995</v>
      </c>
      <c r="I164" s="43">
        <f>Table12101314[[#This Row],[4/1/23 Price Change]]*1.0715</f>
        <v>461.42267017499989</v>
      </c>
    </row>
    <row r="165" spans="1:9" x14ac:dyDescent="0.25">
      <c r="A165" s="12" t="s">
        <v>90</v>
      </c>
      <c r="B165" s="12">
        <v>5</v>
      </c>
      <c r="C165" s="12" t="s">
        <v>1005</v>
      </c>
      <c r="D165" s="12" t="s">
        <v>973</v>
      </c>
      <c r="E165" s="12"/>
      <c r="F165" s="32">
        <v>44</v>
      </c>
      <c r="G165" s="43">
        <f t="shared" si="9"/>
        <v>49.183199999999999</v>
      </c>
      <c r="H165" s="43">
        <f t="shared" si="8"/>
        <v>56.560679999999998</v>
      </c>
      <c r="I165" s="43">
        <f>Table12101314[[#This Row],[4/1/23 Price Change]]*1.0715</f>
        <v>60.604768619999994</v>
      </c>
    </row>
    <row r="166" spans="1:9" x14ac:dyDescent="0.25">
      <c r="A166" s="12" t="s">
        <v>90</v>
      </c>
      <c r="B166" s="12">
        <v>6</v>
      </c>
      <c r="C166" s="12" t="s">
        <v>1007</v>
      </c>
      <c r="D166" s="12" t="s">
        <v>973</v>
      </c>
      <c r="E166" s="12"/>
      <c r="F166" s="32">
        <v>169</v>
      </c>
      <c r="G166" s="43">
        <f t="shared" si="9"/>
        <v>188.90819999999999</v>
      </c>
      <c r="H166" s="43">
        <f t="shared" si="8"/>
        <v>217.24442999999997</v>
      </c>
      <c r="I166" s="43">
        <f>Table12101314[[#This Row],[4/1/23 Price Change]]*1.0715</f>
        <v>232.77740674499995</v>
      </c>
    </row>
    <row r="167" spans="1:9" x14ac:dyDescent="0.25">
      <c r="A167" s="12" t="s">
        <v>90</v>
      </c>
      <c r="B167" s="12">
        <v>7</v>
      </c>
      <c r="C167" s="12" t="s">
        <v>1006</v>
      </c>
      <c r="D167" s="12" t="s">
        <v>973</v>
      </c>
      <c r="E167" s="12"/>
      <c r="F167" s="32">
        <v>263</v>
      </c>
      <c r="G167" s="43">
        <f t="shared" si="9"/>
        <v>293.98139999999995</v>
      </c>
      <c r="H167" s="43">
        <f t="shared" si="8"/>
        <v>338.07860999999991</v>
      </c>
      <c r="I167" s="43">
        <f>Table12101314[[#This Row],[4/1/23 Price Change]]*1.0715</f>
        <v>362.25123061499988</v>
      </c>
    </row>
    <row r="168" spans="1:9" x14ac:dyDescent="0.25">
      <c r="A168" s="12" t="s">
        <v>90</v>
      </c>
      <c r="B168" s="12">
        <v>8</v>
      </c>
      <c r="C168" s="12" t="s">
        <v>1016</v>
      </c>
      <c r="D168" s="12" t="s">
        <v>973</v>
      </c>
      <c r="E168" s="12"/>
      <c r="F168" s="32">
        <v>250</v>
      </c>
      <c r="G168" s="43">
        <f t="shared" si="9"/>
        <v>279.45</v>
      </c>
      <c r="H168" s="43">
        <f t="shared" si="8"/>
        <v>321.36749999999995</v>
      </c>
      <c r="I168" s="43">
        <f>Table12101314[[#This Row],[4/1/23 Price Change]]*1.0715</f>
        <v>344.34527624999993</v>
      </c>
    </row>
    <row r="169" spans="1:9" x14ac:dyDescent="0.25">
      <c r="A169" s="12" t="s">
        <v>90</v>
      </c>
      <c r="B169" s="12">
        <v>9</v>
      </c>
      <c r="C169" s="12" t="s">
        <v>97</v>
      </c>
      <c r="D169" s="12" t="s">
        <v>973</v>
      </c>
      <c r="E169" s="12"/>
      <c r="F169" s="32">
        <v>134</v>
      </c>
      <c r="G169" s="43">
        <f t="shared" si="9"/>
        <v>149.78519999999997</v>
      </c>
      <c r="H169" s="43">
        <f t="shared" si="8"/>
        <v>172.25297999999995</v>
      </c>
      <c r="I169" s="43">
        <f>Table12101314[[#This Row],[4/1/23 Price Change]]*1.0715</f>
        <v>184.56906806999993</v>
      </c>
    </row>
    <row r="170" spans="1:9" x14ac:dyDescent="0.25">
      <c r="A170" s="12" t="s">
        <v>90</v>
      </c>
      <c r="B170" s="12">
        <v>10</v>
      </c>
      <c r="C170" s="12" t="s">
        <v>98</v>
      </c>
      <c r="D170" s="12" t="s">
        <v>973</v>
      </c>
      <c r="E170" s="12"/>
      <c r="F170" s="32">
        <v>150</v>
      </c>
      <c r="G170" s="43">
        <f t="shared" si="9"/>
        <v>167.67</v>
      </c>
      <c r="H170" s="43">
        <f t="shared" si="8"/>
        <v>192.82049999999998</v>
      </c>
      <c r="I170" s="43">
        <f>Table12101314[[#This Row],[4/1/23 Price Change]]*1.0715</f>
        <v>206.60716574999995</v>
      </c>
    </row>
    <row r="171" spans="1:9" x14ac:dyDescent="0.25">
      <c r="A171" s="12" t="s">
        <v>90</v>
      </c>
      <c r="B171" s="12">
        <v>11</v>
      </c>
      <c r="C171" s="12" t="s">
        <v>99</v>
      </c>
      <c r="D171" s="12" t="s">
        <v>973</v>
      </c>
      <c r="E171" s="12"/>
      <c r="F171" s="32">
        <v>1013</v>
      </c>
      <c r="G171" s="43">
        <f t="shared" si="9"/>
        <v>1132.3313999999998</v>
      </c>
      <c r="H171" s="43">
        <f t="shared" si="8"/>
        <v>1302.1811099999998</v>
      </c>
      <c r="I171" s="43">
        <f>Table12101314[[#This Row],[4/1/23 Price Change]]*1.0715</f>
        <v>1395.2870593649995</v>
      </c>
    </row>
    <row r="172" spans="1:9" x14ac:dyDescent="0.25">
      <c r="A172" s="12" t="s">
        <v>90</v>
      </c>
      <c r="B172" s="12">
        <v>12</v>
      </c>
      <c r="C172" s="12" t="s">
        <v>28</v>
      </c>
      <c r="D172" s="12" t="s">
        <v>973</v>
      </c>
      <c r="E172" s="12"/>
      <c r="F172" s="32">
        <v>319</v>
      </c>
      <c r="G172" s="43">
        <f t="shared" si="9"/>
        <v>356.57819999999998</v>
      </c>
      <c r="H172" s="43">
        <f t="shared" si="8"/>
        <v>410.06492999999995</v>
      </c>
      <c r="I172" s="43">
        <f>Table12101314[[#This Row],[4/1/23 Price Change]]*1.0715</f>
        <v>439.38457249499993</v>
      </c>
    </row>
    <row r="173" spans="1:9" x14ac:dyDescent="0.25">
      <c r="A173" s="12" t="s">
        <v>90</v>
      </c>
      <c r="B173" s="12">
        <v>13</v>
      </c>
      <c r="C173" s="12" t="s">
        <v>24</v>
      </c>
      <c r="D173" s="12" t="s">
        <v>973</v>
      </c>
      <c r="E173" s="12"/>
      <c r="F173" s="32">
        <v>306</v>
      </c>
      <c r="G173" s="43">
        <f t="shared" si="9"/>
        <v>342.04679999999996</v>
      </c>
      <c r="H173" s="43">
        <f t="shared" si="8"/>
        <v>393.35381999999993</v>
      </c>
      <c r="I173" s="43">
        <f>Table12101314[[#This Row],[4/1/23 Price Change]]*1.0715</f>
        <v>421.47861812999986</v>
      </c>
    </row>
    <row r="174" spans="1:9" x14ac:dyDescent="0.25">
      <c r="A174" s="12" t="s">
        <v>90</v>
      </c>
      <c r="B174" s="12">
        <v>14</v>
      </c>
      <c r="C174" s="12" t="s">
        <v>26</v>
      </c>
      <c r="D174" s="12" t="s">
        <v>973</v>
      </c>
      <c r="E174" s="12"/>
      <c r="F174" s="32">
        <v>438</v>
      </c>
      <c r="G174" s="43">
        <f t="shared" si="9"/>
        <v>489.59639999999996</v>
      </c>
      <c r="H174" s="43">
        <f t="shared" si="8"/>
        <v>563.03585999999996</v>
      </c>
      <c r="I174" s="43">
        <f>Table12101314[[#This Row],[4/1/23 Price Change]]*1.0715</f>
        <v>603.29292398999985</v>
      </c>
    </row>
    <row r="175" spans="1:9" x14ac:dyDescent="0.25">
      <c r="A175" s="12" t="s">
        <v>90</v>
      </c>
      <c r="B175" s="12">
        <v>15</v>
      </c>
      <c r="C175" s="12" t="s">
        <v>1008</v>
      </c>
      <c r="D175" s="12" t="s">
        <v>973</v>
      </c>
      <c r="E175" s="12"/>
      <c r="F175" s="32">
        <v>494</v>
      </c>
      <c r="G175" s="43">
        <f t="shared" si="9"/>
        <v>552.19319999999993</v>
      </c>
      <c r="H175" s="43">
        <f t="shared" si="8"/>
        <v>635.02217999999982</v>
      </c>
      <c r="I175" s="43">
        <f>Table12101314[[#This Row],[4/1/23 Price Change]]*1.0715</f>
        <v>680.42626586999972</v>
      </c>
    </row>
    <row r="176" spans="1:9" x14ac:dyDescent="0.25">
      <c r="A176" s="12" t="s">
        <v>90</v>
      </c>
      <c r="B176" s="12">
        <v>16</v>
      </c>
      <c r="C176" s="12" t="s">
        <v>1009</v>
      </c>
      <c r="D176" s="12" t="s">
        <v>973</v>
      </c>
      <c r="E176" s="12"/>
      <c r="F176" s="32">
        <v>163</v>
      </c>
      <c r="G176" s="43">
        <f t="shared" si="9"/>
        <v>182.20139999999998</v>
      </c>
      <c r="H176" s="43">
        <f t="shared" si="8"/>
        <v>209.53160999999997</v>
      </c>
      <c r="I176" s="43">
        <f>Table12101314[[#This Row],[4/1/23 Price Change]]*1.0715</f>
        <v>224.51312011499994</v>
      </c>
    </row>
    <row r="177" spans="1:9" x14ac:dyDescent="0.25">
      <c r="A177" s="12" t="s">
        <v>90</v>
      </c>
      <c r="B177" s="12">
        <v>17</v>
      </c>
      <c r="C177" s="12" t="s">
        <v>1010</v>
      </c>
      <c r="D177" s="12" t="s">
        <v>1004</v>
      </c>
      <c r="E177" s="12"/>
      <c r="F177" s="32" t="s">
        <v>972</v>
      </c>
      <c r="G177" s="43" t="e">
        <f t="shared" si="9"/>
        <v>#VALUE!</v>
      </c>
      <c r="H177" s="43" t="e">
        <f t="shared" si="8"/>
        <v>#VALUE!</v>
      </c>
      <c r="I177" s="43" t="e">
        <f>Table12101314[[#This Row],[4/1/23 Price Change]]*1.0715</f>
        <v>#VALUE!</v>
      </c>
    </row>
    <row r="178" spans="1:9" x14ac:dyDescent="0.25">
      <c r="A178" s="12" t="s">
        <v>90</v>
      </c>
      <c r="B178" s="12">
        <v>18</v>
      </c>
      <c r="C178" s="12" t="s">
        <v>1011</v>
      </c>
      <c r="D178" s="12" t="s">
        <v>973</v>
      </c>
      <c r="E178" s="12"/>
      <c r="F178" s="32">
        <v>169</v>
      </c>
      <c r="G178" s="43">
        <f t="shared" si="9"/>
        <v>188.90819999999999</v>
      </c>
      <c r="H178" s="43">
        <f t="shared" si="8"/>
        <v>217.24442999999997</v>
      </c>
      <c r="I178" s="43">
        <f>Table12101314[[#This Row],[4/1/23 Price Change]]*1.0715</f>
        <v>232.77740674499995</v>
      </c>
    </row>
    <row r="179" spans="1:9" x14ac:dyDescent="0.25">
      <c r="A179" s="12" t="s">
        <v>90</v>
      </c>
      <c r="B179" s="12">
        <v>19</v>
      </c>
      <c r="C179" s="12" t="s">
        <v>1012</v>
      </c>
      <c r="D179" s="12" t="s">
        <v>973</v>
      </c>
      <c r="E179" s="12"/>
      <c r="F179" s="32">
        <v>175</v>
      </c>
      <c r="G179" s="43">
        <f t="shared" si="9"/>
        <v>195.61499999999998</v>
      </c>
      <c r="H179" s="43">
        <f t="shared" si="8"/>
        <v>224.95724999999996</v>
      </c>
      <c r="I179" s="43">
        <f>Table12101314[[#This Row],[4/1/23 Price Change]]*1.0715</f>
        <v>241.04169337499994</v>
      </c>
    </row>
    <row r="180" spans="1:9" x14ac:dyDescent="0.25">
      <c r="A180" s="12" t="s">
        <v>90</v>
      </c>
      <c r="B180" s="12">
        <v>20</v>
      </c>
      <c r="C180" s="12" t="s">
        <v>1013</v>
      </c>
      <c r="D180" s="12" t="s">
        <v>973</v>
      </c>
      <c r="E180" s="12"/>
      <c r="F180" s="32">
        <v>1163</v>
      </c>
      <c r="G180" s="43">
        <f t="shared" si="9"/>
        <v>1300.0013999999999</v>
      </c>
      <c r="H180" s="43">
        <f t="shared" si="8"/>
        <v>1495.0016099999998</v>
      </c>
      <c r="I180" s="43">
        <f>Table12101314[[#This Row],[4/1/23 Price Change]]*1.0715</f>
        <v>1601.8942251149997</v>
      </c>
    </row>
    <row r="181" spans="1:9" x14ac:dyDescent="0.25">
      <c r="A181" s="12" t="s">
        <v>90</v>
      </c>
      <c r="B181" s="12">
        <v>21</v>
      </c>
      <c r="C181" s="12" t="s">
        <v>1014</v>
      </c>
      <c r="D181" s="12" t="s">
        <v>973</v>
      </c>
      <c r="E181" s="12"/>
      <c r="F181" s="32">
        <v>131</v>
      </c>
      <c r="G181" s="43">
        <f t="shared" si="9"/>
        <v>146.43179999999998</v>
      </c>
      <c r="H181" s="43">
        <f t="shared" si="8"/>
        <v>168.39656999999997</v>
      </c>
      <c r="I181" s="43">
        <f>Table12101314[[#This Row],[4/1/23 Price Change]]*1.0715</f>
        <v>180.43692475499995</v>
      </c>
    </row>
    <row r="182" spans="1:9" x14ac:dyDescent="0.25">
      <c r="A182" s="12" t="s">
        <v>90</v>
      </c>
      <c r="B182" s="12">
        <v>22</v>
      </c>
      <c r="C182" s="12" t="s">
        <v>1015</v>
      </c>
      <c r="D182" s="12" t="s">
        <v>973</v>
      </c>
      <c r="E182" s="12"/>
      <c r="F182" s="32">
        <v>250</v>
      </c>
      <c r="G182" s="43">
        <f t="shared" si="9"/>
        <v>279.45</v>
      </c>
      <c r="H182" s="43">
        <f t="shared" si="8"/>
        <v>321.36749999999995</v>
      </c>
      <c r="I182" s="43">
        <f>Table12101314[[#This Row],[4/1/23 Price Change]]*1.0715</f>
        <v>344.34527624999993</v>
      </c>
    </row>
    <row r="183" spans="1:9" x14ac:dyDescent="0.25">
      <c r="A183" s="12" t="s">
        <v>90</v>
      </c>
      <c r="B183" s="12">
        <v>23</v>
      </c>
      <c r="C183" s="12" t="s">
        <v>1017</v>
      </c>
      <c r="D183" s="12" t="s">
        <v>973</v>
      </c>
      <c r="E183" s="12"/>
      <c r="F183" s="32">
        <v>134</v>
      </c>
      <c r="G183" s="43">
        <f t="shared" si="9"/>
        <v>149.78519999999997</v>
      </c>
      <c r="H183" s="43">
        <f t="shared" si="8"/>
        <v>172.25297999999995</v>
      </c>
      <c r="I183" s="43">
        <f>Table12101314[[#This Row],[4/1/23 Price Change]]*1.0715</f>
        <v>184.56906806999993</v>
      </c>
    </row>
    <row r="184" spans="1:9" ht="18.75" x14ac:dyDescent="0.25">
      <c r="A184" s="15" t="s">
        <v>820</v>
      </c>
      <c r="B184" s="16"/>
      <c r="C184" s="16"/>
      <c r="D184" s="16"/>
      <c r="E184" s="16"/>
      <c r="F184" s="18"/>
      <c r="G184" s="43">
        <f t="shared" si="9"/>
        <v>0</v>
      </c>
      <c r="H184" s="43">
        <f t="shared" si="8"/>
        <v>0</v>
      </c>
      <c r="I184" s="43">
        <f>Table12101314[[#This Row],[4/1/23 Price Change]]*1.0715</f>
        <v>0</v>
      </c>
    </row>
    <row r="185" spans="1:9" ht="30" x14ac:dyDescent="0.25">
      <c r="A185" s="12" t="s">
        <v>100</v>
      </c>
      <c r="B185" s="12">
        <v>1</v>
      </c>
      <c r="C185" s="12" t="s">
        <v>101</v>
      </c>
      <c r="D185" s="12" t="s">
        <v>1004</v>
      </c>
      <c r="E185" s="12"/>
      <c r="F185" s="32" t="s">
        <v>972</v>
      </c>
      <c r="G185" s="43" t="e">
        <f t="shared" si="9"/>
        <v>#VALUE!</v>
      </c>
      <c r="H185" s="43" t="e">
        <f t="shared" si="8"/>
        <v>#VALUE!</v>
      </c>
      <c r="I185" s="43" t="e">
        <f>Table12101314[[#This Row],[4/1/23 Price Change]]*1.0715</f>
        <v>#VALUE!</v>
      </c>
    </row>
    <row r="186" spans="1:9" ht="30" x14ac:dyDescent="0.25">
      <c r="A186" s="12" t="s">
        <v>100</v>
      </c>
      <c r="B186" s="12">
        <v>2</v>
      </c>
      <c r="C186" s="12" t="s">
        <v>1055</v>
      </c>
      <c r="D186" s="12" t="s">
        <v>973</v>
      </c>
      <c r="E186" s="12"/>
      <c r="F186" s="32">
        <v>220</v>
      </c>
      <c r="G186" s="43">
        <f t="shared" si="9"/>
        <v>245.91599999999997</v>
      </c>
      <c r="H186" s="43">
        <f t="shared" si="8"/>
        <v>282.80339999999995</v>
      </c>
      <c r="I186" s="43">
        <f>Table12101314[[#This Row],[4/1/23 Price Change]]*1.0715</f>
        <v>303.02384309999991</v>
      </c>
    </row>
    <row r="187" spans="1:9" x14ac:dyDescent="0.25">
      <c r="A187" s="12" t="s">
        <v>820</v>
      </c>
      <c r="B187" s="12">
        <v>3</v>
      </c>
      <c r="C187" s="12" t="s">
        <v>925</v>
      </c>
      <c r="D187" s="12" t="s">
        <v>1004</v>
      </c>
      <c r="E187" s="12"/>
      <c r="F187" s="32" t="s">
        <v>972</v>
      </c>
      <c r="G187" s="43" t="e">
        <f t="shared" si="9"/>
        <v>#VALUE!</v>
      </c>
      <c r="H187" s="43" t="e">
        <f t="shared" si="8"/>
        <v>#VALUE!</v>
      </c>
      <c r="I187" s="43" t="e">
        <f>Table12101314[[#This Row],[4/1/23 Price Change]]*1.0715</f>
        <v>#VALUE!</v>
      </c>
    </row>
    <row r="188" spans="1:9" x14ac:dyDescent="0.25">
      <c r="A188" s="12"/>
      <c r="B188" s="12"/>
      <c r="C188" s="12" t="s">
        <v>970</v>
      </c>
      <c r="D188" s="12"/>
      <c r="E188" s="12"/>
      <c r="F188" s="17"/>
      <c r="G188" s="43">
        <f t="shared" si="9"/>
        <v>0</v>
      </c>
      <c r="H188" s="43">
        <f t="shared" si="8"/>
        <v>0</v>
      </c>
      <c r="I188" s="43">
        <f>Table12101314[[#This Row],[4/1/23 Price Change]]*1.0715</f>
        <v>0</v>
      </c>
    </row>
    <row r="189" spans="1:9" ht="37.5" x14ac:dyDescent="0.25">
      <c r="A189" s="15" t="s">
        <v>821</v>
      </c>
      <c r="B189" s="16"/>
      <c r="C189" s="16"/>
      <c r="D189" s="16"/>
      <c r="E189" s="16"/>
      <c r="F189" s="18"/>
      <c r="G189" s="43">
        <f t="shared" si="9"/>
        <v>0</v>
      </c>
      <c r="H189" s="43">
        <f t="shared" si="8"/>
        <v>0</v>
      </c>
      <c r="I189" s="43">
        <f>Table12101314[[#This Row],[4/1/23 Price Change]]*1.0715</f>
        <v>0</v>
      </c>
    </row>
    <row r="190" spans="1:9" x14ac:dyDescent="0.25">
      <c r="A190" s="12" t="s">
        <v>103</v>
      </c>
      <c r="B190" s="12">
        <v>1</v>
      </c>
      <c r="C190" s="12" t="s">
        <v>104</v>
      </c>
      <c r="D190" s="12" t="s">
        <v>1021</v>
      </c>
      <c r="E190" s="12"/>
      <c r="F190" s="32">
        <v>-400</v>
      </c>
      <c r="G190" s="43">
        <f t="shared" si="9"/>
        <v>-447.11999999999995</v>
      </c>
      <c r="H190" s="43">
        <f t="shared" si="8"/>
        <v>-514.18799999999987</v>
      </c>
      <c r="I190" s="43">
        <f>Table12101314[[#This Row],[4/1/23 Price Change]]*1.0715</f>
        <v>-550.95244199999979</v>
      </c>
    </row>
    <row r="191" spans="1:9" x14ac:dyDescent="0.25">
      <c r="A191" s="12" t="s">
        <v>103</v>
      </c>
      <c r="B191" s="12">
        <v>2</v>
      </c>
      <c r="C191" s="12" t="s">
        <v>1057</v>
      </c>
      <c r="D191" s="12" t="s">
        <v>1004</v>
      </c>
      <c r="E191" s="12"/>
      <c r="F191" s="32" t="s">
        <v>972</v>
      </c>
      <c r="G191" s="43" t="e">
        <f t="shared" si="9"/>
        <v>#VALUE!</v>
      </c>
      <c r="H191" s="43" t="e">
        <f t="shared" ref="H191:H254" si="10">G191*1.15</f>
        <v>#VALUE!</v>
      </c>
      <c r="I191" s="43" t="e">
        <f>Table12101314[[#This Row],[4/1/23 Price Change]]*1.0715</f>
        <v>#VALUE!</v>
      </c>
    </row>
    <row r="192" spans="1:9" x14ac:dyDescent="0.25">
      <c r="A192" s="12" t="s">
        <v>103</v>
      </c>
      <c r="B192" s="12">
        <v>3</v>
      </c>
      <c r="C192" s="12" t="s">
        <v>106</v>
      </c>
      <c r="D192" s="12" t="s">
        <v>973</v>
      </c>
      <c r="E192" s="12"/>
      <c r="F192" s="32">
        <v>0</v>
      </c>
      <c r="G192" s="43">
        <f t="shared" si="9"/>
        <v>0</v>
      </c>
      <c r="H192" s="43">
        <f t="shared" si="10"/>
        <v>0</v>
      </c>
      <c r="I192" s="43">
        <f>Table12101314[[#This Row],[4/1/23 Price Change]]*1.0715</f>
        <v>0</v>
      </c>
    </row>
    <row r="193" spans="1:9" x14ac:dyDescent="0.25">
      <c r="A193" s="12" t="s">
        <v>103</v>
      </c>
      <c r="B193" s="12">
        <v>4</v>
      </c>
      <c r="C193" s="12" t="s">
        <v>107</v>
      </c>
      <c r="D193" s="12" t="s">
        <v>973</v>
      </c>
      <c r="E193" s="12"/>
      <c r="F193" s="32">
        <v>350</v>
      </c>
      <c r="G193" s="43">
        <f t="shared" si="9"/>
        <v>391.22999999999996</v>
      </c>
      <c r="H193" s="43">
        <f t="shared" si="10"/>
        <v>449.91449999999992</v>
      </c>
      <c r="I193" s="43">
        <f>Table12101314[[#This Row],[4/1/23 Price Change]]*1.0715</f>
        <v>482.08338674999987</v>
      </c>
    </row>
    <row r="194" spans="1:9" x14ac:dyDescent="0.25">
      <c r="A194" s="12" t="s">
        <v>103</v>
      </c>
      <c r="B194" s="12">
        <v>5</v>
      </c>
      <c r="C194" s="12" t="s">
        <v>37</v>
      </c>
      <c r="D194" s="12" t="s">
        <v>973</v>
      </c>
      <c r="E194" s="12"/>
      <c r="F194" s="32">
        <v>2200</v>
      </c>
      <c r="G194" s="43">
        <f t="shared" si="9"/>
        <v>2459.16</v>
      </c>
      <c r="H194" s="43">
        <f t="shared" si="10"/>
        <v>2828.0339999999997</v>
      </c>
      <c r="I194" s="43">
        <f>Table12101314[[#This Row],[4/1/23 Price Change]]*1.0715</f>
        <v>3030.2384309999993</v>
      </c>
    </row>
    <row r="195" spans="1:9" x14ac:dyDescent="0.25">
      <c r="A195" s="12" t="s">
        <v>103</v>
      </c>
      <c r="B195" s="12">
        <v>6</v>
      </c>
      <c r="C195" s="12" t="s">
        <v>38</v>
      </c>
      <c r="D195" s="12" t="s">
        <v>1004</v>
      </c>
      <c r="E195" s="12"/>
      <c r="F195" s="32" t="s">
        <v>972</v>
      </c>
      <c r="G195" s="43" t="e">
        <f t="shared" si="9"/>
        <v>#VALUE!</v>
      </c>
      <c r="H195" s="43" t="e">
        <f t="shared" si="10"/>
        <v>#VALUE!</v>
      </c>
      <c r="I195" s="43" t="e">
        <f>Table12101314[[#This Row],[4/1/23 Price Change]]*1.0715</f>
        <v>#VALUE!</v>
      </c>
    </row>
    <row r="196" spans="1:9" x14ac:dyDescent="0.25">
      <c r="A196" s="12" t="s">
        <v>103</v>
      </c>
      <c r="B196" s="12">
        <v>7</v>
      </c>
      <c r="C196" s="12" t="s">
        <v>39</v>
      </c>
      <c r="D196" s="12" t="s">
        <v>973</v>
      </c>
      <c r="E196" s="12"/>
      <c r="F196" s="32">
        <v>1100</v>
      </c>
      <c r="G196" s="43">
        <f t="shared" ref="G196:G259" si="11">F196*1.1178</f>
        <v>1229.58</v>
      </c>
      <c r="H196" s="43">
        <f t="shared" si="10"/>
        <v>1414.0169999999998</v>
      </c>
      <c r="I196" s="43">
        <f>Table12101314[[#This Row],[4/1/23 Price Change]]*1.0715</f>
        <v>1515.1192154999997</v>
      </c>
    </row>
    <row r="197" spans="1:9" x14ac:dyDescent="0.25">
      <c r="A197" s="12" t="s">
        <v>103</v>
      </c>
      <c r="B197" s="12">
        <v>8</v>
      </c>
      <c r="C197" s="12" t="s">
        <v>108</v>
      </c>
      <c r="D197" s="12" t="s">
        <v>1004</v>
      </c>
      <c r="E197" s="12"/>
      <c r="F197" s="32" t="s">
        <v>972</v>
      </c>
      <c r="G197" s="43" t="e">
        <f t="shared" si="11"/>
        <v>#VALUE!</v>
      </c>
      <c r="H197" s="43" t="e">
        <f t="shared" si="10"/>
        <v>#VALUE!</v>
      </c>
      <c r="I197" s="43" t="e">
        <f>Table12101314[[#This Row],[4/1/23 Price Change]]*1.0715</f>
        <v>#VALUE!</v>
      </c>
    </row>
    <row r="198" spans="1:9" x14ac:dyDescent="0.25">
      <c r="A198" s="12" t="s">
        <v>103</v>
      </c>
      <c r="B198" s="12">
        <v>9</v>
      </c>
      <c r="C198" s="12" t="s">
        <v>1056</v>
      </c>
      <c r="D198" s="12" t="s">
        <v>973</v>
      </c>
      <c r="E198" s="12"/>
      <c r="F198" s="32">
        <v>350</v>
      </c>
      <c r="G198" s="43">
        <f t="shared" si="11"/>
        <v>391.22999999999996</v>
      </c>
      <c r="H198" s="43">
        <f t="shared" si="10"/>
        <v>449.91449999999992</v>
      </c>
      <c r="I198" s="43">
        <f>Table12101314[[#This Row],[4/1/23 Price Change]]*1.0715</f>
        <v>482.08338674999987</v>
      </c>
    </row>
    <row r="199" spans="1:9" ht="37.5" x14ac:dyDescent="0.25">
      <c r="A199" s="15" t="s">
        <v>822</v>
      </c>
      <c r="B199" s="16"/>
      <c r="C199" s="16"/>
      <c r="D199" s="16"/>
      <c r="E199" s="16"/>
      <c r="F199" s="18"/>
      <c r="G199" s="43">
        <f t="shared" si="11"/>
        <v>0</v>
      </c>
      <c r="H199" s="43">
        <f t="shared" si="10"/>
        <v>0</v>
      </c>
      <c r="I199" s="43">
        <f>Table12101314[[#This Row],[4/1/23 Price Change]]*1.0715</f>
        <v>0</v>
      </c>
    </row>
    <row r="200" spans="1:9" ht="30" x14ac:dyDescent="0.25">
      <c r="A200" s="12" t="s">
        <v>109</v>
      </c>
      <c r="B200" s="12">
        <v>1</v>
      </c>
      <c r="C200" s="12" t="s">
        <v>942</v>
      </c>
      <c r="D200" s="12" t="s">
        <v>1004</v>
      </c>
      <c r="E200" s="12"/>
      <c r="F200" s="32" t="s">
        <v>972</v>
      </c>
      <c r="G200" s="43" t="e">
        <f t="shared" si="11"/>
        <v>#VALUE!</v>
      </c>
      <c r="H200" s="43" t="e">
        <f t="shared" si="10"/>
        <v>#VALUE!</v>
      </c>
      <c r="I200" s="43" t="e">
        <f>Table12101314[[#This Row],[4/1/23 Price Change]]*1.0715</f>
        <v>#VALUE!</v>
      </c>
    </row>
    <row r="201" spans="1:9" ht="30" x14ac:dyDescent="0.25">
      <c r="A201" s="12" t="s">
        <v>109</v>
      </c>
      <c r="B201" s="12">
        <v>2</v>
      </c>
      <c r="C201" s="12" t="s">
        <v>943</v>
      </c>
      <c r="D201" s="12" t="s">
        <v>973</v>
      </c>
      <c r="E201" s="12"/>
      <c r="F201" s="32">
        <v>82</v>
      </c>
      <c r="G201" s="43">
        <f t="shared" si="11"/>
        <v>91.659599999999998</v>
      </c>
      <c r="H201" s="43">
        <f t="shared" si="10"/>
        <v>105.40853999999999</v>
      </c>
      <c r="I201" s="43">
        <f>Table12101314[[#This Row],[4/1/23 Price Change]]*1.0715</f>
        <v>112.94525060999997</v>
      </c>
    </row>
    <row r="202" spans="1:9" x14ac:dyDescent="0.25">
      <c r="A202" s="12" t="s">
        <v>109</v>
      </c>
      <c r="B202" s="12">
        <v>3</v>
      </c>
      <c r="C202" s="12" t="s">
        <v>944</v>
      </c>
      <c r="D202" s="12" t="s">
        <v>973</v>
      </c>
      <c r="E202" s="12"/>
      <c r="F202" s="32">
        <v>110</v>
      </c>
      <c r="G202" s="43">
        <f t="shared" si="11"/>
        <v>122.95799999999998</v>
      </c>
      <c r="H202" s="43">
        <f t="shared" si="10"/>
        <v>141.40169999999998</v>
      </c>
      <c r="I202" s="43">
        <f>Table12101314[[#This Row],[4/1/23 Price Change]]*1.0715</f>
        <v>151.51192154999995</v>
      </c>
    </row>
    <row r="203" spans="1:9" x14ac:dyDescent="0.25">
      <c r="A203" s="12" t="s">
        <v>109</v>
      </c>
      <c r="B203" s="12">
        <v>4</v>
      </c>
      <c r="C203" s="12" t="s">
        <v>945</v>
      </c>
      <c r="D203" s="12" t="s">
        <v>734</v>
      </c>
      <c r="E203" s="12"/>
      <c r="F203" s="32" t="s">
        <v>1020</v>
      </c>
      <c r="G203" s="43" t="e">
        <f t="shared" si="11"/>
        <v>#VALUE!</v>
      </c>
      <c r="H203" s="43" t="e">
        <f t="shared" si="10"/>
        <v>#VALUE!</v>
      </c>
      <c r="I203" s="43" t="e">
        <f>Table12101314[[#This Row],[4/1/23 Price Change]]*1.0715</f>
        <v>#VALUE!</v>
      </c>
    </row>
    <row r="204" spans="1:9" x14ac:dyDescent="0.25">
      <c r="A204" s="12" t="s">
        <v>109</v>
      </c>
      <c r="B204" s="12">
        <v>5</v>
      </c>
      <c r="C204" s="12" t="s">
        <v>946</v>
      </c>
      <c r="D204" s="12" t="s">
        <v>973</v>
      </c>
      <c r="E204" s="12"/>
      <c r="F204" s="32">
        <v>349</v>
      </c>
      <c r="G204" s="43">
        <f t="shared" si="11"/>
        <v>390.11219999999997</v>
      </c>
      <c r="H204" s="43">
        <f t="shared" si="10"/>
        <v>448.62902999999994</v>
      </c>
      <c r="I204" s="43">
        <f>Table12101314[[#This Row],[4/1/23 Price Change]]*1.0715</f>
        <v>480.70600564499989</v>
      </c>
    </row>
    <row r="205" spans="1:9" ht="30" x14ac:dyDescent="0.25">
      <c r="A205" s="12" t="s">
        <v>109</v>
      </c>
      <c r="B205" s="12">
        <v>6</v>
      </c>
      <c r="C205" s="12" t="s">
        <v>947</v>
      </c>
      <c r="D205" s="12" t="s">
        <v>973</v>
      </c>
      <c r="E205" s="12"/>
      <c r="F205" s="32">
        <v>49</v>
      </c>
      <c r="G205" s="43">
        <f t="shared" si="11"/>
        <v>54.772199999999998</v>
      </c>
      <c r="H205" s="43">
        <f t="shared" si="10"/>
        <v>62.988029999999995</v>
      </c>
      <c r="I205" s="43">
        <f>Table12101314[[#This Row],[4/1/23 Price Change]]*1.0715</f>
        <v>67.49167414499999</v>
      </c>
    </row>
    <row r="206" spans="1:9" x14ac:dyDescent="0.25">
      <c r="A206" s="12" t="s">
        <v>109</v>
      </c>
      <c r="B206" s="12">
        <v>7</v>
      </c>
      <c r="C206" s="12" t="s">
        <v>948</v>
      </c>
      <c r="D206" s="12" t="s">
        <v>973</v>
      </c>
      <c r="E206" s="12"/>
      <c r="F206" s="32">
        <v>0</v>
      </c>
      <c r="G206" s="43">
        <f t="shared" si="11"/>
        <v>0</v>
      </c>
      <c r="H206" s="43">
        <f t="shared" si="10"/>
        <v>0</v>
      </c>
      <c r="I206" s="43">
        <f>Table12101314[[#This Row],[4/1/23 Price Change]]*1.0715</f>
        <v>0</v>
      </c>
    </row>
    <row r="207" spans="1:9" x14ac:dyDescent="0.25">
      <c r="A207" s="12" t="s">
        <v>109</v>
      </c>
      <c r="B207" s="12">
        <v>8</v>
      </c>
      <c r="C207" s="12" t="s">
        <v>54</v>
      </c>
      <c r="D207" s="12" t="s">
        <v>1021</v>
      </c>
      <c r="E207" s="12"/>
      <c r="F207" s="32">
        <v>-60</v>
      </c>
      <c r="G207" s="43">
        <f t="shared" si="11"/>
        <v>-67.067999999999998</v>
      </c>
      <c r="H207" s="43">
        <f t="shared" si="10"/>
        <v>-77.128199999999993</v>
      </c>
      <c r="I207" s="43">
        <f>Table12101314[[#This Row],[4/1/23 Price Change]]*1.0715</f>
        <v>-82.64286629999998</v>
      </c>
    </row>
    <row r="208" spans="1:9" x14ac:dyDescent="0.25">
      <c r="A208" s="12" t="s">
        <v>109</v>
      </c>
      <c r="B208" s="12">
        <v>9</v>
      </c>
      <c r="C208" s="12" t="s">
        <v>55</v>
      </c>
      <c r="D208" s="12" t="s">
        <v>973</v>
      </c>
      <c r="E208" s="12"/>
      <c r="F208" s="32">
        <v>210</v>
      </c>
      <c r="G208" s="43">
        <f t="shared" si="11"/>
        <v>234.73799999999997</v>
      </c>
      <c r="H208" s="43">
        <f t="shared" si="10"/>
        <v>269.94869999999997</v>
      </c>
      <c r="I208" s="43">
        <f>Table12101314[[#This Row],[4/1/23 Price Change]]*1.0715</f>
        <v>289.25003204999996</v>
      </c>
    </row>
    <row r="209" spans="1:9" ht="30" x14ac:dyDescent="0.25">
      <c r="A209" s="12" t="s">
        <v>109</v>
      </c>
      <c r="B209" s="12">
        <v>10</v>
      </c>
      <c r="C209" s="12" t="s">
        <v>110</v>
      </c>
      <c r="D209" s="12" t="s">
        <v>734</v>
      </c>
      <c r="E209" s="12"/>
      <c r="F209" s="32" t="s">
        <v>1020</v>
      </c>
      <c r="G209" s="43" t="e">
        <f t="shared" si="11"/>
        <v>#VALUE!</v>
      </c>
      <c r="H209" s="43" t="e">
        <f t="shared" si="10"/>
        <v>#VALUE!</v>
      </c>
      <c r="I209" s="43" t="e">
        <f>Table12101314[[#This Row],[4/1/23 Price Change]]*1.0715</f>
        <v>#VALUE!</v>
      </c>
    </row>
    <row r="210" spans="1:9" x14ac:dyDescent="0.25">
      <c r="A210" s="12" t="s">
        <v>109</v>
      </c>
      <c r="B210" s="12">
        <v>11</v>
      </c>
      <c r="C210" s="12" t="s">
        <v>111</v>
      </c>
      <c r="D210" s="12" t="s">
        <v>734</v>
      </c>
      <c r="E210" s="12"/>
      <c r="F210" s="32" t="s">
        <v>1020</v>
      </c>
      <c r="G210" s="43" t="e">
        <f t="shared" si="11"/>
        <v>#VALUE!</v>
      </c>
      <c r="H210" s="43" t="e">
        <f t="shared" si="10"/>
        <v>#VALUE!</v>
      </c>
      <c r="I210" s="43" t="e">
        <f>Table12101314[[#This Row],[4/1/23 Price Change]]*1.0715</f>
        <v>#VALUE!</v>
      </c>
    </row>
    <row r="211" spans="1:9" x14ac:dyDescent="0.25">
      <c r="A211" s="12"/>
      <c r="B211" s="12"/>
      <c r="C211" s="12" t="s">
        <v>970</v>
      </c>
      <c r="D211" s="12"/>
      <c r="E211" s="12"/>
      <c r="F211" s="17"/>
      <c r="G211" s="43">
        <f t="shared" si="11"/>
        <v>0</v>
      </c>
      <c r="H211" s="43">
        <f t="shared" si="10"/>
        <v>0</v>
      </c>
      <c r="I211" s="43">
        <f>Table12101314[[#This Row],[4/1/23 Price Change]]*1.0715</f>
        <v>0</v>
      </c>
    </row>
    <row r="212" spans="1:9" ht="37.5" x14ac:dyDescent="0.25">
      <c r="A212" s="15" t="s">
        <v>823</v>
      </c>
      <c r="B212" s="16"/>
      <c r="C212" s="16"/>
      <c r="D212" s="16"/>
      <c r="E212" s="16"/>
      <c r="F212" s="18"/>
      <c r="G212" s="43">
        <f t="shared" si="11"/>
        <v>0</v>
      </c>
      <c r="H212" s="43">
        <f t="shared" si="10"/>
        <v>0</v>
      </c>
      <c r="I212" s="43">
        <f>Table12101314[[#This Row],[4/1/23 Price Change]]*1.0715</f>
        <v>0</v>
      </c>
    </row>
    <row r="213" spans="1:9" x14ac:dyDescent="0.25">
      <c r="A213" s="12" t="s">
        <v>112</v>
      </c>
      <c r="B213" s="12">
        <v>1</v>
      </c>
      <c r="C213" s="12" t="s">
        <v>56</v>
      </c>
      <c r="D213" s="12" t="s">
        <v>1004</v>
      </c>
      <c r="E213" s="12"/>
      <c r="F213" s="32" t="s">
        <v>972</v>
      </c>
      <c r="G213" s="43" t="e">
        <f t="shared" si="11"/>
        <v>#VALUE!</v>
      </c>
      <c r="H213" s="43" t="e">
        <f t="shared" si="10"/>
        <v>#VALUE!</v>
      </c>
      <c r="I213" s="43" t="e">
        <f>Table12101314[[#This Row],[4/1/23 Price Change]]*1.0715</f>
        <v>#VALUE!</v>
      </c>
    </row>
    <row r="214" spans="1:9" x14ac:dyDescent="0.25">
      <c r="A214" s="12" t="s">
        <v>112</v>
      </c>
      <c r="B214" s="12">
        <v>2</v>
      </c>
      <c r="C214" s="12" t="s">
        <v>57</v>
      </c>
      <c r="D214" s="12" t="s">
        <v>973</v>
      </c>
      <c r="E214" s="12"/>
      <c r="F214" s="32">
        <v>0</v>
      </c>
      <c r="G214" s="43">
        <f t="shared" si="11"/>
        <v>0</v>
      </c>
      <c r="H214" s="43">
        <f t="shared" si="10"/>
        <v>0</v>
      </c>
      <c r="I214" s="43">
        <f>Table12101314[[#This Row],[4/1/23 Price Change]]*1.0715</f>
        <v>0</v>
      </c>
    </row>
    <row r="215" spans="1:9" x14ac:dyDescent="0.25">
      <c r="A215" s="12" t="s">
        <v>112</v>
      </c>
      <c r="B215" s="12">
        <v>3</v>
      </c>
      <c r="C215" s="12" t="s">
        <v>113</v>
      </c>
      <c r="D215" s="12" t="s">
        <v>1004</v>
      </c>
      <c r="E215" s="12"/>
      <c r="F215" s="32" t="s">
        <v>972</v>
      </c>
      <c r="G215" s="43" t="e">
        <f t="shared" si="11"/>
        <v>#VALUE!</v>
      </c>
      <c r="H215" s="43" t="e">
        <f t="shared" si="10"/>
        <v>#VALUE!</v>
      </c>
      <c r="I215" s="43" t="e">
        <f>Table12101314[[#This Row],[4/1/23 Price Change]]*1.0715</f>
        <v>#VALUE!</v>
      </c>
    </row>
    <row r="216" spans="1:9" x14ac:dyDescent="0.25">
      <c r="A216" s="12" t="s">
        <v>112</v>
      </c>
      <c r="B216" s="12">
        <v>4</v>
      </c>
      <c r="C216" s="12" t="s">
        <v>58</v>
      </c>
      <c r="D216" s="12" t="s">
        <v>1004</v>
      </c>
      <c r="E216" s="12"/>
      <c r="F216" s="32" t="s">
        <v>972</v>
      </c>
      <c r="G216" s="43" t="e">
        <f t="shared" si="11"/>
        <v>#VALUE!</v>
      </c>
      <c r="H216" s="43" t="e">
        <f t="shared" si="10"/>
        <v>#VALUE!</v>
      </c>
      <c r="I216" s="43" t="e">
        <f>Table12101314[[#This Row],[4/1/23 Price Change]]*1.0715</f>
        <v>#VALUE!</v>
      </c>
    </row>
    <row r="217" spans="1:9" x14ac:dyDescent="0.25">
      <c r="A217" s="12" t="s">
        <v>112</v>
      </c>
      <c r="B217" s="12">
        <v>5</v>
      </c>
      <c r="C217" s="12" t="s">
        <v>114</v>
      </c>
      <c r="D217" s="12" t="s">
        <v>734</v>
      </c>
      <c r="E217" s="12"/>
      <c r="F217" s="32" t="s">
        <v>1020</v>
      </c>
      <c r="G217" s="43" t="e">
        <f t="shared" si="11"/>
        <v>#VALUE!</v>
      </c>
      <c r="H217" s="43" t="e">
        <f t="shared" si="10"/>
        <v>#VALUE!</v>
      </c>
      <c r="I217" s="43" t="e">
        <f>Table12101314[[#This Row],[4/1/23 Price Change]]*1.0715</f>
        <v>#VALUE!</v>
      </c>
    </row>
    <row r="218" spans="1:9" x14ac:dyDescent="0.25">
      <c r="A218" s="12" t="s">
        <v>112</v>
      </c>
      <c r="B218" s="12">
        <v>6</v>
      </c>
      <c r="C218" s="12" t="s">
        <v>115</v>
      </c>
      <c r="D218" s="12" t="s">
        <v>973</v>
      </c>
      <c r="E218" s="12"/>
      <c r="F218" s="32">
        <v>36</v>
      </c>
      <c r="G218" s="43">
        <f t="shared" si="11"/>
        <v>40.240799999999993</v>
      </c>
      <c r="H218" s="43">
        <f t="shared" si="10"/>
        <v>46.27691999999999</v>
      </c>
      <c r="I218" s="43">
        <f>Table12101314[[#This Row],[4/1/23 Price Change]]*1.0715</f>
        <v>49.585719779999984</v>
      </c>
    </row>
    <row r="219" spans="1:9" x14ac:dyDescent="0.25">
      <c r="A219" s="12"/>
      <c r="B219" s="12"/>
      <c r="C219" s="12" t="s">
        <v>970</v>
      </c>
      <c r="D219" s="12"/>
      <c r="E219" s="12"/>
      <c r="F219" s="17"/>
      <c r="G219" s="43">
        <f t="shared" si="11"/>
        <v>0</v>
      </c>
      <c r="H219" s="43">
        <f t="shared" si="10"/>
        <v>0</v>
      </c>
      <c r="I219" s="43">
        <f>Table12101314[[#This Row],[4/1/23 Price Change]]*1.0715</f>
        <v>0</v>
      </c>
    </row>
    <row r="220" spans="1:9" ht="37.5" x14ac:dyDescent="0.25">
      <c r="A220" s="15" t="s">
        <v>824</v>
      </c>
      <c r="B220" s="16"/>
      <c r="C220" s="16"/>
      <c r="D220" s="16"/>
      <c r="E220" s="16"/>
      <c r="F220" s="18"/>
      <c r="G220" s="43">
        <f t="shared" si="11"/>
        <v>0</v>
      </c>
      <c r="H220" s="43">
        <f t="shared" si="10"/>
        <v>0</v>
      </c>
      <c r="I220" s="43">
        <f>Table12101314[[#This Row],[4/1/23 Price Change]]*1.0715</f>
        <v>0</v>
      </c>
    </row>
    <row r="221" spans="1:9" x14ac:dyDescent="0.25">
      <c r="A221" s="12" t="s">
        <v>116</v>
      </c>
      <c r="B221" s="12">
        <v>1</v>
      </c>
      <c r="C221" s="12" t="s">
        <v>64</v>
      </c>
      <c r="D221" s="12" t="s">
        <v>1004</v>
      </c>
      <c r="E221" s="12"/>
      <c r="F221" s="32" t="s">
        <v>972</v>
      </c>
      <c r="G221" s="43" t="e">
        <f t="shared" si="11"/>
        <v>#VALUE!</v>
      </c>
      <c r="H221" s="43" t="e">
        <f t="shared" si="10"/>
        <v>#VALUE!</v>
      </c>
      <c r="I221" s="43" t="e">
        <f>Table12101314[[#This Row],[4/1/23 Price Change]]*1.0715</f>
        <v>#VALUE!</v>
      </c>
    </row>
    <row r="222" spans="1:9" x14ac:dyDescent="0.25">
      <c r="A222" s="12" t="s">
        <v>116</v>
      </c>
      <c r="B222" s="12">
        <v>2</v>
      </c>
      <c r="C222" s="12" t="s">
        <v>117</v>
      </c>
      <c r="D222" s="12" t="s">
        <v>973</v>
      </c>
      <c r="E222" s="12"/>
      <c r="F222" s="32">
        <v>2150</v>
      </c>
      <c r="G222" s="43">
        <f t="shared" si="11"/>
        <v>2403.27</v>
      </c>
      <c r="H222" s="43">
        <f t="shared" si="10"/>
        <v>2763.7604999999999</v>
      </c>
      <c r="I222" s="43">
        <f>Table12101314[[#This Row],[4/1/23 Price Change]]*1.0715</f>
        <v>2961.3693757499996</v>
      </c>
    </row>
    <row r="223" spans="1:9" x14ac:dyDescent="0.25">
      <c r="A223" s="12" t="s">
        <v>116</v>
      </c>
      <c r="B223" s="12">
        <v>3</v>
      </c>
      <c r="C223" s="12" t="s">
        <v>118</v>
      </c>
      <c r="D223" s="12" t="s">
        <v>973</v>
      </c>
      <c r="E223" s="12"/>
      <c r="F223" s="32">
        <v>4300</v>
      </c>
      <c r="G223" s="43">
        <f t="shared" si="11"/>
        <v>4806.54</v>
      </c>
      <c r="H223" s="43">
        <f t="shared" si="10"/>
        <v>5527.5209999999997</v>
      </c>
      <c r="I223" s="43">
        <f>Table12101314[[#This Row],[4/1/23 Price Change]]*1.0715</f>
        <v>5922.7387514999991</v>
      </c>
    </row>
    <row r="224" spans="1:9" x14ac:dyDescent="0.25">
      <c r="A224" s="12" t="s">
        <v>116</v>
      </c>
      <c r="B224" s="12">
        <v>4</v>
      </c>
      <c r="C224" s="12" t="s">
        <v>65</v>
      </c>
      <c r="D224" s="12" t="s">
        <v>973</v>
      </c>
      <c r="E224" s="12"/>
      <c r="F224" s="32" t="s">
        <v>1024</v>
      </c>
      <c r="G224" s="43" t="e">
        <f t="shared" si="11"/>
        <v>#VALUE!</v>
      </c>
      <c r="H224" s="43" t="e">
        <f t="shared" si="10"/>
        <v>#VALUE!</v>
      </c>
      <c r="I224" s="43" t="e">
        <f>Table12101314[[#This Row],[4/1/23 Price Change]]*1.0715</f>
        <v>#VALUE!</v>
      </c>
    </row>
    <row r="225" spans="1:9" x14ac:dyDescent="0.25">
      <c r="A225" s="12" t="s">
        <v>116</v>
      </c>
      <c r="B225" s="12">
        <v>5</v>
      </c>
      <c r="C225" s="12" t="s">
        <v>66</v>
      </c>
      <c r="D225" s="12" t="s">
        <v>973</v>
      </c>
      <c r="E225" s="12"/>
      <c r="F225" s="32" t="s">
        <v>1024</v>
      </c>
      <c r="G225" s="43" t="e">
        <f t="shared" si="11"/>
        <v>#VALUE!</v>
      </c>
      <c r="H225" s="43" t="e">
        <f t="shared" si="10"/>
        <v>#VALUE!</v>
      </c>
      <c r="I225" s="43" t="e">
        <f>Table12101314[[#This Row],[4/1/23 Price Change]]*1.0715</f>
        <v>#VALUE!</v>
      </c>
    </row>
    <row r="226" spans="1:9" x14ac:dyDescent="0.25">
      <c r="A226" s="12" t="s">
        <v>116</v>
      </c>
      <c r="B226" s="12">
        <v>6</v>
      </c>
      <c r="C226" s="12" t="s">
        <v>67</v>
      </c>
      <c r="D226" s="12" t="s">
        <v>734</v>
      </c>
      <c r="E226" s="12"/>
      <c r="F226" s="32" t="s">
        <v>1020</v>
      </c>
      <c r="G226" s="43" t="e">
        <f t="shared" si="11"/>
        <v>#VALUE!</v>
      </c>
      <c r="H226" s="43" t="e">
        <f t="shared" si="10"/>
        <v>#VALUE!</v>
      </c>
      <c r="I226" s="43" t="e">
        <f>Table12101314[[#This Row],[4/1/23 Price Change]]*1.0715</f>
        <v>#VALUE!</v>
      </c>
    </row>
    <row r="227" spans="1:9" x14ac:dyDescent="0.25">
      <c r="A227" s="12" t="s">
        <v>116</v>
      </c>
      <c r="B227" s="12">
        <v>7</v>
      </c>
      <c r="C227" s="12" t="s">
        <v>119</v>
      </c>
      <c r="D227" s="12" t="s">
        <v>1021</v>
      </c>
      <c r="E227" s="12"/>
      <c r="F227" s="32">
        <v>-75</v>
      </c>
      <c r="G227" s="43">
        <f t="shared" si="11"/>
        <v>-83.834999999999994</v>
      </c>
      <c r="H227" s="43">
        <f t="shared" si="10"/>
        <v>-96.410249999999991</v>
      </c>
      <c r="I227" s="43">
        <f>Table12101314[[#This Row],[4/1/23 Price Change]]*1.0715</f>
        <v>-103.30358287499998</v>
      </c>
    </row>
    <row r="228" spans="1:9" x14ac:dyDescent="0.25">
      <c r="A228" s="12" t="s">
        <v>116</v>
      </c>
      <c r="B228" s="12">
        <v>8</v>
      </c>
      <c r="C228" s="12" t="s">
        <v>1078</v>
      </c>
      <c r="D228" s="12" t="s">
        <v>973</v>
      </c>
      <c r="E228" s="12"/>
      <c r="F228" s="32">
        <v>450</v>
      </c>
      <c r="G228" s="43">
        <f t="shared" si="11"/>
        <v>503.00999999999993</v>
      </c>
      <c r="H228" s="43">
        <f t="shared" si="10"/>
        <v>578.46149999999989</v>
      </c>
      <c r="I228" s="43">
        <f>Table12101314[[#This Row],[4/1/23 Price Change]]*1.0715</f>
        <v>619.82149724999977</v>
      </c>
    </row>
    <row r="229" spans="1:9" ht="37.5" x14ac:dyDescent="0.25">
      <c r="A229" s="15" t="s">
        <v>825</v>
      </c>
      <c r="B229" s="16"/>
      <c r="C229" s="16"/>
      <c r="D229" s="16"/>
      <c r="E229" s="16"/>
      <c r="F229" s="18"/>
      <c r="G229" s="43">
        <f t="shared" si="11"/>
        <v>0</v>
      </c>
      <c r="H229" s="43">
        <f t="shared" si="10"/>
        <v>0</v>
      </c>
      <c r="I229" s="43">
        <f>Table12101314[[#This Row],[4/1/23 Price Change]]*1.0715</f>
        <v>0</v>
      </c>
    </row>
    <row r="230" spans="1:9" ht="30" x14ac:dyDescent="0.25">
      <c r="A230" s="12" t="s">
        <v>120</v>
      </c>
      <c r="B230" s="12">
        <v>1</v>
      </c>
      <c r="C230" s="12" t="s">
        <v>121</v>
      </c>
      <c r="D230" s="12" t="s">
        <v>1004</v>
      </c>
      <c r="E230" s="12"/>
      <c r="F230" s="32" t="s">
        <v>972</v>
      </c>
      <c r="G230" s="43" t="e">
        <f t="shared" si="11"/>
        <v>#VALUE!</v>
      </c>
      <c r="H230" s="43" t="e">
        <f t="shared" si="10"/>
        <v>#VALUE!</v>
      </c>
      <c r="I230" s="43" t="e">
        <f>Table12101314[[#This Row],[4/1/23 Price Change]]*1.0715</f>
        <v>#VALUE!</v>
      </c>
    </row>
    <row r="231" spans="1:9" x14ac:dyDescent="0.25">
      <c r="A231" s="12" t="s">
        <v>120</v>
      </c>
      <c r="B231" s="12">
        <v>2</v>
      </c>
      <c r="C231" s="12" t="s">
        <v>122</v>
      </c>
      <c r="D231" s="12" t="s">
        <v>973</v>
      </c>
      <c r="E231" s="12"/>
      <c r="F231" s="32">
        <v>1116</v>
      </c>
      <c r="G231" s="43">
        <f t="shared" si="11"/>
        <v>1247.4648</v>
      </c>
      <c r="H231" s="43">
        <f t="shared" si="10"/>
        <v>1434.5845199999999</v>
      </c>
      <c r="I231" s="43">
        <f>Table12101314[[#This Row],[4/1/23 Price Change]]*1.0715</f>
        <v>1537.1573131799996</v>
      </c>
    </row>
    <row r="232" spans="1:9" x14ac:dyDescent="0.25">
      <c r="A232" s="12" t="s">
        <v>120</v>
      </c>
      <c r="B232" s="12">
        <v>3</v>
      </c>
      <c r="C232" s="12" t="s">
        <v>52</v>
      </c>
      <c r="D232" s="12" t="s">
        <v>973</v>
      </c>
      <c r="E232" s="12"/>
      <c r="F232" s="32">
        <v>68</v>
      </c>
      <c r="G232" s="43">
        <f t="shared" si="11"/>
        <v>76.01039999999999</v>
      </c>
      <c r="H232" s="43">
        <f t="shared" si="10"/>
        <v>87.411959999999979</v>
      </c>
      <c r="I232" s="43">
        <f>Table12101314[[#This Row],[4/1/23 Price Change]]*1.0715</f>
        <v>93.661915139999962</v>
      </c>
    </row>
    <row r="233" spans="1:9" x14ac:dyDescent="0.25">
      <c r="A233" s="12" t="s">
        <v>120</v>
      </c>
      <c r="B233" s="12">
        <v>4</v>
      </c>
      <c r="C233" s="12" t="s">
        <v>53</v>
      </c>
      <c r="D233" s="12" t="s">
        <v>973</v>
      </c>
      <c r="E233" s="12"/>
      <c r="F233" s="32">
        <v>38</v>
      </c>
      <c r="G233" s="43">
        <f t="shared" si="11"/>
        <v>42.476399999999998</v>
      </c>
      <c r="H233" s="43">
        <f t="shared" si="10"/>
        <v>48.847859999999997</v>
      </c>
      <c r="I233" s="43">
        <f>Table12101314[[#This Row],[4/1/23 Price Change]]*1.0715</f>
        <v>52.340481989999994</v>
      </c>
    </row>
    <row r="234" spans="1:9" x14ac:dyDescent="0.25">
      <c r="A234" s="12" t="s">
        <v>120</v>
      </c>
      <c r="B234" s="12">
        <v>5</v>
      </c>
      <c r="C234" s="12" t="s">
        <v>123</v>
      </c>
      <c r="D234" s="12" t="s">
        <v>734</v>
      </c>
      <c r="E234" s="12"/>
      <c r="F234" s="32" t="s">
        <v>1020</v>
      </c>
      <c r="G234" s="43" t="e">
        <f t="shared" si="11"/>
        <v>#VALUE!</v>
      </c>
      <c r="H234" s="43" t="e">
        <f t="shared" si="10"/>
        <v>#VALUE!</v>
      </c>
      <c r="I234" s="43" t="e">
        <f>Table12101314[[#This Row],[4/1/23 Price Change]]*1.0715</f>
        <v>#VALUE!</v>
      </c>
    </row>
    <row r="235" spans="1:9" x14ac:dyDescent="0.25">
      <c r="A235" s="12"/>
      <c r="B235" s="12"/>
      <c r="C235" s="12" t="s">
        <v>970</v>
      </c>
      <c r="D235" s="12"/>
      <c r="E235" s="12"/>
      <c r="F235" s="17"/>
      <c r="G235" s="43">
        <f t="shared" si="11"/>
        <v>0</v>
      </c>
      <c r="H235" s="43">
        <f t="shared" si="10"/>
        <v>0</v>
      </c>
      <c r="I235" s="43">
        <f>Table12101314[[#This Row],[4/1/23 Price Change]]*1.0715</f>
        <v>0</v>
      </c>
    </row>
    <row r="236" spans="1:9" ht="18.75" x14ac:dyDescent="0.25">
      <c r="A236" s="15" t="s">
        <v>826</v>
      </c>
      <c r="B236" s="16"/>
      <c r="C236" s="16"/>
      <c r="D236" s="16"/>
      <c r="E236" s="16"/>
      <c r="F236" s="18"/>
      <c r="G236" s="43">
        <f t="shared" si="11"/>
        <v>0</v>
      </c>
      <c r="H236" s="43">
        <f t="shared" si="10"/>
        <v>0</v>
      </c>
      <c r="I236" s="43">
        <f>Table12101314[[#This Row],[4/1/23 Price Change]]*1.0715</f>
        <v>0</v>
      </c>
    </row>
    <row r="237" spans="1:9" x14ac:dyDescent="0.25">
      <c r="A237" s="12" t="s">
        <v>124</v>
      </c>
      <c r="B237" s="12">
        <v>1</v>
      </c>
      <c r="C237" s="12" t="s">
        <v>30</v>
      </c>
      <c r="D237" s="12" t="s">
        <v>1004</v>
      </c>
      <c r="E237" s="12"/>
      <c r="F237" s="32" t="s">
        <v>972</v>
      </c>
      <c r="G237" s="43" t="e">
        <f t="shared" si="11"/>
        <v>#VALUE!</v>
      </c>
      <c r="H237" s="43" t="e">
        <f t="shared" si="10"/>
        <v>#VALUE!</v>
      </c>
      <c r="I237" s="43" t="e">
        <f>Table12101314[[#This Row],[4/1/23 Price Change]]*1.0715</f>
        <v>#VALUE!</v>
      </c>
    </row>
    <row r="238" spans="1:9" x14ac:dyDescent="0.25">
      <c r="A238" s="12" t="s">
        <v>124</v>
      </c>
      <c r="B238" s="12">
        <v>2</v>
      </c>
      <c r="C238" s="12" t="s">
        <v>1190</v>
      </c>
      <c r="D238" s="12" t="s">
        <v>973</v>
      </c>
      <c r="E238" s="12"/>
      <c r="F238" s="32">
        <v>2821</v>
      </c>
      <c r="G238" s="43">
        <f t="shared" si="11"/>
        <v>3153.3137999999999</v>
      </c>
      <c r="H238" s="43">
        <f t="shared" si="10"/>
        <v>3626.3108699999998</v>
      </c>
      <c r="I238" s="43">
        <f>Table12101314[[#This Row],[4/1/23 Price Change]]*1.0715</f>
        <v>3885.5920972049994</v>
      </c>
    </row>
    <row r="239" spans="1:9" x14ac:dyDescent="0.25">
      <c r="A239" s="12" t="s">
        <v>124</v>
      </c>
      <c r="B239" s="12">
        <v>3</v>
      </c>
      <c r="C239" s="12" t="s">
        <v>31</v>
      </c>
      <c r="D239" s="12" t="s">
        <v>973</v>
      </c>
      <c r="E239" s="12"/>
      <c r="F239" s="32">
        <v>2821</v>
      </c>
      <c r="G239" s="43">
        <f t="shared" si="11"/>
        <v>3153.3137999999999</v>
      </c>
      <c r="H239" s="43">
        <f t="shared" si="10"/>
        <v>3626.3108699999998</v>
      </c>
      <c r="I239" s="43">
        <f>Table12101314[[#This Row],[4/1/23 Price Change]]*1.0715</f>
        <v>3885.5920972049994</v>
      </c>
    </row>
    <row r="240" spans="1:9" x14ac:dyDescent="0.25">
      <c r="A240" s="12" t="s">
        <v>124</v>
      </c>
      <c r="B240" s="12">
        <v>4</v>
      </c>
      <c r="C240" s="12" t="s">
        <v>126</v>
      </c>
      <c r="D240" s="12" t="s">
        <v>973</v>
      </c>
      <c r="E240" s="12"/>
      <c r="F240" s="32">
        <v>4012</v>
      </c>
      <c r="G240" s="43">
        <f t="shared" si="11"/>
        <v>4484.6135999999997</v>
      </c>
      <c r="H240" s="43">
        <f t="shared" si="10"/>
        <v>5157.3056399999996</v>
      </c>
      <c r="I240" s="43">
        <f>Table12101314[[#This Row],[4/1/23 Price Change]]*1.0715</f>
        <v>5526.0529932599993</v>
      </c>
    </row>
    <row r="241" spans="1:9" x14ac:dyDescent="0.25">
      <c r="A241" s="12" t="s">
        <v>124</v>
      </c>
      <c r="B241" s="12">
        <v>5</v>
      </c>
      <c r="C241" s="12" t="s">
        <v>127</v>
      </c>
      <c r="D241" s="12" t="s">
        <v>734</v>
      </c>
      <c r="E241" s="12"/>
      <c r="F241" s="32" t="s">
        <v>1020</v>
      </c>
      <c r="G241" s="43" t="e">
        <f t="shared" si="11"/>
        <v>#VALUE!</v>
      </c>
      <c r="H241" s="43" t="e">
        <f t="shared" si="10"/>
        <v>#VALUE!</v>
      </c>
      <c r="I241" s="43" t="e">
        <f>Table12101314[[#This Row],[4/1/23 Price Change]]*1.0715</f>
        <v>#VALUE!</v>
      </c>
    </row>
    <row r="242" spans="1:9" x14ac:dyDescent="0.25">
      <c r="A242" s="12" t="s">
        <v>124</v>
      </c>
      <c r="B242" s="12">
        <v>6</v>
      </c>
      <c r="C242" s="12" t="s">
        <v>128</v>
      </c>
      <c r="D242" s="12" t="s">
        <v>973</v>
      </c>
      <c r="E242" s="12"/>
      <c r="F242" s="32">
        <v>553</v>
      </c>
      <c r="G242" s="43">
        <f t="shared" si="11"/>
        <v>618.14339999999993</v>
      </c>
      <c r="H242" s="43">
        <f t="shared" si="10"/>
        <v>710.8649099999999</v>
      </c>
      <c r="I242" s="43">
        <f>Table12101314[[#This Row],[4/1/23 Price Change]]*1.0715</f>
        <v>761.69175106499983</v>
      </c>
    </row>
    <row r="243" spans="1:9" x14ac:dyDescent="0.25">
      <c r="A243" s="12" t="s">
        <v>124</v>
      </c>
      <c r="B243" s="12">
        <v>7</v>
      </c>
      <c r="C243" s="12" t="s">
        <v>129</v>
      </c>
      <c r="D243" s="12" t="s">
        <v>973</v>
      </c>
      <c r="E243" s="12"/>
      <c r="F243" s="32">
        <v>553</v>
      </c>
      <c r="G243" s="43">
        <f t="shared" si="11"/>
        <v>618.14339999999993</v>
      </c>
      <c r="H243" s="43">
        <f t="shared" si="10"/>
        <v>710.8649099999999</v>
      </c>
      <c r="I243" s="43">
        <f>Table12101314[[#This Row],[4/1/23 Price Change]]*1.0715</f>
        <v>761.69175106499983</v>
      </c>
    </row>
    <row r="244" spans="1:9" x14ac:dyDescent="0.25">
      <c r="A244" s="12" t="s">
        <v>124</v>
      </c>
      <c r="B244" s="12">
        <v>8</v>
      </c>
      <c r="C244" s="12" t="s">
        <v>130</v>
      </c>
      <c r="D244" s="12" t="s">
        <v>734</v>
      </c>
      <c r="E244" s="12"/>
      <c r="F244" s="32" t="s">
        <v>1020</v>
      </c>
      <c r="G244" s="43" t="e">
        <f t="shared" si="11"/>
        <v>#VALUE!</v>
      </c>
      <c r="H244" s="43" t="e">
        <f t="shared" si="10"/>
        <v>#VALUE!</v>
      </c>
      <c r="I244" s="43" t="e">
        <f>Table12101314[[#This Row],[4/1/23 Price Change]]*1.0715</f>
        <v>#VALUE!</v>
      </c>
    </row>
    <row r="245" spans="1:9" x14ac:dyDescent="0.25">
      <c r="A245" s="12" t="s">
        <v>124</v>
      </c>
      <c r="B245" s="12">
        <v>9</v>
      </c>
      <c r="C245" s="12" t="s">
        <v>131</v>
      </c>
      <c r="D245" s="12" t="s">
        <v>973</v>
      </c>
      <c r="E245" s="12"/>
      <c r="F245" s="32">
        <v>3292</v>
      </c>
      <c r="G245" s="43">
        <f t="shared" si="11"/>
        <v>3679.7975999999999</v>
      </c>
      <c r="H245" s="43">
        <f t="shared" si="10"/>
        <v>4231.7672399999992</v>
      </c>
      <c r="I245" s="43">
        <f>Table12101314[[#This Row],[4/1/23 Price Change]]*1.0715</f>
        <v>4534.3385976599984</v>
      </c>
    </row>
    <row r="246" spans="1:9" x14ac:dyDescent="0.25">
      <c r="A246" s="12" t="s">
        <v>124</v>
      </c>
      <c r="B246" s="12">
        <v>10</v>
      </c>
      <c r="C246" s="12" t="s">
        <v>132</v>
      </c>
      <c r="D246" s="12" t="s">
        <v>973</v>
      </c>
      <c r="E246" s="12"/>
      <c r="F246" s="32">
        <v>553</v>
      </c>
      <c r="G246" s="43">
        <f t="shared" si="11"/>
        <v>618.14339999999993</v>
      </c>
      <c r="H246" s="43">
        <f t="shared" si="10"/>
        <v>710.8649099999999</v>
      </c>
      <c r="I246" s="43">
        <f>Table12101314[[#This Row],[4/1/23 Price Change]]*1.0715</f>
        <v>761.69175106499983</v>
      </c>
    </row>
    <row r="247" spans="1:9" x14ac:dyDescent="0.25">
      <c r="A247" s="12" t="s">
        <v>124</v>
      </c>
      <c r="B247" s="12">
        <v>11</v>
      </c>
      <c r="C247" s="12" t="s">
        <v>133</v>
      </c>
      <c r="D247" s="12" t="s">
        <v>734</v>
      </c>
      <c r="E247" s="12"/>
      <c r="F247" s="32" t="s">
        <v>1020</v>
      </c>
      <c r="G247" s="43" t="e">
        <f t="shared" si="11"/>
        <v>#VALUE!</v>
      </c>
      <c r="H247" s="43" t="e">
        <f t="shared" si="10"/>
        <v>#VALUE!</v>
      </c>
      <c r="I247" s="43" t="e">
        <f>Table12101314[[#This Row],[4/1/23 Price Change]]*1.0715</f>
        <v>#VALUE!</v>
      </c>
    </row>
    <row r="248" spans="1:9" x14ac:dyDescent="0.25">
      <c r="A248" s="12" t="s">
        <v>124</v>
      </c>
      <c r="B248" s="12">
        <v>12</v>
      </c>
      <c r="C248" s="12" t="s">
        <v>134</v>
      </c>
      <c r="D248" s="12" t="s">
        <v>973</v>
      </c>
      <c r="E248" s="12"/>
      <c r="F248" s="32">
        <v>575</v>
      </c>
      <c r="G248" s="43">
        <f t="shared" si="11"/>
        <v>642.7349999999999</v>
      </c>
      <c r="H248" s="43">
        <f t="shared" si="10"/>
        <v>739.14524999999981</v>
      </c>
      <c r="I248" s="43">
        <f>Table12101314[[#This Row],[4/1/23 Price Change]]*1.0715</f>
        <v>791.9941353749997</v>
      </c>
    </row>
    <row r="249" spans="1:9" x14ac:dyDescent="0.25">
      <c r="A249" s="12" t="s">
        <v>124</v>
      </c>
      <c r="B249" s="12">
        <v>13</v>
      </c>
      <c r="C249" s="12" t="s">
        <v>32</v>
      </c>
      <c r="D249" s="12" t="s">
        <v>973</v>
      </c>
      <c r="E249" s="12"/>
      <c r="F249" s="32">
        <v>350</v>
      </c>
      <c r="G249" s="43">
        <f t="shared" si="11"/>
        <v>391.22999999999996</v>
      </c>
      <c r="H249" s="43">
        <f t="shared" si="10"/>
        <v>449.91449999999992</v>
      </c>
      <c r="I249" s="43">
        <f>Table12101314[[#This Row],[4/1/23 Price Change]]*1.0715</f>
        <v>482.08338674999987</v>
      </c>
    </row>
    <row r="250" spans="1:9" x14ac:dyDescent="0.25">
      <c r="A250" s="12" t="s">
        <v>124</v>
      </c>
      <c r="B250" s="12">
        <v>14</v>
      </c>
      <c r="C250" s="12" t="s">
        <v>33</v>
      </c>
      <c r="D250" s="12" t="s">
        <v>973</v>
      </c>
      <c r="E250" s="12"/>
      <c r="F250" s="32">
        <v>162</v>
      </c>
      <c r="G250" s="43">
        <f t="shared" si="11"/>
        <v>181.08359999999999</v>
      </c>
      <c r="H250" s="43">
        <f t="shared" si="10"/>
        <v>208.24613999999997</v>
      </c>
      <c r="I250" s="43">
        <f>Table12101314[[#This Row],[4/1/23 Price Change]]*1.0715</f>
        <v>223.13573900999995</v>
      </c>
    </row>
    <row r="251" spans="1:9" x14ac:dyDescent="0.25">
      <c r="A251" s="12" t="s">
        <v>124</v>
      </c>
      <c r="B251" s="12">
        <v>15</v>
      </c>
      <c r="C251" s="12" t="s">
        <v>34</v>
      </c>
      <c r="D251" s="12" t="s">
        <v>973</v>
      </c>
      <c r="E251" s="12"/>
      <c r="F251" s="32">
        <v>220</v>
      </c>
      <c r="G251" s="43">
        <f t="shared" si="11"/>
        <v>245.91599999999997</v>
      </c>
      <c r="H251" s="43">
        <f t="shared" si="10"/>
        <v>282.80339999999995</v>
      </c>
      <c r="I251" s="43">
        <f>Table12101314[[#This Row],[4/1/23 Price Change]]*1.0715</f>
        <v>303.02384309999991</v>
      </c>
    </row>
    <row r="252" spans="1:9" x14ac:dyDescent="0.25">
      <c r="A252" s="12" t="s">
        <v>124</v>
      </c>
      <c r="B252" s="12">
        <v>16</v>
      </c>
      <c r="C252" s="12" t="s">
        <v>35</v>
      </c>
      <c r="D252" s="12" t="s">
        <v>734</v>
      </c>
      <c r="E252" s="12"/>
      <c r="F252" s="32" t="s">
        <v>1020</v>
      </c>
      <c r="G252" s="43" t="e">
        <f t="shared" si="11"/>
        <v>#VALUE!</v>
      </c>
      <c r="H252" s="43" t="e">
        <f t="shared" si="10"/>
        <v>#VALUE!</v>
      </c>
      <c r="I252" s="43" t="e">
        <f>Table12101314[[#This Row],[4/1/23 Price Change]]*1.0715</f>
        <v>#VALUE!</v>
      </c>
    </row>
    <row r="253" spans="1:9" x14ac:dyDescent="0.25">
      <c r="A253" s="12" t="s">
        <v>124</v>
      </c>
      <c r="B253" s="12">
        <v>17</v>
      </c>
      <c r="C253" s="12" t="s">
        <v>135</v>
      </c>
      <c r="D253" s="12" t="s">
        <v>1021</v>
      </c>
      <c r="E253" s="12"/>
      <c r="F253" s="32">
        <v>-1300</v>
      </c>
      <c r="G253" s="43">
        <f t="shared" si="11"/>
        <v>-1453.1399999999999</v>
      </c>
      <c r="H253" s="43">
        <f t="shared" si="10"/>
        <v>-1671.1109999999996</v>
      </c>
      <c r="I253" s="43">
        <f>Table12101314[[#This Row],[4/1/23 Price Change]]*1.0715</f>
        <v>-1790.5954364999996</v>
      </c>
    </row>
    <row r="254" spans="1:9" x14ac:dyDescent="0.25">
      <c r="A254" s="12" t="s">
        <v>124</v>
      </c>
      <c r="B254" s="12">
        <v>18</v>
      </c>
      <c r="C254" s="12" t="s">
        <v>136</v>
      </c>
      <c r="D254" s="12" t="s">
        <v>734</v>
      </c>
      <c r="E254" s="12"/>
      <c r="F254" s="32" t="s">
        <v>1020</v>
      </c>
      <c r="G254" s="43" t="e">
        <f t="shared" si="11"/>
        <v>#VALUE!</v>
      </c>
      <c r="H254" s="43" t="e">
        <f t="shared" si="10"/>
        <v>#VALUE!</v>
      </c>
      <c r="I254" s="43" t="e">
        <f>Table12101314[[#This Row],[4/1/23 Price Change]]*1.0715</f>
        <v>#VALUE!</v>
      </c>
    </row>
    <row r="255" spans="1:9" x14ac:dyDescent="0.25">
      <c r="A255" s="12" t="s">
        <v>124</v>
      </c>
      <c r="B255" s="12">
        <v>19</v>
      </c>
      <c r="C255" s="12" t="s">
        <v>137</v>
      </c>
      <c r="D255" s="12" t="s">
        <v>734</v>
      </c>
      <c r="E255" s="12"/>
      <c r="F255" s="32" t="s">
        <v>1020</v>
      </c>
      <c r="G255" s="43" t="e">
        <f t="shared" si="11"/>
        <v>#VALUE!</v>
      </c>
      <c r="H255" s="43" t="e">
        <f t="shared" ref="H255:H318" si="12">G255*1.15</f>
        <v>#VALUE!</v>
      </c>
      <c r="I255" s="43" t="e">
        <f>Table12101314[[#This Row],[4/1/23 Price Change]]*1.0715</f>
        <v>#VALUE!</v>
      </c>
    </row>
    <row r="256" spans="1:9" x14ac:dyDescent="0.25">
      <c r="A256" s="12"/>
      <c r="B256" s="12"/>
      <c r="C256" s="12" t="s">
        <v>970</v>
      </c>
      <c r="D256" s="12"/>
      <c r="E256" s="12"/>
      <c r="F256" s="17"/>
      <c r="G256" s="43">
        <f t="shared" si="11"/>
        <v>0</v>
      </c>
      <c r="H256" s="43">
        <f t="shared" si="12"/>
        <v>0</v>
      </c>
      <c r="I256" s="43">
        <f>Table12101314[[#This Row],[4/1/23 Price Change]]*1.0715</f>
        <v>0</v>
      </c>
    </row>
    <row r="257" spans="1:9" ht="18.75" x14ac:dyDescent="0.25">
      <c r="A257" s="15" t="s">
        <v>827</v>
      </c>
      <c r="B257" s="16"/>
      <c r="C257" s="16"/>
      <c r="D257" s="16"/>
      <c r="E257" s="16"/>
      <c r="F257" s="18"/>
      <c r="G257" s="43">
        <f t="shared" si="11"/>
        <v>0</v>
      </c>
      <c r="H257" s="43">
        <f t="shared" si="12"/>
        <v>0</v>
      </c>
      <c r="I257" s="43">
        <f>Table12101314[[#This Row],[4/1/23 Price Change]]*1.0715</f>
        <v>0</v>
      </c>
    </row>
    <row r="258" spans="1:9" x14ac:dyDescent="0.25">
      <c r="A258" s="12" t="s">
        <v>138</v>
      </c>
      <c r="B258" s="12">
        <v>1</v>
      </c>
      <c r="C258" s="12" t="s">
        <v>36</v>
      </c>
      <c r="D258" s="12" t="s">
        <v>973</v>
      </c>
      <c r="E258" s="12"/>
      <c r="F258" s="32">
        <v>317</v>
      </c>
      <c r="G258" s="43">
        <f t="shared" si="11"/>
        <v>354.34259999999995</v>
      </c>
      <c r="H258" s="43">
        <f t="shared" si="12"/>
        <v>407.49398999999988</v>
      </c>
      <c r="I258" s="43">
        <f>Table12101314[[#This Row],[4/1/23 Price Change]]*1.0715</f>
        <v>436.62981028499985</v>
      </c>
    </row>
    <row r="259" spans="1:9" x14ac:dyDescent="0.25">
      <c r="A259" s="12" t="s">
        <v>138</v>
      </c>
      <c r="B259" s="12">
        <v>2</v>
      </c>
      <c r="C259" s="12" t="s">
        <v>139</v>
      </c>
      <c r="D259" s="12" t="s">
        <v>1004</v>
      </c>
      <c r="E259" s="12"/>
      <c r="F259" s="32" t="s">
        <v>972</v>
      </c>
      <c r="G259" s="43" t="e">
        <f t="shared" si="11"/>
        <v>#VALUE!</v>
      </c>
      <c r="H259" s="43" t="e">
        <f t="shared" si="12"/>
        <v>#VALUE!</v>
      </c>
      <c r="I259" s="43" t="e">
        <f>Table12101314[[#This Row],[4/1/23 Price Change]]*1.0715</f>
        <v>#VALUE!</v>
      </c>
    </row>
    <row r="260" spans="1:9" x14ac:dyDescent="0.25">
      <c r="A260" s="12" t="s">
        <v>138</v>
      </c>
      <c r="B260" s="12">
        <v>3</v>
      </c>
      <c r="C260" s="12" t="s">
        <v>140</v>
      </c>
      <c r="D260" s="12" t="s">
        <v>973</v>
      </c>
      <c r="E260" s="12"/>
      <c r="F260" s="32">
        <v>494</v>
      </c>
      <c r="G260" s="43">
        <f t="shared" ref="G260:G323" si="13">F260*1.1178</f>
        <v>552.19319999999993</v>
      </c>
      <c r="H260" s="43">
        <f t="shared" si="12"/>
        <v>635.02217999999982</v>
      </c>
      <c r="I260" s="43">
        <f>Table12101314[[#This Row],[4/1/23 Price Change]]*1.0715</f>
        <v>680.42626586999972</v>
      </c>
    </row>
    <row r="261" spans="1:9" x14ac:dyDescent="0.25">
      <c r="A261" s="12" t="s">
        <v>138</v>
      </c>
      <c r="B261" s="12">
        <v>4</v>
      </c>
      <c r="C261" s="12" t="s">
        <v>141</v>
      </c>
      <c r="D261" s="12" t="s">
        <v>973</v>
      </c>
      <c r="E261" s="12"/>
      <c r="F261" s="32">
        <v>103</v>
      </c>
      <c r="G261" s="43">
        <f t="shared" si="13"/>
        <v>115.13339999999999</v>
      </c>
      <c r="H261" s="43">
        <f t="shared" si="12"/>
        <v>132.40340999999998</v>
      </c>
      <c r="I261" s="43">
        <f>Table12101314[[#This Row],[4/1/23 Price Change]]*1.0715</f>
        <v>141.87025381499996</v>
      </c>
    </row>
    <row r="262" spans="1:9" x14ac:dyDescent="0.25">
      <c r="A262" s="12" t="s">
        <v>138</v>
      </c>
      <c r="B262" s="12">
        <v>5</v>
      </c>
      <c r="C262" s="12" t="s">
        <v>142</v>
      </c>
      <c r="D262" s="12" t="s">
        <v>973</v>
      </c>
      <c r="E262" s="12"/>
      <c r="F262" s="32">
        <v>317</v>
      </c>
      <c r="G262" s="43">
        <f t="shared" si="13"/>
        <v>354.34259999999995</v>
      </c>
      <c r="H262" s="43">
        <f t="shared" si="12"/>
        <v>407.49398999999988</v>
      </c>
      <c r="I262" s="43">
        <f>Table12101314[[#This Row],[4/1/23 Price Change]]*1.0715</f>
        <v>436.62981028499985</v>
      </c>
    </row>
    <row r="263" spans="1:9" x14ac:dyDescent="0.25">
      <c r="A263" s="12"/>
      <c r="B263" s="12"/>
      <c r="C263" s="12" t="s">
        <v>970</v>
      </c>
      <c r="D263" s="12"/>
      <c r="E263" s="12"/>
      <c r="F263" s="17"/>
      <c r="G263" s="43">
        <f t="shared" si="13"/>
        <v>0</v>
      </c>
      <c r="H263" s="43">
        <f t="shared" si="12"/>
        <v>0</v>
      </c>
      <c r="I263" s="43">
        <f>Table12101314[[#This Row],[4/1/23 Price Change]]*1.0715</f>
        <v>0</v>
      </c>
    </row>
    <row r="264" spans="1:9" ht="37.5" x14ac:dyDescent="0.25">
      <c r="A264" s="15" t="s">
        <v>828</v>
      </c>
      <c r="B264" s="16"/>
      <c r="C264" s="16"/>
      <c r="D264" s="16"/>
      <c r="E264" s="16"/>
      <c r="F264" s="18"/>
      <c r="G264" s="43">
        <f t="shared" si="13"/>
        <v>0</v>
      </c>
      <c r="H264" s="43">
        <f t="shared" si="12"/>
        <v>0</v>
      </c>
      <c r="I264" s="43">
        <f>Table12101314[[#This Row],[4/1/23 Price Change]]*1.0715</f>
        <v>0</v>
      </c>
    </row>
    <row r="265" spans="1:9" x14ac:dyDescent="0.25">
      <c r="A265" s="12" t="s">
        <v>143</v>
      </c>
      <c r="B265" s="12">
        <v>1</v>
      </c>
      <c r="C265" s="12" t="s">
        <v>80</v>
      </c>
      <c r="D265" s="12" t="s">
        <v>1004</v>
      </c>
      <c r="E265" s="12"/>
      <c r="F265" s="32" t="s">
        <v>972</v>
      </c>
      <c r="G265" s="43" t="e">
        <f t="shared" si="13"/>
        <v>#VALUE!</v>
      </c>
      <c r="H265" s="43" t="e">
        <f t="shared" si="12"/>
        <v>#VALUE!</v>
      </c>
      <c r="I265" s="43" t="e">
        <f>Table12101314[[#This Row],[4/1/23 Price Change]]*1.0715</f>
        <v>#VALUE!</v>
      </c>
    </row>
    <row r="266" spans="1:9" x14ac:dyDescent="0.25">
      <c r="A266" s="12" t="s">
        <v>143</v>
      </c>
      <c r="B266" s="12">
        <v>2</v>
      </c>
      <c r="C266" s="12" t="s">
        <v>47</v>
      </c>
      <c r="D266" s="12" t="s">
        <v>973</v>
      </c>
      <c r="E266" s="12"/>
      <c r="F266" s="32">
        <v>18</v>
      </c>
      <c r="G266" s="43">
        <f t="shared" si="13"/>
        <v>20.120399999999997</v>
      </c>
      <c r="H266" s="43">
        <f t="shared" si="12"/>
        <v>23.138459999999995</v>
      </c>
      <c r="I266" s="43">
        <f>Table12101314[[#This Row],[4/1/23 Price Change]]*1.0715</f>
        <v>24.792859889999992</v>
      </c>
    </row>
    <row r="267" spans="1:9" x14ac:dyDescent="0.25">
      <c r="A267" s="12" t="s">
        <v>143</v>
      </c>
      <c r="B267" s="12">
        <v>3</v>
      </c>
      <c r="C267" s="12" t="s">
        <v>48</v>
      </c>
      <c r="D267" s="12" t="s">
        <v>973</v>
      </c>
      <c r="E267" s="12"/>
      <c r="F267" s="32">
        <v>36</v>
      </c>
      <c r="G267" s="43">
        <f t="shared" si="13"/>
        <v>40.240799999999993</v>
      </c>
      <c r="H267" s="43">
        <f t="shared" si="12"/>
        <v>46.27691999999999</v>
      </c>
      <c r="I267" s="43">
        <f>Table12101314[[#This Row],[4/1/23 Price Change]]*1.0715</f>
        <v>49.585719779999984</v>
      </c>
    </row>
    <row r="268" spans="1:9" x14ac:dyDescent="0.25">
      <c r="A268" s="12" t="s">
        <v>143</v>
      </c>
      <c r="B268" s="12">
        <v>4</v>
      </c>
      <c r="C268" s="12" t="s">
        <v>49</v>
      </c>
      <c r="D268" s="12" t="s">
        <v>973</v>
      </c>
      <c r="E268" s="12"/>
      <c r="F268" s="32">
        <v>180</v>
      </c>
      <c r="G268" s="43">
        <f t="shared" si="13"/>
        <v>201.20399999999998</v>
      </c>
      <c r="H268" s="43">
        <f t="shared" si="12"/>
        <v>231.38459999999995</v>
      </c>
      <c r="I268" s="43">
        <f>Table12101314[[#This Row],[4/1/23 Price Change]]*1.0715</f>
        <v>247.92859889999991</v>
      </c>
    </row>
    <row r="269" spans="1:9" x14ac:dyDescent="0.25">
      <c r="A269" s="12" t="s">
        <v>143</v>
      </c>
      <c r="B269" s="12">
        <v>5</v>
      </c>
      <c r="C269" s="12" t="s">
        <v>50</v>
      </c>
      <c r="D269" s="12" t="s">
        <v>973</v>
      </c>
      <c r="E269" s="12"/>
      <c r="F269" s="32">
        <v>265</v>
      </c>
      <c r="G269" s="43">
        <f t="shared" si="13"/>
        <v>296.21699999999998</v>
      </c>
      <c r="H269" s="43">
        <f t="shared" si="12"/>
        <v>340.64954999999998</v>
      </c>
      <c r="I269" s="43">
        <f>Table12101314[[#This Row],[4/1/23 Price Change]]*1.0715</f>
        <v>365.00599282499996</v>
      </c>
    </row>
    <row r="270" spans="1:9" x14ac:dyDescent="0.25">
      <c r="A270" s="12" t="s">
        <v>143</v>
      </c>
      <c r="B270" s="12">
        <v>6</v>
      </c>
      <c r="C270" s="12" t="s">
        <v>51</v>
      </c>
      <c r="D270" s="12" t="s">
        <v>973</v>
      </c>
      <c r="E270" s="12"/>
      <c r="F270" s="32">
        <v>480</v>
      </c>
      <c r="G270" s="43">
        <f t="shared" si="13"/>
        <v>536.54399999999998</v>
      </c>
      <c r="H270" s="43">
        <f t="shared" si="12"/>
        <v>617.02559999999994</v>
      </c>
      <c r="I270" s="43">
        <f>Table12101314[[#This Row],[4/1/23 Price Change]]*1.0715</f>
        <v>661.14293039999984</v>
      </c>
    </row>
    <row r="271" spans="1:9" x14ac:dyDescent="0.25">
      <c r="A271" s="12"/>
      <c r="B271" s="12"/>
      <c r="C271" s="12" t="s">
        <v>970</v>
      </c>
      <c r="D271" s="12"/>
      <c r="E271" s="12"/>
      <c r="F271" s="17"/>
      <c r="G271" s="43">
        <f t="shared" si="13"/>
        <v>0</v>
      </c>
      <c r="H271" s="43">
        <f t="shared" si="12"/>
        <v>0</v>
      </c>
      <c r="I271" s="43">
        <f>Table12101314[[#This Row],[4/1/23 Price Change]]*1.0715</f>
        <v>0</v>
      </c>
    </row>
    <row r="272" spans="1:9" ht="56.25" x14ac:dyDescent="0.25">
      <c r="A272" s="15" t="s">
        <v>829</v>
      </c>
      <c r="B272" s="16"/>
      <c r="C272" s="16"/>
      <c r="D272" s="16"/>
      <c r="E272" s="16"/>
      <c r="F272" s="18"/>
      <c r="G272" s="43">
        <f t="shared" si="13"/>
        <v>0</v>
      </c>
      <c r="H272" s="43">
        <f t="shared" si="12"/>
        <v>0</v>
      </c>
      <c r="I272" s="43">
        <f>Table12101314[[#This Row],[4/1/23 Price Change]]*1.0715</f>
        <v>0</v>
      </c>
    </row>
    <row r="273" spans="1:9" ht="30" x14ac:dyDescent="0.25">
      <c r="A273" s="12" t="s">
        <v>144</v>
      </c>
      <c r="B273" s="12">
        <v>1</v>
      </c>
      <c r="C273" s="12" t="s">
        <v>40</v>
      </c>
      <c r="D273" s="12" t="s">
        <v>973</v>
      </c>
      <c r="E273" s="12"/>
      <c r="F273" s="32">
        <v>0</v>
      </c>
      <c r="G273" s="43">
        <f t="shared" si="13"/>
        <v>0</v>
      </c>
      <c r="H273" s="43">
        <f t="shared" si="12"/>
        <v>0</v>
      </c>
      <c r="I273" s="43">
        <f>Table12101314[[#This Row],[4/1/23 Price Change]]*1.0715</f>
        <v>0</v>
      </c>
    </row>
    <row r="274" spans="1:9" ht="30" x14ac:dyDescent="0.25">
      <c r="A274" s="12" t="s">
        <v>144</v>
      </c>
      <c r="B274" s="12">
        <v>2</v>
      </c>
      <c r="C274" s="12" t="s">
        <v>41</v>
      </c>
      <c r="D274" s="12" t="s">
        <v>1004</v>
      </c>
      <c r="E274" s="12"/>
      <c r="F274" s="32" t="s">
        <v>972</v>
      </c>
      <c r="G274" s="43" t="e">
        <f t="shared" si="13"/>
        <v>#VALUE!</v>
      </c>
      <c r="H274" s="43" t="e">
        <f t="shared" si="12"/>
        <v>#VALUE!</v>
      </c>
      <c r="I274" s="43" t="e">
        <f>Table12101314[[#This Row],[4/1/23 Price Change]]*1.0715</f>
        <v>#VALUE!</v>
      </c>
    </row>
    <row r="275" spans="1:9" ht="30" x14ac:dyDescent="0.25">
      <c r="A275" s="12" t="s">
        <v>144</v>
      </c>
      <c r="B275" s="12">
        <v>3</v>
      </c>
      <c r="C275" s="12" t="s">
        <v>145</v>
      </c>
      <c r="D275" s="12" t="s">
        <v>973</v>
      </c>
      <c r="E275" s="12"/>
      <c r="F275" s="32">
        <v>0</v>
      </c>
      <c r="G275" s="43">
        <f t="shared" si="13"/>
        <v>0</v>
      </c>
      <c r="H275" s="43">
        <f t="shared" si="12"/>
        <v>0</v>
      </c>
      <c r="I275" s="43">
        <f>Table12101314[[#This Row],[4/1/23 Price Change]]*1.0715</f>
        <v>0</v>
      </c>
    </row>
    <row r="276" spans="1:9" ht="30" x14ac:dyDescent="0.25">
      <c r="A276" s="12" t="s">
        <v>144</v>
      </c>
      <c r="B276" s="12">
        <v>4</v>
      </c>
      <c r="C276" s="12" t="s">
        <v>42</v>
      </c>
      <c r="D276" s="12" t="s">
        <v>1004</v>
      </c>
      <c r="E276" s="12"/>
      <c r="F276" s="32" t="s">
        <v>972</v>
      </c>
      <c r="G276" s="43" t="e">
        <f t="shared" si="13"/>
        <v>#VALUE!</v>
      </c>
      <c r="H276" s="43" t="e">
        <f t="shared" si="12"/>
        <v>#VALUE!</v>
      </c>
      <c r="I276" s="43" t="e">
        <f>Table12101314[[#This Row],[4/1/23 Price Change]]*1.0715</f>
        <v>#VALUE!</v>
      </c>
    </row>
    <row r="277" spans="1:9" ht="30" x14ac:dyDescent="0.25">
      <c r="A277" s="12" t="s">
        <v>144</v>
      </c>
      <c r="B277" s="12">
        <v>5</v>
      </c>
      <c r="C277" s="12" t="s">
        <v>43</v>
      </c>
      <c r="D277" s="12" t="s">
        <v>973</v>
      </c>
      <c r="E277" s="12"/>
      <c r="F277" s="32">
        <v>50</v>
      </c>
      <c r="G277" s="43">
        <f t="shared" si="13"/>
        <v>55.889999999999993</v>
      </c>
      <c r="H277" s="43">
        <f t="shared" si="12"/>
        <v>64.273499999999984</v>
      </c>
      <c r="I277" s="43">
        <f>Table12101314[[#This Row],[4/1/23 Price Change]]*1.0715</f>
        <v>68.869055249999974</v>
      </c>
    </row>
    <row r="278" spans="1:9" ht="30" x14ac:dyDescent="0.25">
      <c r="A278" s="12" t="s">
        <v>144</v>
      </c>
      <c r="B278" s="12">
        <v>6</v>
      </c>
      <c r="C278" s="12" t="s">
        <v>44</v>
      </c>
      <c r="D278" s="12" t="s">
        <v>973</v>
      </c>
      <c r="E278" s="12"/>
      <c r="F278" s="32">
        <v>3566</v>
      </c>
      <c r="G278" s="43">
        <f t="shared" si="13"/>
        <v>3986.0747999999999</v>
      </c>
      <c r="H278" s="43">
        <f t="shared" si="12"/>
        <v>4583.9860199999994</v>
      </c>
      <c r="I278" s="43">
        <f>Table12101314[[#This Row],[4/1/23 Price Change]]*1.0715</f>
        <v>4911.7410204299986</v>
      </c>
    </row>
    <row r="279" spans="1:9" ht="30" x14ac:dyDescent="0.25">
      <c r="A279" s="12" t="s">
        <v>144</v>
      </c>
      <c r="B279" s="12">
        <v>7</v>
      </c>
      <c r="C279" s="12" t="s">
        <v>45</v>
      </c>
      <c r="D279" s="12" t="s">
        <v>973</v>
      </c>
      <c r="E279" s="12"/>
      <c r="F279" s="32">
        <v>25</v>
      </c>
      <c r="G279" s="43">
        <f t="shared" si="13"/>
        <v>27.944999999999997</v>
      </c>
      <c r="H279" s="43">
        <f t="shared" si="12"/>
        <v>32.136749999999992</v>
      </c>
      <c r="I279" s="43">
        <f>Table12101314[[#This Row],[4/1/23 Price Change]]*1.0715</f>
        <v>34.434527624999987</v>
      </c>
    </row>
    <row r="280" spans="1:9" ht="30" x14ac:dyDescent="0.25">
      <c r="A280" s="12" t="s">
        <v>144</v>
      </c>
      <c r="B280" s="12">
        <v>8</v>
      </c>
      <c r="C280" s="12" t="s">
        <v>46</v>
      </c>
      <c r="D280" s="12" t="s">
        <v>973</v>
      </c>
      <c r="E280" s="12"/>
      <c r="F280" s="32">
        <v>123</v>
      </c>
      <c r="G280" s="43">
        <f t="shared" si="13"/>
        <v>137.48939999999999</v>
      </c>
      <c r="H280" s="43">
        <f t="shared" si="12"/>
        <v>158.11280999999997</v>
      </c>
      <c r="I280" s="43">
        <f>Table12101314[[#This Row],[4/1/23 Price Change]]*1.0715</f>
        <v>169.41787591499994</v>
      </c>
    </row>
    <row r="281" spans="1:9" ht="30" x14ac:dyDescent="0.25">
      <c r="A281" s="12" t="s">
        <v>144</v>
      </c>
      <c r="B281" s="12">
        <v>9</v>
      </c>
      <c r="C281" s="12" t="s">
        <v>146</v>
      </c>
      <c r="D281" s="12" t="s">
        <v>973</v>
      </c>
      <c r="E281" s="12"/>
      <c r="F281" s="32">
        <v>25</v>
      </c>
      <c r="G281" s="43">
        <f t="shared" si="13"/>
        <v>27.944999999999997</v>
      </c>
      <c r="H281" s="43">
        <f t="shared" si="12"/>
        <v>32.136749999999992</v>
      </c>
      <c r="I281" s="43">
        <f>Table12101314[[#This Row],[4/1/23 Price Change]]*1.0715</f>
        <v>34.434527624999987</v>
      </c>
    </row>
    <row r="282" spans="1:9" x14ac:dyDescent="0.25">
      <c r="A282" s="12"/>
      <c r="B282" s="12"/>
      <c r="C282" s="12" t="s">
        <v>970</v>
      </c>
      <c r="D282" s="12"/>
      <c r="E282" s="12"/>
      <c r="F282" s="17"/>
      <c r="G282" s="43">
        <f t="shared" si="13"/>
        <v>0</v>
      </c>
      <c r="H282" s="43">
        <f t="shared" si="12"/>
        <v>0</v>
      </c>
      <c r="I282" s="43">
        <f>Table12101314[[#This Row],[4/1/23 Price Change]]*1.0715</f>
        <v>0</v>
      </c>
    </row>
    <row r="283" spans="1:9" ht="18.75" x14ac:dyDescent="0.25">
      <c r="A283" s="15" t="s">
        <v>830</v>
      </c>
      <c r="B283" s="16"/>
      <c r="C283" s="16"/>
      <c r="D283" s="16"/>
      <c r="E283" s="16"/>
      <c r="F283" s="18"/>
      <c r="G283" s="43">
        <f t="shared" si="13"/>
        <v>0</v>
      </c>
      <c r="H283" s="43">
        <f t="shared" si="12"/>
        <v>0</v>
      </c>
      <c r="I283" s="43">
        <f>Table12101314[[#This Row],[4/1/23 Price Change]]*1.0715</f>
        <v>0</v>
      </c>
    </row>
    <row r="284" spans="1:9" x14ac:dyDescent="0.25">
      <c r="A284" s="12" t="s">
        <v>12</v>
      </c>
      <c r="B284" s="12">
        <v>1</v>
      </c>
      <c r="C284" s="12" t="s">
        <v>147</v>
      </c>
      <c r="D284" s="12" t="s">
        <v>734</v>
      </c>
      <c r="E284" s="12"/>
      <c r="F284" s="32" t="s">
        <v>1020</v>
      </c>
      <c r="G284" s="43" t="e">
        <f t="shared" si="13"/>
        <v>#VALUE!</v>
      </c>
      <c r="H284" s="43" t="e">
        <f t="shared" si="12"/>
        <v>#VALUE!</v>
      </c>
      <c r="I284" s="43" t="e">
        <f>Table12101314[[#This Row],[4/1/23 Price Change]]*1.0715</f>
        <v>#VALUE!</v>
      </c>
    </row>
    <row r="285" spans="1:9" x14ac:dyDescent="0.25">
      <c r="A285" s="12" t="s">
        <v>12</v>
      </c>
      <c r="B285" s="12">
        <v>2</v>
      </c>
      <c r="C285" s="12" t="s">
        <v>13</v>
      </c>
      <c r="D285" s="12" t="s">
        <v>1004</v>
      </c>
      <c r="E285" s="12"/>
      <c r="F285" s="32" t="s">
        <v>972</v>
      </c>
      <c r="G285" s="43" t="e">
        <f t="shared" si="13"/>
        <v>#VALUE!</v>
      </c>
      <c r="H285" s="43" t="e">
        <f t="shared" si="12"/>
        <v>#VALUE!</v>
      </c>
      <c r="I285" s="43" t="e">
        <f>Table12101314[[#This Row],[4/1/23 Price Change]]*1.0715</f>
        <v>#VALUE!</v>
      </c>
    </row>
    <row r="286" spans="1:9" x14ac:dyDescent="0.25">
      <c r="A286" s="12" t="s">
        <v>12</v>
      </c>
      <c r="B286" s="12">
        <v>3</v>
      </c>
      <c r="C286" s="12" t="s">
        <v>14</v>
      </c>
      <c r="D286" s="12" t="s">
        <v>973</v>
      </c>
      <c r="E286" s="12"/>
      <c r="F286" s="32">
        <v>1256</v>
      </c>
      <c r="G286" s="43">
        <f t="shared" si="13"/>
        <v>1403.9567999999999</v>
      </c>
      <c r="H286" s="43">
        <f t="shared" si="12"/>
        <v>1614.5503199999998</v>
      </c>
      <c r="I286" s="43">
        <f>Table12101314[[#This Row],[4/1/23 Price Change]]*1.0715</f>
        <v>1729.9906678799996</v>
      </c>
    </row>
    <row r="287" spans="1:9" x14ac:dyDescent="0.25">
      <c r="A287" s="12" t="s">
        <v>12</v>
      </c>
      <c r="B287" s="12">
        <v>4</v>
      </c>
      <c r="C287" s="12" t="s">
        <v>148</v>
      </c>
      <c r="D287" s="12" t="s">
        <v>734</v>
      </c>
      <c r="E287" s="12"/>
      <c r="F287" s="32" t="s">
        <v>1020</v>
      </c>
      <c r="G287" s="43" t="e">
        <f t="shared" si="13"/>
        <v>#VALUE!</v>
      </c>
      <c r="H287" s="43" t="e">
        <f t="shared" si="12"/>
        <v>#VALUE!</v>
      </c>
      <c r="I287" s="43" t="e">
        <f>Table12101314[[#This Row],[4/1/23 Price Change]]*1.0715</f>
        <v>#VALUE!</v>
      </c>
    </row>
    <row r="288" spans="1:9" x14ac:dyDescent="0.25">
      <c r="A288" s="12" t="s">
        <v>12</v>
      </c>
      <c r="B288" s="12">
        <v>5</v>
      </c>
      <c r="C288" s="12" t="s">
        <v>149</v>
      </c>
      <c r="D288" s="12" t="s">
        <v>734</v>
      </c>
      <c r="E288" s="12"/>
      <c r="F288" s="32" t="s">
        <v>1020</v>
      </c>
      <c r="G288" s="43" t="e">
        <f t="shared" si="13"/>
        <v>#VALUE!</v>
      </c>
      <c r="H288" s="43" t="e">
        <f t="shared" si="12"/>
        <v>#VALUE!</v>
      </c>
      <c r="I288" s="43" t="e">
        <f>Table12101314[[#This Row],[4/1/23 Price Change]]*1.0715</f>
        <v>#VALUE!</v>
      </c>
    </row>
    <row r="289" spans="1:9" x14ac:dyDescent="0.25">
      <c r="A289" s="12" t="s">
        <v>12</v>
      </c>
      <c r="B289" s="12">
        <v>6</v>
      </c>
      <c r="C289" s="12" t="s">
        <v>150</v>
      </c>
      <c r="D289" s="12" t="s">
        <v>734</v>
      </c>
      <c r="E289" s="12"/>
      <c r="F289" s="32" t="s">
        <v>1020</v>
      </c>
      <c r="G289" s="43" t="e">
        <f t="shared" si="13"/>
        <v>#VALUE!</v>
      </c>
      <c r="H289" s="43" t="e">
        <f t="shared" si="12"/>
        <v>#VALUE!</v>
      </c>
      <c r="I289" s="43" t="e">
        <f>Table12101314[[#This Row],[4/1/23 Price Change]]*1.0715</f>
        <v>#VALUE!</v>
      </c>
    </row>
    <row r="290" spans="1:9" x14ac:dyDescent="0.25">
      <c r="A290" s="12" t="s">
        <v>12</v>
      </c>
      <c r="B290" s="12">
        <v>7</v>
      </c>
      <c r="C290" s="12" t="s">
        <v>151</v>
      </c>
      <c r="D290" s="12" t="s">
        <v>734</v>
      </c>
      <c r="E290" s="12"/>
      <c r="F290" s="32" t="s">
        <v>1020</v>
      </c>
      <c r="G290" s="43" t="e">
        <f t="shared" si="13"/>
        <v>#VALUE!</v>
      </c>
      <c r="H290" s="43" t="e">
        <f t="shared" si="12"/>
        <v>#VALUE!</v>
      </c>
      <c r="I290" s="43" t="e">
        <f>Table12101314[[#This Row],[4/1/23 Price Change]]*1.0715</f>
        <v>#VALUE!</v>
      </c>
    </row>
    <row r="291" spans="1:9" x14ac:dyDescent="0.25">
      <c r="A291" s="12" t="s">
        <v>12</v>
      </c>
      <c r="B291" s="12">
        <v>8</v>
      </c>
      <c r="C291" s="12" t="s">
        <v>152</v>
      </c>
      <c r="D291" s="12" t="s">
        <v>734</v>
      </c>
      <c r="E291" s="12"/>
      <c r="F291" s="32" t="s">
        <v>1020</v>
      </c>
      <c r="G291" s="43" t="e">
        <f t="shared" si="13"/>
        <v>#VALUE!</v>
      </c>
      <c r="H291" s="43" t="e">
        <f t="shared" si="12"/>
        <v>#VALUE!</v>
      </c>
      <c r="I291" s="43" t="e">
        <f>Table12101314[[#This Row],[4/1/23 Price Change]]*1.0715</f>
        <v>#VALUE!</v>
      </c>
    </row>
    <row r="292" spans="1:9" x14ac:dyDescent="0.25">
      <c r="A292" s="12" t="s">
        <v>12</v>
      </c>
      <c r="B292" s="12">
        <v>9</v>
      </c>
      <c r="C292" s="12" t="s">
        <v>153</v>
      </c>
      <c r="D292" s="12" t="s">
        <v>734</v>
      </c>
      <c r="E292" s="12"/>
      <c r="F292" s="32" t="s">
        <v>1020</v>
      </c>
      <c r="G292" s="43" t="e">
        <f t="shared" si="13"/>
        <v>#VALUE!</v>
      </c>
      <c r="H292" s="43" t="e">
        <f t="shared" si="12"/>
        <v>#VALUE!</v>
      </c>
      <c r="I292" s="43" t="e">
        <f>Table12101314[[#This Row],[4/1/23 Price Change]]*1.0715</f>
        <v>#VALUE!</v>
      </c>
    </row>
    <row r="293" spans="1:9" x14ac:dyDescent="0.25">
      <c r="A293" s="12" t="s">
        <v>12</v>
      </c>
      <c r="B293" s="12">
        <v>10</v>
      </c>
      <c r="C293" s="12" t="s">
        <v>15</v>
      </c>
      <c r="D293" s="12" t="s">
        <v>973</v>
      </c>
      <c r="E293" s="12"/>
      <c r="F293" s="32">
        <v>272</v>
      </c>
      <c r="G293" s="43">
        <f t="shared" si="13"/>
        <v>304.04159999999996</v>
      </c>
      <c r="H293" s="43">
        <f t="shared" si="12"/>
        <v>349.64783999999992</v>
      </c>
      <c r="I293" s="43">
        <f>Table12101314[[#This Row],[4/1/23 Price Change]]*1.0715</f>
        <v>374.64766055999985</v>
      </c>
    </row>
    <row r="294" spans="1:9" x14ac:dyDescent="0.25">
      <c r="A294" s="12" t="s">
        <v>12</v>
      </c>
      <c r="B294" s="12">
        <v>11</v>
      </c>
      <c r="C294" s="12" t="s">
        <v>154</v>
      </c>
      <c r="D294" s="12" t="s">
        <v>973</v>
      </c>
      <c r="E294" s="12"/>
      <c r="F294" s="32">
        <v>125</v>
      </c>
      <c r="G294" s="43">
        <f t="shared" si="13"/>
        <v>139.72499999999999</v>
      </c>
      <c r="H294" s="43">
        <f t="shared" si="12"/>
        <v>160.68374999999997</v>
      </c>
      <c r="I294" s="43">
        <f>Table12101314[[#This Row],[4/1/23 Price Change]]*1.0715</f>
        <v>172.17263812499996</v>
      </c>
    </row>
    <row r="295" spans="1:9" x14ac:dyDescent="0.25">
      <c r="A295" s="12" t="s">
        <v>12</v>
      </c>
      <c r="B295" s="12">
        <v>12</v>
      </c>
      <c r="C295" s="12" t="s">
        <v>155</v>
      </c>
      <c r="D295" s="12" t="s">
        <v>1004</v>
      </c>
      <c r="E295" s="12"/>
      <c r="F295" s="32" t="s">
        <v>972</v>
      </c>
      <c r="G295" s="43" t="e">
        <f t="shared" si="13"/>
        <v>#VALUE!</v>
      </c>
      <c r="H295" s="43" t="e">
        <f t="shared" si="12"/>
        <v>#VALUE!</v>
      </c>
      <c r="I295" s="43" t="e">
        <f>Table12101314[[#This Row],[4/1/23 Price Change]]*1.0715</f>
        <v>#VALUE!</v>
      </c>
    </row>
    <row r="296" spans="1:9" x14ac:dyDescent="0.25">
      <c r="A296" s="12" t="s">
        <v>12</v>
      </c>
      <c r="B296" s="12">
        <v>13</v>
      </c>
      <c r="C296" s="12" t="s">
        <v>156</v>
      </c>
      <c r="D296" s="12" t="s">
        <v>973</v>
      </c>
      <c r="E296" s="12"/>
      <c r="F296" s="32">
        <v>198</v>
      </c>
      <c r="G296" s="43">
        <f t="shared" si="13"/>
        <v>221.32439999999997</v>
      </c>
      <c r="H296" s="43">
        <f t="shared" si="12"/>
        <v>254.52305999999996</v>
      </c>
      <c r="I296" s="43">
        <f>Table12101314[[#This Row],[4/1/23 Price Change]]*1.0715</f>
        <v>272.72145878999993</v>
      </c>
    </row>
    <row r="297" spans="1:9" x14ac:dyDescent="0.25">
      <c r="A297" s="12" t="s">
        <v>12</v>
      </c>
      <c r="B297" s="12">
        <v>14</v>
      </c>
      <c r="C297" s="12" t="s">
        <v>157</v>
      </c>
      <c r="D297" s="12" t="s">
        <v>734</v>
      </c>
      <c r="E297" s="12"/>
      <c r="F297" s="32" t="s">
        <v>1020</v>
      </c>
      <c r="G297" s="43" t="e">
        <f t="shared" si="13"/>
        <v>#VALUE!</v>
      </c>
      <c r="H297" s="43" t="e">
        <f t="shared" si="12"/>
        <v>#VALUE!</v>
      </c>
      <c r="I297" s="43" t="e">
        <f>Table12101314[[#This Row],[4/1/23 Price Change]]*1.0715</f>
        <v>#VALUE!</v>
      </c>
    </row>
    <row r="298" spans="1:9" x14ac:dyDescent="0.25">
      <c r="A298" s="12" t="s">
        <v>12</v>
      </c>
      <c r="B298" s="12">
        <v>15</v>
      </c>
      <c r="C298" s="12" t="s">
        <v>158</v>
      </c>
      <c r="D298" s="12" t="s">
        <v>734</v>
      </c>
      <c r="E298" s="12"/>
      <c r="F298" s="32" t="s">
        <v>1020</v>
      </c>
      <c r="G298" s="43" t="e">
        <f t="shared" si="13"/>
        <v>#VALUE!</v>
      </c>
      <c r="H298" s="43" t="e">
        <f t="shared" si="12"/>
        <v>#VALUE!</v>
      </c>
      <c r="I298" s="43" t="e">
        <f>Table12101314[[#This Row],[4/1/23 Price Change]]*1.0715</f>
        <v>#VALUE!</v>
      </c>
    </row>
    <row r="299" spans="1:9" x14ac:dyDescent="0.25">
      <c r="A299" s="12" t="s">
        <v>12</v>
      </c>
      <c r="B299" s="12">
        <v>16</v>
      </c>
      <c r="C299" s="12" t="s">
        <v>159</v>
      </c>
      <c r="D299" s="12" t="s">
        <v>734</v>
      </c>
      <c r="E299" s="12"/>
      <c r="F299" s="32" t="s">
        <v>1020</v>
      </c>
      <c r="G299" s="43" t="e">
        <f t="shared" si="13"/>
        <v>#VALUE!</v>
      </c>
      <c r="H299" s="43" t="e">
        <f t="shared" si="12"/>
        <v>#VALUE!</v>
      </c>
      <c r="I299" s="43" t="e">
        <f>Table12101314[[#This Row],[4/1/23 Price Change]]*1.0715</f>
        <v>#VALUE!</v>
      </c>
    </row>
    <row r="300" spans="1:9" x14ac:dyDescent="0.25">
      <c r="A300" s="12" t="s">
        <v>12</v>
      </c>
      <c r="B300" s="12">
        <v>17</v>
      </c>
      <c r="C300" s="12" t="s">
        <v>16</v>
      </c>
      <c r="D300" s="12" t="s">
        <v>734</v>
      </c>
      <c r="E300" s="12"/>
      <c r="F300" s="32" t="s">
        <v>1020</v>
      </c>
      <c r="G300" s="43" t="e">
        <f t="shared" si="13"/>
        <v>#VALUE!</v>
      </c>
      <c r="H300" s="43" t="e">
        <f t="shared" si="12"/>
        <v>#VALUE!</v>
      </c>
      <c r="I300" s="43" t="e">
        <f>Table12101314[[#This Row],[4/1/23 Price Change]]*1.0715</f>
        <v>#VALUE!</v>
      </c>
    </row>
    <row r="301" spans="1:9" x14ac:dyDescent="0.25">
      <c r="A301" s="12" t="s">
        <v>12</v>
      </c>
      <c r="B301" s="12">
        <v>18</v>
      </c>
      <c r="C301" s="12" t="s">
        <v>17</v>
      </c>
      <c r="D301" s="12" t="s">
        <v>734</v>
      </c>
      <c r="E301" s="12"/>
      <c r="F301" s="32" t="s">
        <v>1020</v>
      </c>
      <c r="G301" s="43" t="e">
        <f t="shared" si="13"/>
        <v>#VALUE!</v>
      </c>
      <c r="H301" s="43" t="e">
        <f t="shared" si="12"/>
        <v>#VALUE!</v>
      </c>
      <c r="I301" s="43" t="e">
        <f>Table12101314[[#This Row],[4/1/23 Price Change]]*1.0715</f>
        <v>#VALUE!</v>
      </c>
    </row>
    <row r="302" spans="1:9" x14ac:dyDescent="0.25">
      <c r="A302" s="12" t="s">
        <v>12</v>
      </c>
      <c r="B302" s="12">
        <v>19</v>
      </c>
      <c r="C302" s="12" t="s">
        <v>18</v>
      </c>
      <c r="D302" s="12" t="s">
        <v>734</v>
      </c>
      <c r="E302" s="12"/>
      <c r="F302" s="32" t="s">
        <v>1020</v>
      </c>
      <c r="G302" s="43" t="e">
        <f t="shared" si="13"/>
        <v>#VALUE!</v>
      </c>
      <c r="H302" s="43" t="e">
        <f t="shared" si="12"/>
        <v>#VALUE!</v>
      </c>
      <c r="I302" s="43" t="e">
        <f>Table12101314[[#This Row],[4/1/23 Price Change]]*1.0715</f>
        <v>#VALUE!</v>
      </c>
    </row>
    <row r="303" spans="1:9" x14ac:dyDescent="0.25">
      <c r="A303" s="12" t="s">
        <v>12</v>
      </c>
      <c r="B303" s="12">
        <v>20</v>
      </c>
      <c r="C303" s="12" t="s">
        <v>160</v>
      </c>
      <c r="D303" s="12" t="s">
        <v>734</v>
      </c>
      <c r="E303" s="12"/>
      <c r="F303" s="32" t="s">
        <v>1020</v>
      </c>
      <c r="G303" s="43" t="e">
        <f t="shared" si="13"/>
        <v>#VALUE!</v>
      </c>
      <c r="H303" s="43" t="e">
        <f t="shared" si="12"/>
        <v>#VALUE!</v>
      </c>
      <c r="I303" s="43" t="e">
        <f>Table12101314[[#This Row],[4/1/23 Price Change]]*1.0715</f>
        <v>#VALUE!</v>
      </c>
    </row>
    <row r="304" spans="1:9" x14ac:dyDescent="0.25">
      <c r="A304" s="12" t="s">
        <v>12</v>
      </c>
      <c r="B304" s="12">
        <v>21</v>
      </c>
      <c r="C304" s="12" t="s">
        <v>161</v>
      </c>
      <c r="D304" s="12" t="s">
        <v>734</v>
      </c>
      <c r="E304" s="12"/>
      <c r="F304" s="32" t="s">
        <v>1020</v>
      </c>
      <c r="G304" s="43" t="e">
        <f t="shared" si="13"/>
        <v>#VALUE!</v>
      </c>
      <c r="H304" s="43" t="e">
        <f t="shared" si="12"/>
        <v>#VALUE!</v>
      </c>
      <c r="I304" s="43" t="e">
        <f>Table12101314[[#This Row],[4/1/23 Price Change]]*1.0715</f>
        <v>#VALUE!</v>
      </c>
    </row>
    <row r="305" spans="1:9" x14ac:dyDescent="0.25">
      <c r="A305" s="12" t="s">
        <v>12</v>
      </c>
      <c r="B305" s="12">
        <v>22</v>
      </c>
      <c r="C305" s="12" t="s">
        <v>162</v>
      </c>
      <c r="D305" s="12" t="s">
        <v>734</v>
      </c>
      <c r="E305" s="12"/>
      <c r="F305" s="32" t="s">
        <v>1020</v>
      </c>
      <c r="G305" s="43" t="e">
        <f t="shared" si="13"/>
        <v>#VALUE!</v>
      </c>
      <c r="H305" s="43" t="e">
        <f t="shared" si="12"/>
        <v>#VALUE!</v>
      </c>
      <c r="I305" s="43" t="e">
        <f>Table12101314[[#This Row],[4/1/23 Price Change]]*1.0715</f>
        <v>#VALUE!</v>
      </c>
    </row>
    <row r="306" spans="1:9" x14ac:dyDescent="0.25">
      <c r="A306" s="12" t="s">
        <v>12</v>
      </c>
      <c r="B306" s="12">
        <v>23</v>
      </c>
      <c r="C306" s="12" t="s">
        <v>163</v>
      </c>
      <c r="D306" s="12" t="s">
        <v>734</v>
      </c>
      <c r="E306" s="12"/>
      <c r="F306" s="32" t="s">
        <v>1020</v>
      </c>
      <c r="G306" s="43" t="e">
        <f t="shared" si="13"/>
        <v>#VALUE!</v>
      </c>
      <c r="H306" s="43" t="e">
        <f t="shared" si="12"/>
        <v>#VALUE!</v>
      </c>
      <c r="I306" s="43" t="e">
        <f>Table12101314[[#This Row],[4/1/23 Price Change]]*1.0715</f>
        <v>#VALUE!</v>
      </c>
    </row>
    <row r="307" spans="1:9" x14ac:dyDescent="0.25">
      <c r="A307" s="12" t="s">
        <v>12</v>
      </c>
      <c r="B307" s="12">
        <v>24</v>
      </c>
      <c r="C307" s="12" t="s">
        <v>14</v>
      </c>
      <c r="D307" s="12" t="s">
        <v>734</v>
      </c>
      <c r="E307" s="12"/>
      <c r="F307" s="32" t="s">
        <v>1020</v>
      </c>
      <c r="G307" s="43" t="e">
        <f t="shared" si="13"/>
        <v>#VALUE!</v>
      </c>
      <c r="H307" s="43" t="e">
        <f t="shared" si="12"/>
        <v>#VALUE!</v>
      </c>
      <c r="I307" s="43" t="e">
        <f>Table12101314[[#This Row],[4/1/23 Price Change]]*1.0715</f>
        <v>#VALUE!</v>
      </c>
    </row>
    <row r="308" spans="1:9" x14ac:dyDescent="0.25">
      <c r="A308" s="12" t="s">
        <v>12</v>
      </c>
      <c r="B308" s="12">
        <v>25</v>
      </c>
      <c r="C308" s="12" t="s">
        <v>148</v>
      </c>
      <c r="D308" s="12" t="s">
        <v>734</v>
      </c>
      <c r="E308" s="12"/>
      <c r="F308" s="32" t="s">
        <v>1020</v>
      </c>
      <c r="G308" s="43" t="e">
        <f t="shared" si="13"/>
        <v>#VALUE!</v>
      </c>
      <c r="H308" s="43" t="e">
        <f t="shared" si="12"/>
        <v>#VALUE!</v>
      </c>
      <c r="I308" s="43" t="e">
        <f>Table12101314[[#This Row],[4/1/23 Price Change]]*1.0715</f>
        <v>#VALUE!</v>
      </c>
    </row>
    <row r="309" spans="1:9" x14ac:dyDescent="0.25">
      <c r="A309" s="12" t="s">
        <v>12</v>
      </c>
      <c r="B309" s="12">
        <v>26</v>
      </c>
      <c r="C309" s="12" t="s">
        <v>154</v>
      </c>
      <c r="D309" s="12" t="s">
        <v>734</v>
      </c>
      <c r="E309" s="12"/>
      <c r="F309" s="32" t="s">
        <v>1020</v>
      </c>
      <c r="G309" s="43" t="e">
        <f t="shared" si="13"/>
        <v>#VALUE!</v>
      </c>
      <c r="H309" s="43" t="e">
        <f t="shared" si="12"/>
        <v>#VALUE!</v>
      </c>
      <c r="I309" s="43" t="e">
        <f>Table12101314[[#This Row],[4/1/23 Price Change]]*1.0715</f>
        <v>#VALUE!</v>
      </c>
    </row>
    <row r="310" spans="1:9" x14ac:dyDescent="0.25">
      <c r="A310" s="12" t="s">
        <v>12</v>
      </c>
      <c r="B310" s="12">
        <v>27</v>
      </c>
      <c r="C310" s="12" t="s">
        <v>155</v>
      </c>
      <c r="D310" s="12" t="s">
        <v>734</v>
      </c>
      <c r="E310" s="12"/>
      <c r="F310" s="32" t="s">
        <v>1020</v>
      </c>
      <c r="G310" s="43" t="e">
        <f t="shared" si="13"/>
        <v>#VALUE!</v>
      </c>
      <c r="H310" s="43" t="e">
        <f t="shared" si="12"/>
        <v>#VALUE!</v>
      </c>
      <c r="I310" s="43" t="e">
        <f>Table12101314[[#This Row],[4/1/23 Price Change]]*1.0715</f>
        <v>#VALUE!</v>
      </c>
    </row>
    <row r="311" spans="1:9" x14ac:dyDescent="0.25">
      <c r="A311" s="12" t="s">
        <v>12</v>
      </c>
      <c r="B311" s="12">
        <v>28</v>
      </c>
      <c r="C311" s="12" t="s">
        <v>149</v>
      </c>
      <c r="D311" s="12" t="s">
        <v>734</v>
      </c>
      <c r="E311" s="12"/>
      <c r="F311" s="32" t="s">
        <v>1020</v>
      </c>
      <c r="G311" s="43" t="e">
        <f t="shared" si="13"/>
        <v>#VALUE!</v>
      </c>
      <c r="H311" s="43" t="e">
        <f t="shared" si="12"/>
        <v>#VALUE!</v>
      </c>
      <c r="I311" s="43" t="e">
        <f>Table12101314[[#This Row],[4/1/23 Price Change]]*1.0715</f>
        <v>#VALUE!</v>
      </c>
    </row>
    <row r="312" spans="1:9" x14ac:dyDescent="0.25">
      <c r="A312" s="12" t="s">
        <v>12</v>
      </c>
      <c r="B312" s="12">
        <v>29</v>
      </c>
      <c r="C312" s="12" t="s">
        <v>1058</v>
      </c>
      <c r="D312" s="12" t="s">
        <v>973</v>
      </c>
      <c r="E312" s="12"/>
      <c r="F312" s="32">
        <v>2967</v>
      </c>
      <c r="G312" s="43">
        <f t="shared" si="13"/>
        <v>3316.5125999999996</v>
      </c>
      <c r="H312" s="43">
        <f t="shared" si="12"/>
        <v>3813.989489999999</v>
      </c>
      <c r="I312" s="43">
        <f>Table12101314[[#This Row],[4/1/23 Price Change]]*1.0715</f>
        <v>4086.6897385349985</v>
      </c>
    </row>
    <row r="313" spans="1:9" x14ac:dyDescent="0.25">
      <c r="A313" s="12" t="s">
        <v>12</v>
      </c>
      <c r="B313" s="12">
        <v>30</v>
      </c>
      <c r="C313" s="12" t="s">
        <v>1059</v>
      </c>
      <c r="D313" s="12" t="s">
        <v>973</v>
      </c>
      <c r="E313" s="12"/>
      <c r="F313" s="32">
        <v>2696</v>
      </c>
      <c r="G313" s="43">
        <f t="shared" si="13"/>
        <v>3013.5887999999995</v>
      </c>
      <c r="H313" s="43">
        <f t="shared" si="12"/>
        <v>3465.6271199999992</v>
      </c>
      <c r="I313" s="43">
        <f>Table12101314[[#This Row],[4/1/23 Price Change]]*1.0715</f>
        <v>3713.4194590799989</v>
      </c>
    </row>
    <row r="314" spans="1:9" x14ac:dyDescent="0.25">
      <c r="A314" s="12" t="s">
        <v>12</v>
      </c>
      <c r="B314" s="12">
        <v>31</v>
      </c>
      <c r="C314" s="12" t="s">
        <v>1060</v>
      </c>
      <c r="D314" s="12" t="s">
        <v>973</v>
      </c>
      <c r="E314" s="12"/>
      <c r="F314" s="32">
        <v>2596</v>
      </c>
      <c r="G314" s="43">
        <f t="shared" si="13"/>
        <v>2901.8087999999998</v>
      </c>
      <c r="H314" s="43">
        <f t="shared" si="12"/>
        <v>3337.0801199999996</v>
      </c>
      <c r="I314" s="43">
        <f>Table12101314[[#This Row],[4/1/23 Price Change]]*1.0715</f>
        <v>3575.6813485799994</v>
      </c>
    </row>
    <row r="315" spans="1:9" x14ac:dyDescent="0.25">
      <c r="A315" s="12" t="s">
        <v>12</v>
      </c>
      <c r="B315" s="12">
        <v>32</v>
      </c>
      <c r="C315" s="12" t="s">
        <v>1061</v>
      </c>
      <c r="D315" s="12" t="s">
        <v>973</v>
      </c>
      <c r="E315" s="12"/>
      <c r="F315" s="32">
        <v>2796</v>
      </c>
      <c r="G315" s="43">
        <f t="shared" si="13"/>
        <v>3125.3687999999997</v>
      </c>
      <c r="H315" s="43">
        <f t="shared" si="12"/>
        <v>3594.1741199999992</v>
      </c>
      <c r="I315" s="43">
        <f>Table12101314[[#This Row],[4/1/23 Price Change]]*1.0715</f>
        <v>3851.1575695799988</v>
      </c>
    </row>
    <row r="316" spans="1:9" x14ac:dyDescent="0.25">
      <c r="A316" s="12" t="s">
        <v>12</v>
      </c>
      <c r="B316" s="12">
        <v>33</v>
      </c>
      <c r="C316" s="12" t="s">
        <v>1062</v>
      </c>
      <c r="D316" s="12" t="s">
        <v>1063</v>
      </c>
      <c r="E316" s="12"/>
      <c r="F316" s="44">
        <v>904</v>
      </c>
      <c r="G316" s="43">
        <f t="shared" si="13"/>
        <v>1010.4911999999999</v>
      </c>
      <c r="H316" s="43">
        <f t="shared" si="12"/>
        <v>1162.0648799999999</v>
      </c>
      <c r="I316" s="43">
        <f>Table12101314[[#This Row],[4/1/23 Price Change]]*1.0715</f>
        <v>1245.1525189199997</v>
      </c>
    </row>
    <row r="317" spans="1:9" x14ac:dyDescent="0.25">
      <c r="A317" s="12" t="s">
        <v>12</v>
      </c>
      <c r="B317" s="12">
        <v>34</v>
      </c>
      <c r="C317" s="12" t="s">
        <v>1064</v>
      </c>
      <c r="D317" s="12" t="s">
        <v>1063</v>
      </c>
      <c r="E317" s="12"/>
      <c r="F317" s="44">
        <v>1485</v>
      </c>
      <c r="G317" s="43">
        <f t="shared" si="13"/>
        <v>1659.9329999999998</v>
      </c>
      <c r="H317" s="43">
        <f t="shared" si="12"/>
        <v>1908.9229499999997</v>
      </c>
      <c r="I317" s="43">
        <f>Table12101314[[#This Row],[4/1/23 Price Change]]*1.0715</f>
        <v>2045.4109409249995</v>
      </c>
    </row>
    <row r="318" spans="1:9" ht="18.75" x14ac:dyDescent="0.25">
      <c r="A318" s="15" t="s">
        <v>831</v>
      </c>
      <c r="B318" s="16"/>
      <c r="C318" s="16"/>
      <c r="D318" s="16"/>
      <c r="E318" s="16"/>
      <c r="F318" s="18"/>
      <c r="G318" s="43">
        <f t="shared" si="13"/>
        <v>0</v>
      </c>
      <c r="H318" s="43">
        <f t="shared" si="12"/>
        <v>0</v>
      </c>
      <c r="I318" s="43">
        <f>Table12101314[[#This Row],[4/1/23 Price Change]]*1.0715</f>
        <v>0</v>
      </c>
    </row>
    <row r="319" spans="1:9" ht="30" x14ac:dyDescent="0.25">
      <c r="A319" s="12" t="s">
        <v>164</v>
      </c>
      <c r="B319" s="12">
        <v>1</v>
      </c>
      <c r="C319" s="12" t="s">
        <v>165</v>
      </c>
      <c r="D319" s="12" t="s">
        <v>734</v>
      </c>
      <c r="E319" s="12"/>
      <c r="F319" s="32" t="s">
        <v>1020</v>
      </c>
      <c r="G319" s="43" t="e">
        <f t="shared" si="13"/>
        <v>#VALUE!</v>
      </c>
      <c r="H319" s="43" t="e">
        <f t="shared" ref="H319:H382" si="14">G319*1.15</f>
        <v>#VALUE!</v>
      </c>
      <c r="I319" s="43" t="e">
        <f>Table12101314[[#This Row],[4/1/23 Price Change]]*1.0715</f>
        <v>#VALUE!</v>
      </c>
    </row>
    <row r="320" spans="1:9" ht="45" x14ac:dyDescent="0.25">
      <c r="A320" s="12" t="s">
        <v>164</v>
      </c>
      <c r="B320" s="12">
        <v>2</v>
      </c>
      <c r="C320" s="12" t="s">
        <v>166</v>
      </c>
      <c r="D320" s="12" t="s">
        <v>734</v>
      </c>
      <c r="E320" s="12"/>
      <c r="F320" s="32" t="s">
        <v>1020</v>
      </c>
      <c r="G320" s="43" t="e">
        <f t="shared" si="13"/>
        <v>#VALUE!</v>
      </c>
      <c r="H320" s="43" t="e">
        <f t="shared" si="14"/>
        <v>#VALUE!</v>
      </c>
      <c r="I320" s="43" t="e">
        <f>Table12101314[[#This Row],[4/1/23 Price Change]]*1.0715</f>
        <v>#VALUE!</v>
      </c>
    </row>
    <row r="321" spans="1:9" x14ac:dyDescent="0.25">
      <c r="A321" s="12" t="s">
        <v>164</v>
      </c>
      <c r="B321" s="12">
        <v>3</v>
      </c>
      <c r="C321" s="12" t="s">
        <v>167</v>
      </c>
      <c r="D321" s="12" t="s">
        <v>1004</v>
      </c>
      <c r="E321" s="12"/>
      <c r="F321" s="32" t="s">
        <v>972</v>
      </c>
      <c r="G321" s="43" t="e">
        <f t="shared" si="13"/>
        <v>#VALUE!</v>
      </c>
      <c r="H321" s="43" t="e">
        <f t="shared" si="14"/>
        <v>#VALUE!</v>
      </c>
      <c r="I321" s="43" t="e">
        <f>Table12101314[[#This Row],[4/1/23 Price Change]]*1.0715</f>
        <v>#VALUE!</v>
      </c>
    </row>
    <row r="322" spans="1:9" ht="30" x14ac:dyDescent="0.25">
      <c r="A322" s="12" t="s">
        <v>164</v>
      </c>
      <c r="B322" s="12">
        <v>4</v>
      </c>
      <c r="C322" s="12" t="s">
        <v>963</v>
      </c>
      <c r="D322" s="12" t="s">
        <v>734</v>
      </c>
      <c r="E322" s="12"/>
      <c r="F322" s="32" t="s">
        <v>1020</v>
      </c>
      <c r="G322" s="43" t="e">
        <f t="shared" si="13"/>
        <v>#VALUE!</v>
      </c>
      <c r="H322" s="43" t="e">
        <f t="shared" si="14"/>
        <v>#VALUE!</v>
      </c>
      <c r="I322" s="43" t="e">
        <f>Table12101314[[#This Row],[4/1/23 Price Change]]*1.0715</f>
        <v>#VALUE!</v>
      </c>
    </row>
    <row r="323" spans="1:9" x14ac:dyDescent="0.25">
      <c r="A323" s="12"/>
      <c r="B323" s="12"/>
      <c r="C323" s="12" t="s">
        <v>970</v>
      </c>
      <c r="D323" s="12"/>
      <c r="E323" s="12"/>
      <c r="F323" s="17"/>
      <c r="G323" s="43">
        <f t="shared" si="13"/>
        <v>0</v>
      </c>
      <c r="H323" s="43">
        <f t="shared" si="14"/>
        <v>0</v>
      </c>
      <c r="I323" s="43">
        <f>Table12101314[[#This Row],[4/1/23 Price Change]]*1.0715</f>
        <v>0</v>
      </c>
    </row>
    <row r="324" spans="1:9" ht="37.5" x14ac:dyDescent="0.25">
      <c r="A324" s="15" t="s">
        <v>832</v>
      </c>
      <c r="B324" s="16"/>
      <c r="C324" s="16"/>
      <c r="D324" s="16"/>
      <c r="E324" s="16"/>
      <c r="F324" s="18"/>
      <c r="G324" s="43">
        <f t="shared" ref="G324:G387" si="15">F324*1.1178</f>
        <v>0</v>
      </c>
      <c r="H324" s="43">
        <f t="shared" si="14"/>
        <v>0</v>
      </c>
      <c r="I324" s="43">
        <f>Table12101314[[#This Row],[4/1/23 Price Change]]*1.0715</f>
        <v>0</v>
      </c>
    </row>
    <row r="325" spans="1:9" ht="30" x14ac:dyDescent="0.25">
      <c r="A325" s="12" t="s">
        <v>22</v>
      </c>
      <c r="B325" s="12">
        <v>1</v>
      </c>
      <c r="C325" s="12" t="s">
        <v>964</v>
      </c>
      <c r="D325" s="12" t="s">
        <v>973</v>
      </c>
      <c r="E325" s="12"/>
      <c r="F325" s="32">
        <v>75</v>
      </c>
      <c r="G325" s="43">
        <f t="shared" si="15"/>
        <v>83.834999999999994</v>
      </c>
      <c r="H325" s="43">
        <f t="shared" si="14"/>
        <v>96.410249999999991</v>
      </c>
      <c r="I325" s="43">
        <f>Table12101314[[#This Row],[4/1/23 Price Change]]*1.0715</f>
        <v>103.30358287499998</v>
      </c>
    </row>
    <row r="326" spans="1:9" ht="30" x14ac:dyDescent="0.25">
      <c r="A326" s="12" t="s">
        <v>22</v>
      </c>
      <c r="B326" s="12">
        <v>2</v>
      </c>
      <c r="C326" s="12" t="s">
        <v>965</v>
      </c>
      <c r="D326" s="12" t="s">
        <v>973</v>
      </c>
      <c r="E326" s="12"/>
      <c r="F326" s="32">
        <v>75</v>
      </c>
      <c r="G326" s="43">
        <f t="shared" si="15"/>
        <v>83.834999999999994</v>
      </c>
      <c r="H326" s="43">
        <f t="shared" si="14"/>
        <v>96.410249999999991</v>
      </c>
      <c r="I326" s="43">
        <f>Table12101314[[#This Row],[4/1/23 Price Change]]*1.0715</f>
        <v>103.30358287499998</v>
      </c>
    </row>
    <row r="327" spans="1:9" x14ac:dyDescent="0.25">
      <c r="A327" s="12"/>
      <c r="B327" s="12"/>
      <c r="C327" s="12" t="s">
        <v>970</v>
      </c>
      <c r="D327" s="12"/>
      <c r="E327" s="12"/>
      <c r="F327" s="17"/>
      <c r="G327" s="43">
        <f t="shared" si="15"/>
        <v>0</v>
      </c>
      <c r="H327" s="43">
        <f t="shared" si="14"/>
        <v>0</v>
      </c>
      <c r="I327" s="43">
        <f>Table12101314[[#This Row],[4/1/23 Price Change]]*1.0715</f>
        <v>0</v>
      </c>
    </row>
    <row r="328" spans="1:9" ht="37.5" x14ac:dyDescent="0.25">
      <c r="A328" s="15" t="s">
        <v>833</v>
      </c>
      <c r="B328" s="16"/>
      <c r="C328" s="16"/>
      <c r="D328" s="16"/>
      <c r="E328" s="16"/>
      <c r="F328" s="18"/>
      <c r="G328" s="43">
        <f t="shared" si="15"/>
        <v>0</v>
      </c>
      <c r="H328" s="43">
        <f t="shared" si="14"/>
        <v>0</v>
      </c>
      <c r="I328" s="43">
        <f>Table12101314[[#This Row],[4/1/23 Price Change]]*1.0715</f>
        <v>0</v>
      </c>
    </row>
    <row r="329" spans="1:9" x14ac:dyDescent="0.25">
      <c r="A329" s="12"/>
      <c r="B329" s="12"/>
      <c r="C329" s="12" t="s">
        <v>169</v>
      </c>
      <c r="D329" s="12"/>
      <c r="E329" s="12"/>
      <c r="F329" s="32"/>
      <c r="G329" s="43">
        <f t="shared" si="15"/>
        <v>0</v>
      </c>
      <c r="H329" s="43">
        <f t="shared" si="14"/>
        <v>0</v>
      </c>
      <c r="I329" s="43">
        <f>Table12101314[[#This Row],[4/1/23 Price Change]]*1.0715</f>
        <v>0</v>
      </c>
    </row>
    <row r="330" spans="1:9" x14ac:dyDescent="0.25">
      <c r="A330" s="12" t="s">
        <v>168</v>
      </c>
      <c r="B330" s="12">
        <v>1</v>
      </c>
      <c r="C330" s="12" t="s">
        <v>170</v>
      </c>
      <c r="D330" s="12" t="s">
        <v>734</v>
      </c>
      <c r="E330" s="12"/>
      <c r="F330" s="32" t="s">
        <v>1020</v>
      </c>
      <c r="G330" s="43" t="e">
        <f t="shared" si="15"/>
        <v>#VALUE!</v>
      </c>
      <c r="H330" s="43" t="e">
        <f t="shared" si="14"/>
        <v>#VALUE!</v>
      </c>
      <c r="I330" s="43" t="e">
        <f>Table12101314[[#This Row],[4/1/23 Price Change]]*1.0715</f>
        <v>#VALUE!</v>
      </c>
    </row>
    <row r="331" spans="1:9" x14ac:dyDescent="0.25">
      <c r="A331" s="12" t="s">
        <v>168</v>
      </c>
      <c r="B331" s="12">
        <v>3</v>
      </c>
      <c r="C331" s="12" t="s">
        <v>171</v>
      </c>
      <c r="D331" s="12" t="s">
        <v>734</v>
      </c>
      <c r="E331" s="12"/>
      <c r="F331" s="32"/>
      <c r="G331" s="43">
        <f t="shared" si="15"/>
        <v>0</v>
      </c>
      <c r="H331" s="43">
        <f t="shared" si="14"/>
        <v>0</v>
      </c>
      <c r="I331" s="43">
        <f>Table12101314[[#This Row],[4/1/23 Price Change]]*1.0715</f>
        <v>0</v>
      </c>
    </row>
    <row r="332" spans="1:9" x14ac:dyDescent="0.25">
      <c r="A332" s="12" t="s">
        <v>168</v>
      </c>
      <c r="B332" s="12">
        <v>4</v>
      </c>
      <c r="C332" s="12" t="s">
        <v>172</v>
      </c>
      <c r="D332" s="12" t="s">
        <v>734</v>
      </c>
      <c r="E332" s="12"/>
      <c r="F332" s="32" t="s">
        <v>1020</v>
      </c>
      <c r="G332" s="43" t="e">
        <f t="shared" si="15"/>
        <v>#VALUE!</v>
      </c>
      <c r="H332" s="43" t="e">
        <f t="shared" si="14"/>
        <v>#VALUE!</v>
      </c>
      <c r="I332" s="43" t="e">
        <f>Table12101314[[#This Row],[4/1/23 Price Change]]*1.0715</f>
        <v>#VALUE!</v>
      </c>
    </row>
    <row r="333" spans="1:9" x14ac:dyDescent="0.25">
      <c r="A333" s="12" t="s">
        <v>168</v>
      </c>
      <c r="B333" s="12">
        <v>5</v>
      </c>
      <c r="C333" s="12" t="s">
        <v>173</v>
      </c>
      <c r="D333" s="12" t="s">
        <v>734</v>
      </c>
      <c r="E333" s="12"/>
      <c r="F333" s="32" t="s">
        <v>1020</v>
      </c>
      <c r="G333" s="43" t="e">
        <f t="shared" si="15"/>
        <v>#VALUE!</v>
      </c>
      <c r="H333" s="43" t="e">
        <f t="shared" si="14"/>
        <v>#VALUE!</v>
      </c>
      <c r="I333" s="43" t="e">
        <f>Table12101314[[#This Row],[4/1/23 Price Change]]*1.0715</f>
        <v>#VALUE!</v>
      </c>
    </row>
    <row r="334" spans="1:9" x14ac:dyDescent="0.25">
      <c r="A334" s="12" t="s">
        <v>168</v>
      </c>
      <c r="B334" s="12">
        <v>6</v>
      </c>
      <c r="C334" s="12" t="s">
        <v>19</v>
      </c>
      <c r="D334" s="12" t="s">
        <v>1004</v>
      </c>
      <c r="E334" s="12"/>
      <c r="F334" s="32" t="s">
        <v>972</v>
      </c>
      <c r="G334" s="43" t="e">
        <f t="shared" si="15"/>
        <v>#VALUE!</v>
      </c>
      <c r="H334" s="43" t="e">
        <f t="shared" si="14"/>
        <v>#VALUE!</v>
      </c>
      <c r="I334" s="43" t="e">
        <f>Table12101314[[#This Row],[4/1/23 Price Change]]*1.0715</f>
        <v>#VALUE!</v>
      </c>
    </row>
    <row r="335" spans="1:9" x14ac:dyDescent="0.25">
      <c r="A335" s="12" t="s">
        <v>168</v>
      </c>
      <c r="B335" s="12">
        <v>7</v>
      </c>
      <c r="C335" s="12" t="s">
        <v>174</v>
      </c>
      <c r="D335" s="12" t="s">
        <v>973</v>
      </c>
      <c r="E335" s="12"/>
      <c r="F335" s="32">
        <v>0</v>
      </c>
      <c r="G335" s="43">
        <f t="shared" si="15"/>
        <v>0</v>
      </c>
      <c r="H335" s="43">
        <f t="shared" si="14"/>
        <v>0</v>
      </c>
      <c r="I335" s="43">
        <f>Table12101314[[#This Row],[4/1/23 Price Change]]*1.0715</f>
        <v>0</v>
      </c>
    </row>
    <row r="336" spans="1:9" x14ac:dyDescent="0.25">
      <c r="A336" s="12" t="s">
        <v>168</v>
      </c>
      <c r="B336" s="12">
        <v>8</v>
      </c>
      <c r="C336" s="12" t="s">
        <v>20</v>
      </c>
      <c r="D336" s="12" t="s">
        <v>734</v>
      </c>
      <c r="E336" s="12"/>
      <c r="F336" s="32" t="s">
        <v>1020</v>
      </c>
      <c r="G336" s="43" t="e">
        <f t="shared" si="15"/>
        <v>#VALUE!</v>
      </c>
      <c r="H336" s="43" t="e">
        <f t="shared" si="14"/>
        <v>#VALUE!</v>
      </c>
      <c r="I336" s="43" t="e">
        <f>Table12101314[[#This Row],[4/1/23 Price Change]]*1.0715</f>
        <v>#VALUE!</v>
      </c>
    </row>
    <row r="337" spans="1:9" x14ac:dyDescent="0.25">
      <c r="A337" s="12" t="s">
        <v>168</v>
      </c>
      <c r="B337" s="12">
        <v>9</v>
      </c>
      <c r="C337" s="12" t="s">
        <v>21</v>
      </c>
      <c r="D337" s="12" t="s">
        <v>973</v>
      </c>
      <c r="E337" s="12"/>
      <c r="F337" s="32">
        <v>893</v>
      </c>
      <c r="G337" s="43">
        <f t="shared" si="15"/>
        <v>998.19539999999995</v>
      </c>
      <c r="H337" s="43">
        <f t="shared" si="14"/>
        <v>1147.9247099999998</v>
      </c>
      <c r="I337" s="43">
        <f>Table12101314[[#This Row],[4/1/23 Price Change]]*1.0715</f>
        <v>1230.0013267649997</v>
      </c>
    </row>
    <row r="338" spans="1:9" x14ac:dyDescent="0.25">
      <c r="A338" s="12"/>
      <c r="B338" s="12"/>
      <c r="C338" s="12" t="s">
        <v>970</v>
      </c>
      <c r="D338" s="12"/>
      <c r="E338" s="12"/>
      <c r="F338" s="17"/>
      <c r="G338" s="43">
        <f t="shared" si="15"/>
        <v>0</v>
      </c>
      <c r="H338" s="43">
        <f t="shared" si="14"/>
        <v>0</v>
      </c>
      <c r="I338" s="43">
        <f>Table12101314[[#This Row],[4/1/23 Price Change]]*1.0715</f>
        <v>0</v>
      </c>
    </row>
    <row r="339" spans="1:9" ht="56.25" x14ac:dyDescent="0.25">
      <c r="A339" s="15" t="s">
        <v>834</v>
      </c>
      <c r="B339" s="16"/>
      <c r="C339" s="16"/>
      <c r="D339" s="16"/>
      <c r="E339" s="16"/>
      <c r="F339" s="18"/>
      <c r="G339" s="43">
        <f t="shared" si="15"/>
        <v>0</v>
      </c>
      <c r="H339" s="43">
        <f t="shared" si="14"/>
        <v>0</v>
      </c>
      <c r="I339" s="43">
        <f>Table12101314[[#This Row],[4/1/23 Price Change]]*1.0715</f>
        <v>0</v>
      </c>
    </row>
    <row r="340" spans="1:9" ht="30" x14ac:dyDescent="0.25">
      <c r="A340" s="12" t="s">
        <v>175</v>
      </c>
      <c r="B340" s="12">
        <v>1</v>
      </c>
      <c r="C340" s="12" t="s">
        <v>80</v>
      </c>
      <c r="D340" s="12" t="s">
        <v>1004</v>
      </c>
      <c r="E340" s="12"/>
      <c r="F340" s="32" t="s">
        <v>972</v>
      </c>
      <c r="G340" s="43" t="e">
        <f t="shared" si="15"/>
        <v>#VALUE!</v>
      </c>
      <c r="H340" s="43" t="e">
        <f t="shared" si="14"/>
        <v>#VALUE!</v>
      </c>
      <c r="I340" s="43" t="e">
        <f>Table12101314[[#This Row],[4/1/23 Price Change]]*1.0715</f>
        <v>#VALUE!</v>
      </c>
    </row>
    <row r="341" spans="1:9" ht="30" x14ac:dyDescent="0.25">
      <c r="A341" s="12" t="s">
        <v>175</v>
      </c>
      <c r="B341" s="12">
        <v>2</v>
      </c>
      <c r="C341" s="12" t="s">
        <v>176</v>
      </c>
      <c r="D341" s="12" t="s">
        <v>973</v>
      </c>
      <c r="E341" s="12"/>
      <c r="F341" s="32">
        <v>5709</v>
      </c>
      <c r="G341" s="43">
        <f t="shared" si="15"/>
        <v>6381.520199999999</v>
      </c>
      <c r="H341" s="43">
        <f t="shared" si="14"/>
        <v>7338.7482299999983</v>
      </c>
      <c r="I341" s="43">
        <f>Table12101314[[#This Row],[4/1/23 Price Change]]*1.0715</f>
        <v>7863.4687284449974</v>
      </c>
    </row>
    <row r="342" spans="1:9" ht="30" x14ac:dyDescent="0.25">
      <c r="A342" s="12" t="s">
        <v>175</v>
      </c>
      <c r="B342" s="12">
        <v>3</v>
      </c>
      <c r="C342" s="12" t="s">
        <v>177</v>
      </c>
      <c r="D342" s="12" t="s">
        <v>973</v>
      </c>
      <c r="E342" s="12"/>
      <c r="F342" s="32">
        <v>1800</v>
      </c>
      <c r="G342" s="43">
        <f t="shared" si="15"/>
        <v>2012.0399999999997</v>
      </c>
      <c r="H342" s="43">
        <f t="shared" si="14"/>
        <v>2313.8459999999995</v>
      </c>
      <c r="I342" s="43">
        <f>Table12101314[[#This Row],[4/1/23 Price Change]]*1.0715</f>
        <v>2479.2859889999991</v>
      </c>
    </row>
    <row r="343" spans="1:9" ht="30" x14ac:dyDescent="0.25">
      <c r="A343" s="12" t="s">
        <v>175</v>
      </c>
      <c r="B343" s="12">
        <v>4</v>
      </c>
      <c r="C343" s="12" t="s">
        <v>178</v>
      </c>
      <c r="D343" s="12" t="s">
        <v>734</v>
      </c>
      <c r="E343" s="12"/>
      <c r="F343" s="32" t="s">
        <v>1020</v>
      </c>
      <c r="G343" s="43" t="e">
        <f t="shared" si="15"/>
        <v>#VALUE!</v>
      </c>
      <c r="H343" s="43" t="e">
        <f t="shared" si="14"/>
        <v>#VALUE!</v>
      </c>
      <c r="I343" s="43" t="e">
        <f>Table12101314[[#This Row],[4/1/23 Price Change]]*1.0715</f>
        <v>#VALUE!</v>
      </c>
    </row>
    <row r="344" spans="1:9" ht="30" x14ac:dyDescent="0.25">
      <c r="A344" s="12" t="s">
        <v>175</v>
      </c>
      <c r="B344" s="12">
        <v>5</v>
      </c>
      <c r="C344" s="12" t="s">
        <v>179</v>
      </c>
      <c r="D344" s="12" t="s">
        <v>734</v>
      </c>
      <c r="E344" s="12"/>
      <c r="F344" s="32" t="s">
        <v>1020</v>
      </c>
      <c r="G344" s="43" t="e">
        <f t="shared" si="15"/>
        <v>#VALUE!</v>
      </c>
      <c r="H344" s="43" t="e">
        <f t="shared" si="14"/>
        <v>#VALUE!</v>
      </c>
      <c r="I344" s="43" t="e">
        <f>Table12101314[[#This Row],[4/1/23 Price Change]]*1.0715</f>
        <v>#VALUE!</v>
      </c>
    </row>
    <row r="345" spans="1:9" ht="30" x14ac:dyDescent="0.25">
      <c r="A345" s="12" t="s">
        <v>175</v>
      </c>
      <c r="B345" s="12">
        <v>6</v>
      </c>
      <c r="C345" s="12" t="s">
        <v>1018</v>
      </c>
      <c r="D345" s="12" t="s">
        <v>973</v>
      </c>
      <c r="E345" s="12"/>
      <c r="F345" s="32">
        <v>327</v>
      </c>
      <c r="G345" s="43">
        <f t="shared" si="15"/>
        <v>365.52059999999994</v>
      </c>
      <c r="H345" s="43">
        <f t="shared" si="14"/>
        <v>420.34868999999992</v>
      </c>
      <c r="I345" s="43">
        <f>Table12101314[[#This Row],[4/1/23 Price Change]]*1.0715</f>
        <v>450.40362133499985</v>
      </c>
    </row>
    <row r="346" spans="1:9" ht="30" x14ac:dyDescent="0.25">
      <c r="A346" s="12" t="s">
        <v>175</v>
      </c>
      <c r="B346" s="12">
        <v>7</v>
      </c>
      <c r="C346" s="12" t="s">
        <v>1019</v>
      </c>
      <c r="D346" s="12" t="s">
        <v>973</v>
      </c>
      <c r="E346" s="12"/>
      <c r="F346" s="32">
        <v>533</v>
      </c>
      <c r="G346" s="43">
        <f t="shared" si="15"/>
        <v>595.78739999999993</v>
      </c>
      <c r="H346" s="43">
        <f t="shared" si="14"/>
        <v>685.15550999999982</v>
      </c>
      <c r="I346" s="43">
        <f>Table12101314[[#This Row],[4/1/23 Price Change]]*1.0715</f>
        <v>734.14412896499971</v>
      </c>
    </row>
    <row r="347" spans="1:9" x14ac:dyDescent="0.25">
      <c r="A347" s="12"/>
      <c r="B347" s="12"/>
      <c r="C347" s="12" t="s">
        <v>970</v>
      </c>
      <c r="D347" s="12"/>
      <c r="E347" s="12"/>
      <c r="F347" s="17"/>
      <c r="G347" s="43">
        <f t="shared" si="15"/>
        <v>0</v>
      </c>
      <c r="H347" s="43">
        <f t="shared" si="14"/>
        <v>0</v>
      </c>
      <c r="I347" s="43">
        <f>Table12101314[[#This Row],[4/1/23 Price Change]]*1.0715</f>
        <v>0</v>
      </c>
    </row>
    <row r="348" spans="1:9" ht="37.5" x14ac:dyDescent="0.25">
      <c r="A348" s="15" t="s">
        <v>835</v>
      </c>
      <c r="B348" s="16"/>
      <c r="C348" s="16"/>
      <c r="D348" s="16"/>
      <c r="E348" s="16"/>
      <c r="F348" s="18"/>
      <c r="G348" s="43">
        <f t="shared" si="15"/>
        <v>0</v>
      </c>
      <c r="H348" s="43">
        <f t="shared" si="14"/>
        <v>0</v>
      </c>
      <c r="I348" s="43">
        <f>Table12101314[[#This Row],[4/1/23 Price Change]]*1.0715</f>
        <v>0</v>
      </c>
    </row>
    <row r="349" spans="1:9" ht="30" x14ac:dyDescent="0.25">
      <c r="A349" s="12" t="s">
        <v>180</v>
      </c>
      <c r="B349" s="12">
        <v>1</v>
      </c>
      <c r="C349" s="12" t="s">
        <v>181</v>
      </c>
      <c r="D349" s="12" t="s">
        <v>973</v>
      </c>
      <c r="E349" s="12"/>
      <c r="F349" s="32">
        <v>100</v>
      </c>
      <c r="G349" s="43">
        <f t="shared" si="15"/>
        <v>111.77999999999999</v>
      </c>
      <c r="H349" s="43">
        <f t="shared" si="14"/>
        <v>128.54699999999997</v>
      </c>
      <c r="I349" s="43">
        <f>Table12101314[[#This Row],[4/1/23 Price Change]]*1.0715</f>
        <v>137.73811049999995</v>
      </c>
    </row>
    <row r="350" spans="1:9" ht="30" x14ac:dyDescent="0.25">
      <c r="A350" s="12" t="s">
        <v>180</v>
      </c>
      <c r="B350" s="12">
        <v>2</v>
      </c>
      <c r="C350" s="12" t="s">
        <v>182</v>
      </c>
      <c r="D350" s="12" t="s">
        <v>1004</v>
      </c>
      <c r="E350" s="12"/>
      <c r="F350" s="32" t="s">
        <v>972</v>
      </c>
      <c r="G350" s="43" t="e">
        <f t="shared" si="15"/>
        <v>#VALUE!</v>
      </c>
      <c r="H350" s="43" t="e">
        <f t="shared" si="14"/>
        <v>#VALUE!</v>
      </c>
      <c r="I350" s="43" t="e">
        <f>Table12101314[[#This Row],[4/1/23 Price Change]]*1.0715</f>
        <v>#VALUE!</v>
      </c>
    </row>
    <row r="351" spans="1:9" ht="30" x14ac:dyDescent="0.25">
      <c r="A351" s="12" t="s">
        <v>180</v>
      </c>
      <c r="B351" s="12">
        <v>3</v>
      </c>
      <c r="C351" s="12" t="s">
        <v>183</v>
      </c>
      <c r="D351" s="12" t="s">
        <v>973</v>
      </c>
      <c r="E351" s="12"/>
      <c r="F351" s="32">
        <v>0</v>
      </c>
      <c r="G351" s="43">
        <f t="shared" si="15"/>
        <v>0</v>
      </c>
      <c r="H351" s="43">
        <f t="shared" si="14"/>
        <v>0</v>
      </c>
      <c r="I351" s="43">
        <f>Table12101314[[#This Row],[4/1/23 Price Change]]*1.0715</f>
        <v>0</v>
      </c>
    </row>
    <row r="352" spans="1:9" ht="30" x14ac:dyDescent="0.25">
      <c r="A352" s="12" t="s">
        <v>180</v>
      </c>
      <c r="B352" s="12">
        <v>4</v>
      </c>
      <c r="C352" s="12" t="s">
        <v>184</v>
      </c>
      <c r="D352" s="12" t="s">
        <v>973</v>
      </c>
      <c r="E352" s="12"/>
      <c r="F352" s="32">
        <v>300</v>
      </c>
      <c r="G352" s="43">
        <f t="shared" si="15"/>
        <v>335.34</v>
      </c>
      <c r="H352" s="43">
        <f t="shared" si="14"/>
        <v>385.64099999999996</v>
      </c>
      <c r="I352" s="43">
        <f>Table12101314[[#This Row],[4/1/23 Price Change]]*1.0715</f>
        <v>413.2143314999999</v>
      </c>
    </row>
    <row r="353" spans="1:9" ht="30" x14ac:dyDescent="0.25">
      <c r="A353" s="12" t="s">
        <v>180</v>
      </c>
      <c r="B353" s="12">
        <v>5</v>
      </c>
      <c r="C353" s="12" t="s">
        <v>185</v>
      </c>
      <c r="D353" s="12" t="s">
        <v>973</v>
      </c>
      <c r="E353" s="12"/>
      <c r="F353" s="32">
        <v>470</v>
      </c>
      <c r="G353" s="43">
        <f t="shared" si="15"/>
        <v>525.36599999999999</v>
      </c>
      <c r="H353" s="43">
        <f t="shared" si="14"/>
        <v>604.17089999999996</v>
      </c>
      <c r="I353" s="43">
        <f>Table12101314[[#This Row],[4/1/23 Price Change]]*1.0715</f>
        <v>647.36911934999989</v>
      </c>
    </row>
    <row r="354" spans="1:9" ht="30" x14ac:dyDescent="0.25">
      <c r="A354" s="12" t="s">
        <v>180</v>
      </c>
      <c r="B354" s="12">
        <v>6</v>
      </c>
      <c r="C354" s="12" t="s">
        <v>186</v>
      </c>
      <c r="D354" s="12" t="s">
        <v>1004</v>
      </c>
      <c r="E354" s="12"/>
      <c r="F354" s="32" t="s">
        <v>972</v>
      </c>
      <c r="G354" s="43" t="e">
        <f t="shared" si="15"/>
        <v>#VALUE!</v>
      </c>
      <c r="H354" s="43" t="e">
        <f t="shared" si="14"/>
        <v>#VALUE!</v>
      </c>
      <c r="I354" s="43" t="e">
        <f>Table12101314[[#This Row],[4/1/23 Price Change]]*1.0715</f>
        <v>#VALUE!</v>
      </c>
    </row>
    <row r="355" spans="1:9" ht="30" x14ac:dyDescent="0.25">
      <c r="A355" s="12" t="s">
        <v>180</v>
      </c>
      <c r="B355" s="12">
        <v>7</v>
      </c>
      <c r="C355" s="12" t="s">
        <v>187</v>
      </c>
      <c r="D355" s="12" t="s">
        <v>973</v>
      </c>
      <c r="E355" s="12"/>
      <c r="F355" s="32">
        <v>640</v>
      </c>
      <c r="G355" s="43">
        <f t="shared" si="15"/>
        <v>715.39199999999994</v>
      </c>
      <c r="H355" s="43">
        <f t="shared" si="14"/>
        <v>822.70079999999984</v>
      </c>
      <c r="I355" s="43">
        <f>Table12101314[[#This Row],[4/1/23 Price Change]]*1.0715</f>
        <v>881.52390719999971</v>
      </c>
    </row>
    <row r="356" spans="1:9" ht="30" x14ac:dyDescent="0.25">
      <c r="A356" s="12" t="s">
        <v>180</v>
      </c>
      <c r="B356" s="12">
        <v>8</v>
      </c>
      <c r="C356" s="12" t="s">
        <v>188</v>
      </c>
      <c r="D356" s="12" t="s">
        <v>973</v>
      </c>
      <c r="E356" s="12"/>
      <c r="F356" s="32">
        <v>100</v>
      </c>
      <c r="G356" s="43">
        <f t="shared" si="15"/>
        <v>111.77999999999999</v>
      </c>
      <c r="H356" s="43">
        <f t="shared" si="14"/>
        <v>128.54699999999997</v>
      </c>
      <c r="I356" s="43">
        <f>Table12101314[[#This Row],[4/1/23 Price Change]]*1.0715</f>
        <v>137.73811049999995</v>
      </c>
    </row>
    <row r="357" spans="1:9" ht="30" x14ac:dyDescent="0.25">
      <c r="A357" s="12" t="s">
        <v>180</v>
      </c>
      <c r="B357" s="12">
        <v>9</v>
      </c>
      <c r="C357" s="12" t="s">
        <v>189</v>
      </c>
      <c r="D357" s="12" t="s">
        <v>1021</v>
      </c>
      <c r="E357" s="12"/>
      <c r="F357" s="32">
        <v>-100</v>
      </c>
      <c r="G357" s="43">
        <f t="shared" si="15"/>
        <v>-111.77999999999999</v>
      </c>
      <c r="H357" s="43">
        <f t="shared" si="14"/>
        <v>-128.54699999999997</v>
      </c>
      <c r="I357" s="43">
        <f>Table12101314[[#This Row],[4/1/23 Price Change]]*1.0715</f>
        <v>-137.73811049999995</v>
      </c>
    </row>
    <row r="358" spans="1:9" ht="45" x14ac:dyDescent="0.25">
      <c r="A358" s="12" t="s">
        <v>180</v>
      </c>
      <c r="B358" s="12">
        <v>10</v>
      </c>
      <c r="C358" s="12" t="s">
        <v>190</v>
      </c>
      <c r="D358" s="12" t="s">
        <v>973</v>
      </c>
      <c r="E358" s="12"/>
      <c r="F358" s="32">
        <v>88</v>
      </c>
      <c r="G358" s="43">
        <f t="shared" si="15"/>
        <v>98.366399999999999</v>
      </c>
      <c r="H358" s="43">
        <f t="shared" si="14"/>
        <v>113.12136</v>
      </c>
      <c r="I358" s="43">
        <f>Table12101314[[#This Row],[4/1/23 Price Change]]*1.0715</f>
        <v>121.20953723999999</v>
      </c>
    </row>
    <row r="359" spans="1:9" ht="30" x14ac:dyDescent="0.25">
      <c r="A359" s="12" t="s">
        <v>180</v>
      </c>
      <c r="B359" s="12">
        <v>11</v>
      </c>
      <c r="C359" s="12" t="s">
        <v>966</v>
      </c>
      <c r="D359" s="12" t="s">
        <v>1004</v>
      </c>
      <c r="E359" s="12"/>
      <c r="F359" s="32" t="s">
        <v>972</v>
      </c>
      <c r="G359" s="43" t="e">
        <f t="shared" si="15"/>
        <v>#VALUE!</v>
      </c>
      <c r="H359" s="43" t="e">
        <f t="shared" si="14"/>
        <v>#VALUE!</v>
      </c>
      <c r="I359" s="43" t="e">
        <f>Table12101314[[#This Row],[4/1/23 Price Change]]*1.0715</f>
        <v>#VALUE!</v>
      </c>
    </row>
    <row r="360" spans="1:9" ht="30" x14ac:dyDescent="0.25">
      <c r="A360" s="12" t="s">
        <v>180</v>
      </c>
      <c r="B360" s="12">
        <v>12</v>
      </c>
      <c r="C360" s="12" t="s">
        <v>191</v>
      </c>
      <c r="D360" s="12" t="s">
        <v>734</v>
      </c>
      <c r="E360" s="12"/>
      <c r="F360" s="32" t="s">
        <v>1020</v>
      </c>
      <c r="G360" s="43" t="e">
        <f t="shared" si="15"/>
        <v>#VALUE!</v>
      </c>
      <c r="H360" s="43" t="e">
        <f t="shared" si="14"/>
        <v>#VALUE!</v>
      </c>
      <c r="I360" s="43" t="e">
        <f>Table12101314[[#This Row],[4/1/23 Price Change]]*1.0715</f>
        <v>#VALUE!</v>
      </c>
    </row>
    <row r="361" spans="1:9" ht="30" x14ac:dyDescent="0.25">
      <c r="A361" s="12" t="s">
        <v>180</v>
      </c>
      <c r="B361" s="12">
        <v>13</v>
      </c>
      <c r="C361" s="12" t="s">
        <v>1065</v>
      </c>
      <c r="D361" s="12" t="s">
        <v>973</v>
      </c>
      <c r="E361" s="12"/>
      <c r="F361" s="32">
        <v>200</v>
      </c>
      <c r="G361" s="43">
        <f t="shared" si="15"/>
        <v>223.55999999999997</v>
      </c>
      <c r="H361" s="43">
        <f t="shared" si="14"/>
        <v>257.09399999999994</v>
      </c>
      <c r="I361" s="43">
        <f>Table12101314[[#This Row],[4/1/23 Price Change]]*1.0715</f>
        <v>275.4762209999999</v>
      </c>
    </row>
    <row r="362" spans="1:9" x14ac:dyDescent="0.25">
      <c r="A362" s="12"/>
      <c r="B362" s="12"/>
      <c r="C362" s="12" t="s">
        <v>970</v>
      </c>
      <c r="D362" s="12"/>
      <c r="E362" s="12"/>
      <c r="F362" s="17"/>
      <c r="G362" s="43">
        <f t="shared" si="15"/>
        <v>0</v>
      </c>
      <c r="H362" s="43">
        <f t="shared" si="14"/>
        <v>0</v>
      </c>
      <c r="I362" s="43">
        <f>Table12101314[[#This Row],[4/1/23 Price Change]]*1.0715</f>
        <v>0</v>
      </c>
    </row>
    <row r="363" spans="1:9" ht="37.5" x14ac:dyDescent="0.25">
      <c r="A363" s="15" t="s">
        <v>836</v>
      </c>
      <c r="B363" s="16"/>
      <c r="C363" s="16"/>
      <c r="D363" s="16"/>
      <c r="E363" s="16"/>
      <c r="F363" s="18"/>
      <c r="G363" s="43">
        <f t="shared" si="15"/>
        <v>0</v>
      </c>
      <c r="H363" s="43">
        <f t="shared" si="14"/>
        <v>0</v>
      </c>
      <c r="I363" s="43">
        <f>Table12101314[[#This Row],[4/1/23 Price Change]]*1.0715</f>
        <v>0</v>
      </c>
    </row>
    <row r="364" spans="1:9" ht="30" x14ac:dyDescent="0.25">
      <c r="A364" s="12" t="s">
        <v>836</v>
      </c>
      <c r="B364" s="12">
        <v>1</v>
      </c>
      <c r="C364" s="12" t="s">
        <v>924</v>
      </c>
      <c r="D364" s="12" t="s">
        <v>734</v>
      </c>
      <c r="E364" s="12"/>
      <c r="F364" s="32" t="s">
        <v>1020</v>
      </c>
      <c r="G364" s="43" t="e">
        <f t="shared" si="15"/>
        <v>#VALUE!</v>
      </c>
      <c r="H364" s="43" t="e">
        <f t="shared" si="14"/>
        <v>#VALUE!</v>
      </c>
      <c r="I364" s="43" t="e">
        <f>Table12101314[[#This Row],[4/1/23 Price Change]]*1.0715</f>
        <v>#VALUE!</v>
      </c>
    </row>
    <row r="365" spans="1:9" ht="30" x14ac:dyDescent="0.25">
      <c r="A365" s="12" t="s">
        <v>193</v>
      </c>
      <c r="B365" s="12">
        <v>2</v>
      </c>
      <c r="C365" s="12" t="s">
        <v>194</v>
      </c>
      <c r="D365" s="12" t="s">
        <v>1004</v>
      </c>
      <c r="E365" s="12" t="s">
        <v>939</v>
      </c>
      <c r="F365" s="32" t="s">
        <v>972</v>
      </c>
      <c r="G365" s="43" t="e">
        <f t="shared" si="15"/>
        <v>#VALUE!</v>
      </c>
      <c r="H365" s="43" t="e">
        <f t="shared" si="14"/>
        <v>#VALUE!</v>
      </c>
      <c r="I365" s="43" t="e">
        <f>Table12101314[[#This Row],[4/1/23 Price Change]]*1.0715</f>
        <v>#VALUE!</v>
      </c>
    </row>
    <row r="366" spans="1:9" ht="30" x14ac:dyDescent="0.25">
      <c r="A366" s="12" t="s">
        <v>193</v>
      </c>
      <c r="B366" s="12">
        <v>3</v>
      </c>
      <c r="C366" s="12" t="s">
        <v>912</v>
      </c>
      <c r="D366" s="12" t="s">
        <v>1063</v>
      </c>
      <c r="E366" s="12"/>
      <c r="F366" s="32">
        <v>223</v>
      </c>
      <c r="G366" s="43">
        <f t="shared" si="15"/>
        <v>249.26939999999999</v>
      </c>
      <c r="H366" s="43">
        <f t="shared" si="14"/>
        <v>286.65980999999999</v>
      </c>
      <c r="I366" s="43">
        <f>Table12101314[[#This Row],[4/1/23 Price Change]]*1.0715</f>
        <v>307.15598641499997</v>
      </c>
    </row>
    <row r="367" spans="1:9" ht="30" x14ac:dyDescent="0.25">
      <c r="A367" s="12" t="s">
        <v>193</v>
      </c>
      <c r="B367" s="12">
        <v>4</v>
      </c>
      <c r="C367" s="12" t="s">
        <v>911</v>
      </c>
      <c r="D367" s="12" t="s">
        <v>973</v>
      </c>
      <c r="E367" s="12"/>
      <c r="F367" s="32">
        <v>511</v>
      </c>
      <c r="G367" s="43">
        <f t="shared" si="15"/>
        <v>571.19579999999996</v>
      </c>
      <c r="H367" s="43">
        <f t="shared" si="14"/>
        <v>656.87516999999991</v>
      </c>
      <c r="I367" s="43">
        <f>Table12101314[[#This Row],[4/1/23 Price Change]]*1.0715</f>
        <v>703.84174465499984</v>
      </c>
    </row>
    <row r="368" spans="1:9" ht="30" x14ac:dyDescent="0.25">
      <c r="A368" s="12" t="s">
        <v>193</v>
      </c>
      <c r="B368" s="12">
        <v>5</v>
      </c>
      <c r="C368" s="12" t="s">
        <v>909</v>
      </c>
      <c r="D368" s="12" t="s">
        <v>1004</v>
      </c>
      <c r="E368" s="12" t="s">
        <v>1066</v>
      </c>
      <c r="F368" s="32" t="s">
        <v>972</v>
      </c>
      <c r="G368" s="43" t="e">
        <f t="shared" si="15"/>
        <v>#VALUE!</v>
      </c>
      <c r="H368" s="43" t="e">
        <f t="shared" si="14"/>
        <v>#VALUE!</v>
      </c>
      <c r="I368" s="43" t="e">
        <f>Table12101314[[#This Row],[4/1/23 Price Change]]*1.0715</f>
        <v>#VALUE!</v>
      </c>
    </row>
    <row r="369" spans="1:9" ht="30" x14ac:dyDescent="0.25">
      <c r="A369" s="12" t="s">
        <v>193</v>
      </c>
      <c r="B369" s="12">
        <v>6</v>
      </c>
      <c r="C369" s="12" t="s">
        <v>910</v>
      </c>
      <c r="D369" s="12" t="s">
        <v>734</v>
      </c>
      <c r="E369" s="12"/>
      <c r="F369" s="32" t="s">
        <v>1020</v>
      </c>
      <c r="G369" s="43" t="e">
        <f t="shared" si="15"/>
        <v>#VALUE!</v>
      </c>
      <c r="H369" s="43" t="e">
        <f t="shared" si="14"/>
        <v>#VALUE!</v>
      </c>
      <c r="I369" s="43" t="e">
        <f>Table12101314[[#This Row],[4/1/23 Price Change]]*1.0715</f>
        <v>#VALUE!</v>
      </c>
    </row>
    <row r="370" spans="1:9" ht="30" x14ac:dyDescent="0.25">
      <c r="A370" s="12" t="s">
        <v>193</v>
      </c>
      <c r="B370" s="12">
        <v>7</v>
      </c>
      <c r="C370" s="12" t="s">
        <v>195</v>
      </c>
      <c r="D370" s="12" t="s">
        <v>973</v>
      </c>
      <c r="E370" s="12"/>
      <c r="F370" s="32">
        <v>3818</v>
      </c>
      <c r="G370" s="43">
        <f t="shared" si="15"/>
        <v>4267.7603999999992</v>
      </c>
      <c r="H370" s="43">
        <f t="shared" si="14"/>
        <v>4907.9244599999984</v>
      </c>
      <c r="I370" s="43">
        <f>Table12101314[[#This Row],[4/1/23 Price Change]]*1.0715</f>
        <v>5258.8410588899978</v>
      </c>
    </row>
    <row r="371" spans="1:9" ht="30" x14ac:dyDescent="0.25">
      <c r="A371" s="12" t="s">
        <v>193</v>
      </c>
      <c r="B371" s="12">
        <v>8</v>
      </c>
      <c r="C371" s="12" t="s">
        <v>1068</v>
      </c>
      <c r="D371" s="12" t="s">
        <v>973</v>
      </c>
      <c r="E371" s="12"/>
      <c r="F371" s="32">
        <v>95</v>
      </c>
      <c r="G371" s="43">
        <f t="shared" si="15"/>
        <v>106.19099999999999</v>
      </c>
      <c r="H371" s="43">
        <f t="shared" si="14"/>
        <v>122.11964999999998</v>
      </c>
      <c r="I371" s="43">
        <f>Table12101314[[#This Row],[4/1/23 Price Change]]*1.0715</f>
        <v>130.85120497499997</v>
      </c>
    </row>
    <row r="372" spans="1:9" ht="30" x14ac:dyDescent="0.25">
      <c r="A372" s="12" t="s">
        <v>193</v>
      </c>
      <c r="B372" s="12">
        <v>9</v>
      </c>
      <c r="C372" s="12" t="s">
        <v>1067</v>
      </c>
      <c r="D372" s="12" t="s">
        <v>1021</v>
      </c>
      <c r="E372" s="12"/>
      <c r="F372" s="32">
        <v>-140</v>
      </c>
      <c r="G372" s="43">
        <f t="shared" si="15"/>
        <v>-156.49199999999999</v>
      </c>
      <c r="H372" s="43">
        <f t="shared" si="14"/>
        <v>-179.96579999999997</v>
      </c>
      <c r="I372" s="43">
        <f>Table12101314[[#This Row],[4/1/23 Price Change]]*1.0715</f>
        <v>-192.83335469999994</v>
      </c>
    </row>
    <row r="373" spans="1:9" ht="45" x14ac:dyDescent="0.25">
      <c r="A373" s="12" t="s">
        <v>193</v>
      </c>
      <c r="B373" s="12">
        <v>10</v>
      </c>
      <c r="C373" s="12" t="s">
        <v>1043</v>
      </c>
      <c r="D373" s="12" t="s">
        <v>973</v>
      </c>
      <c r="E373" s="12" t="s">
        <v>905</v>
      </c>
      <c r="F373" s="32">
        <v>436732</v>
      </c>
      <c r="G373" s="43">
        <f t="shared" si="15"/>
        <v>488179.02959999995</v>
      </c>
      <c r="H373" s="43">
        <f t="shared" si="14"/>
        <v>561405.88403999992</v>
      </c>
      <c r="I373" s="43">
        <f>Table12101314[[#This Row],[4/1/23 Price Change]]*1.0715</f>
        <v>601546.40474885982</v>
      </c>
    </row>
    <row r="374" spans="1:9" ht="30" x14ac:dyDescent="0.25">
      <c r="A374" s="12" t="s">
        <v>193</v>
      </c>
      <c r="B374" s="12">
        <v>11</v>
      </c>
      <c r="C374" s="12" t="s">
        <v>198</v>
      </c>
      <c r="D374" s="12" t="s">
        <v>1216</v>
      </c>
      <c r="E374" s="12" t="s">
        <v>905</v>
      </c>
      <c r="F374" s="12" t="s">
        <v>1216</v>
      </c>
      <c r="G374" s="43" t="e">
        <f t="shared" si="15"/>
        <v>#VALUE!</v>
      </c>
      <c r="H374" s="43" t="e">
        <f t="shared" si="14"/>
        <v>#VALUE!</v>
      </c>
      <c r="I374" s="43" t="e">
        <f>Table12101314[[#This Row],[4/1/23 Price Change]]*1.0715</f>
        <v>#VALUE!</v>
      </c>
    </row>
    <row r="375" spans="1:9" ht="30" x14ac:dyDescent="0.25">
      <c r="A375" s="12" t="s">
        <v>193</v>
      </c>
      <c r="B375" s="12">
        <v>12</v>
      </c>
      <c r="C375" s="12" t="s">
        <v>199</v>
      </c>
      <c r="D375" s="12" t="s">
        <v>734</v>
      </c>
      <c r="E375" s="12" t="s">
        <v>905</v>
      </c>
      <c r="F375" s="32" t="s">
        <v>1020</v>
      </c>
      <c r="G375" s="43" t="e">
        <f t="shared" si="15"/>
        <v>#VALUE!</v>
      </c>
      <c r="H375" s="43" t="e">
        <f t="shared" si="14"/>
        <v>#VALUE!</v>
      </c>
      <c r="I375" s="43" t="e">
        <f>Table12101314[[#This Row],[4/1/23 Price Change]]*1.0715</f>
        <v>#VALUE!</v>
      </c>
    </row>
    <row r="376" spans="1:9" ht="30" x14ac:dyDescent="0.25">
      <c r="A376" s="12" t="s">
        <v>193</v>
      </c>
      <c r="B376" s="12">
        <v>13</v>
      </c>
      <c r="C376" s="12" t="s">
        <v>200</v>
      </c>
      <c r="D376" s="12" t="s">
        <v>734</v>
      </c>
      <c r="E376" s="12" t="s">
        <v>905</v>
      </c>
      <c r="F376" s="32" t="s">
        <v>1020</v>
      </c>
      <c r="G376" s="43" t="e">
        <f t="shared" si="15"/>
        <v>#VALUE!</v>
      </c>
      <c r="H376" s="43" t="e">
        <f t="shared" si="14"/>
        <v>#VALUE!</v>
      </c>
      <c r="I376" s="43" t="e">
        <f>Table12101314[[#This Row],[4/1/23 Price Change]]*1.0715</f>
        <v>#VALUE!</v>
      </c>
    </row>
    <row r="377" spans="1:9" ht="30" x14ac:dyDescent="0.25">
      <c r="A377" s="12" t="s">
        <v>193</v>
      </c>
      <c r="B377" s="12">
        <v>14</v>
      </c>
      <c r="C377" s="12" t="s">
        <v>1044</v>
      </c>
      <c r="D377" s="12" t="s">
        <v>973</v>
      </c>
      <c r="E377" s="12" t="s">
        <v>905</v>
      </c>
      <c r="F377" s="40">
        <v>60919</v>
      </c>
      <c r="G377" s="43">
        <f t="shared" si="15"/>
        <v>68095.258199999997</v>
      </c>
      <c r="H377" s="43">
        <f t="shared" si="14"/>
        <v>78309.546929999997</v>
      </c>
      <c r="I377" s="43">
        <f>Table12101314[[#This Row],[4/1/23 Price Change]]*1.0715</f>
        <v>83908.679535494986</v>
      </c>
    </row>
    <row r="378" spans="1:9" ht="30" x14ac:dyDescent="0.25">
      <c r="A378" s="12" t="s">
        <v>193</v>
      </c>
      <c r="B378" s="12">
        <v>15</v>
      </c>
      <c r="C378" s="12" t="s">
        <v>202</v>
      </c>
      <c r="D378" s="12" t="s">
        <v>734</v>
      </c>
      <c r="E378" s="12" t="s">
        <v>905</v>
      </c>
      <c r="F378" s="40" t="s">
        <v>1020</v>
      </c>
      <c r="G378" s="43" t="e">
        <f t="shared" si="15"/>
        <v>#VALUE!</v>
      </c>
      <c r="H378" s="43" t="e">
        <f t="shared" si="14"/>
        <v>#VALUE!</v>
      </c>
      <c r="I378" s="43" t="e">
        <f>Table12101314[[#This Row],[4/1/23 Price Change]]*1.0715</f>
        <v>#VALUE!</v>
      </c>
    </row>
    <row r="379" spans="1:9" ht="30" x14ac:dyDescent="0.25">
      <c r="A379" s="12" t="s">
        <v>193</v>
      </c>
      <c r="B379" s="12">
        <v>16</v>
      </c>
      <c r="C379" s="12" t="s">
        <v>1045</v>
      </c>
      <c r="D379" s="12" t="s">
        <v>973</v>
      </c>
      <c r="E379" s="12" t="s">
        <v>905</v>
      </c>
      <c r="F379" s="40">
        <v>118484</v>
      </c>
      <c r="G379" s="43">
        <f t="shared" si="15"/>
        <v>132441.41519999999</v>
      </c>
      <c r="H379" s="43">
        <f t="shared" si="14"/>
        <v>152307.62747999997</v>
      </c>
      <c r="I379" s="43">
        <f>Table12101314[[#This Row],[4/1/23 Price Change]]*1.0715</f>
        <v>163197.62284481994</v>
      </c>
    </row>
    <row r="380" spans="1:9" ht="30" x14ac:dyDescent="0.25">
      <c r="A380" s="12" t="s">
        <v>193</v>
      </c>
      <c r="B380" s="12">
        <v>17</v>
      </c>
      <c r="C380" s="12" t="s">
        <v>1046</v>
      </c>
      <c r="D380" s="12" t="s">
        <v>973</v>
      </c>
      <c r="E380" s="12" t="s">
        <v>905</v>
      </c>
      <c r="F380" s="40">
        <v>113238</v>
      </c>
      <c r="G380" s="43">
        <f t="shared" si="15"/>
        <v>126577.43639999999</v>
      </c>
      <c r="H380" s="43">
        <f t="shared" si="14"/>
        <v>145564.05185999998</v>
      </c>
      <c r="I380" s="43">
        <f>Table12101314[[#This Row],[4/1/23 Price Change]]*1.0715</f>
        <v>155971.88156798997</v>
      </c>
    </row>
    <row r="381" spans="1:9" ht="30" x14ac:dyDescent="0.25">
      <c r="A381" s="12" t="s">
        <v>193</v>
      </c>
      <c r="B381" s="12">
        <v>18</v>
      </c>
      <c r="C381" s="12" t="s">
        <v>205</v>
      </c>
      <c r="D381" s="12" t="s">
        <v>734</v>
      </c>
      <c r="E381" s="12" t="s">
        <v>905</v>
      </c>
      <c r="F381" s="32" t="s">
        <v>1020</v>
      </c>
      <c r="G381" s="43" t="e">
        <f t="shared" si="15"/>
        <v>#VALUE!</v>
      </c>
      <c r="H381" s="43" t="e">
        <f t="shared" si="14"/>
        <v>#VALUE!</v>
      </c>
      <c r="I381" s="43" t="e">
        <f>Table12101314[[#This Row],[4/1/23 Price Change]]*1.0715</f>
        <v>#VALUE!</v>
      </c>
    </row>
    <row r="382" spans="1:9" ht="30" x14ac:dyDescent="0.25">
      <c r="A382" s="12" t="s">
        <v>193</v>
      </c>
      <c r="B382" s="12">
        <v>19</v>
      </c>
      <c r="C382" s="12" t="s">
        <v>206</v>
      </c>
      <c r="D382" s="12" t="s">
        <v>734</v>
      </c>
      <c r="E382" s="12" t="s">
        <v>905</v>
      </c>
      <c r="F382" s="32" t="s">
        <v>1020</v>
      </c>
      <c r="G382" s="43" t="e">
        <f t="shared" si="15"/>
        <v>#VALUE!</v>
      </c>
      <c r="H382" s="43" t="e">
        <f t="shared" si="14"/>
        <v>#VALUE!</v>
      </c>
      <c r="I382" s="43" t="e">
        <f>Table12101314[[#This Row],[4/1/23 Price Change]]*1.0715</f>
        <v>#VALUE!</v>
      </c>
    </row>
    <row r="383" spans="1:9" ht="30" x14ac:dyDescent="0.25">
      <c r="A383" s="12" t="s">
        <v>193</v>
      </c>
      <c r="B383" s="12">
        <v>20</v>
      </c>
      <c r="C383" s="12" t="s">
        <v>207</v>
      </c>
      <c r="D383" s="12" t="s">
        <v>734</v>
      </c>
      <c r="E383" s="12" t="s">
        <v>905</v>
      </c>
      <c r="F383" s="32" t="s">
        <v>1020</v>
      </c>
      <c r="G383" s="43" t="e">
        <f t="shared" si="15"/>
        <v>#VALUE!</v>
      </c>
      <c r="H383" s="43" t="e">
        <f t="shared" ref="H383:H446" si="16">G383*1.15</f>
        <v>#VALUE!</v>
      </c>
      <c r="I383" s="43" t="e">
        <f>Table12101314[[#This Row],[4/1/23 Price Change]]*1.0715</f>
        <v>#VALUE!</v>
      </c>
    </row>
    <row r="384" spans="1:9" ht="30" x14ac:dyDescent="0.25">
      <c r="A384" s="12" t="s">
        <v>836</v>
      </c>
      <c r="B384" s="12">
        <v>21</v>
      </c>
      <c r="C384" s="12" t="s">
        <v>968</v>
      </c>
      <c r="D384" s="12" t="s">
        <v>734</v>
      </c>
      <c r="E384" s="12" t="s">
        <v>905</v>
      </c>
      <c r="F384" s="32" t="s">
        <v>1020</v>
      </c>
      <c r="G384" s="43" t="e">
        <f t="shared" si="15"/>
        <v>#VALUE!</v>
      </c>
      <c r="H384" s="43" t="e">
        <f t="shared" si="16"/>
        <v>#VALUE!</v>
      </c>
      <c r="I384" s="43" t="e">
        <f>Table12101314[[#This Row],[4/1/23 Price Change]]*1.0715</f>
        <v>#VALUE!</v>
      </c>
    </row>
    <row r="385" spans="1:9" ht="30" x14ac:dyDescent="0.25">
      <c r="A385" s="12" t="s">
        <v>836</v>
      </c>
      <c r="B385" s="12">
        <v>22</v>
      </c>
      <c r="C385" s="12" t="s">
        <v>967</v>
      </c>
      <c r="D385" s="12" t="s">
        <v>734</v>
      </c>
      <c r="E385" s="12" t="s">
        <v>905</v>
      </c>
      <c r="F385" s="32" t="s">
        <v>1020</v>
      </c>
      <c r="G385" s="43" t="e">
        <f t="shared" si="15"/>
        <v>#VALUE!</v>
      </c>
      <c r="H385" s="43" t="e">
        <f t="shared" si="16"/>
        <v>#VALUE!</v>
      </c>
      <c r="I385" s="43" t="e">
        <f>Table12101314[[#This Row],[4/1/23 Price Change]]*1.0715</f>
        <v>#VALUE!</v>
      </c>
    </row>
    <row r="386" spans="1:9" ht="45" x14ac:dyDescent="0.25">
      <c r="A386" s="12" t="s">
        <v>193</v>
      </c>
      <c r="B386" s="12">
        <v>23</v>
      </c>
      <c r="C386" s="12" t="s">
        <v>1047</v>
      </c>
      <c r="D386" s="12" t="s">
        <v>973</v>
      </c>
      <c r="E386" s="12" t="s">
        <v>905</v>
      </c>
      <c r="F386" s="32" t="s">
        <v>1048</v>
      </c>
      <c r="G386" s="43" t="e">
        <f t="shared" si="15"/>
        <v>#VALUE!</v>
      </c>
      <c r="H386" s="43" t="e">
        <f t="shared" si="16"/>
        <v>#VALUE!</v>
      </c>
      <c r="I386" s="43" t="e">
        <f>Table12101314[[#This Row],[4/1/23 Price Change]]*1.0715</f>
        <v>#VALUE!</v>
      </c>
    </row>
    <row r="387" spans="1:9" ht="45" x14ac:dyDescent="0.25">
      <c r="A387" s="12" t="s">
        <v>193</v>
      </c>
      <c r="B387" s="12">
        <v>24</v>
      </c>
      <c r="C387" s="12" t="s">
        <v>1049</v>
      </c>
      <c r="D387" s="12" t="s">
        <v>973</v>
      </c>
      <c r="E387" s="12" t="s">
        <v>905</v>
      </c>
      <c r="F387" s="32" t="s">
        <v>1048</v>
      </c>
      <c r="G387" s="43" t="e">
        <f t="shared" si="15"/>
        <v>#VALUE!</v>
      </c>
      <c r="H387" s="43" t="e">
        <f t="shared" si="16"/>
        <v>#VALUE!</v>
      </c>
      <c r="I387" s="43" t="e">
        <f>Table12101314[[#This Row],[4/1/23 Price Change]]*1.0715</f>
        <v>#VALUE!</v>
      </c>
    </row>
    <row r="388" spans="1:9" ht="45" x14ac:dyDescent="0.25">
      <c r="A388" s="12" t="s">
        <v>193</v>
      </c>
      <c r="B388" s="12">
        <v>25</v>
      </c>
      <c r="C388" s="12" t="s">
        <v>1050</v>
      </c>
      <c r="D388" s="12" t="s">
        <v>973</v>
      </c>
      <c r="E388" s="12" t="s">
        <v>905</v>
      </c>
      <c r="F388" s="32" t="s">
        <v>1215</v>
      </c>
      <c r="G388" s="43" t="e">
        <f t="shared" ref="G388:G451" si="17">F388*1.1178</f>
        <v>#VALUE!</v>
      </c>
      <c r="H388" s="43" t="e">
        <f t="shared" si="16"/>
        <v>#VALUE!</v>
      </c>
      <c r="I388" s="43" t="e">
        <f>Table12101314[[#This Row],[4/1/23 Price Change]]*1.0715</f>
        <v>#VALUE!</v>
      </c>
    </row>
    <row r="389" spans="1:9" ht="45" x14ac:dyDescent="0.25">
      <c r="A389" s="12" t="s">
        <v>193</v>
      </c>
      <c r="B389" s="12">
        <v>26</v>
      </c>
      <c r="C389" s="12" t="s">
        <v>1051</v>
      </c>
      <c r="D389" s="12" t="s">
        <v>734</v>
      </c>
      <c r="E389" s="12" t="s">
        <v>905</v>
      </c>
      <c r="F389" s="32" t="s">
        <v>1020</v>
      </c>
      <c r="G389" s="43" t="e">
        <f t="shared" si="17"/>
        <v>#VALUE!</v>
      </c>
      <c r="H389" s="43" t="e">
        <f t="shared" si="16"/>
        <v>#VALUE!</v>
      </c>
      <c r="I389" s="43" t="e">
        <f>Table12101314[[#This Row],[4/1/23 Price Change]]*1.0715</f>
        <v>#VALUE!</v>
      </c>
    </row>
    <row r="390" spans="1:9" ht="30" x14ac:dyDescent="0.25">
      <c r="A390" s="12" t="s">
        <v>193</v>
      </c>
      <c r="B390" s="12">
        <v>27</v>
      </c>
      <c r="C390" s="12" t="s">
        <v>211</v>
      </c>
      <c r="D390" s="12" t="s">
        <v>734</v>
      </c>
      <c r="E390" s="12" t="s">
        <v>905</v>
      </c>
      <c r="F390" s="32" t="s">
        <v>1020</v>
      </c>
      <c r="G390" s="43" t="e">
        <f t="shared" si="17"/>
        <v>#VALUE!</v>
      </c>
      <c r="H390" s="43" t="e">
        <f t="shared" si="16"/>
        <v>#VALUE!</v>
      </c>
      <c r="I390" s="43" t="e">
        <f>Table12101314[[#This Row],[4/1/23 Price Change]]*1.0715</f>
        <v>#VALUE!</v>
      </c>
    </row>
    <row r="391" spans="1:9" x14ac:dyDescent="0.25">
      <c r="A391" s="12"/>
      <c r="B391" s="12">
        <v>28</v>
      </c>
      <c r="C391" s="12" t="s">
        <v>212</v>
      </c>
      <c r="D391" s="12" t="s">
        <v>734</v>
      </c>
      <c r="E391" s="12"/>
      <c r="F391" s="32" t="s">
        <v>1020</v>
      </c>
      <c r="G391" s="43" t="e">
        <f t="shared" si="17"/>
        <v>#VALUE!</v>
      </c>
      <c r="H391" s="43" t="e">
        <f t="shared" si="16"/>
        <v>#VALUE!</v>
      </c>
      <c r="I391" s="43" t="e">
        <f>Table12101314[[#This Row],[4/1/23 Price Change]]*1.0715</f>
        <v>#VALUE!</v>
      </c>
    </row>
    <row r="392" spans="1:9" ht="30" x14ac:dyDescent="0.25">
      <c r="A392" s="12" t="s">
        <v>193</v>
      </c>
      <c r="B392" s="12">
        <v>29</v>
      </c>
      <c r="C392" s="12" t="s">
        <v>213</v>
      </c>
      <c r="D392" s="12" t="s">
        <v>734</v>
      </c>
      <c r="E392" s="12" t="s">
        <v>905</v>
      </c>
      <c r="F392" s="32" t="s">
        <v>1020</v>
      </c>
      <c r="G392" s="43" t="e">
        <f t="shared" si="17"/>
        <v>#VALUE!</v>
      </c>
      <c r="H392" s="43" t="e">
        <f t="shared" si="16"/>
        <v>#VALUE!</v>
      </c>
      <c r="I392" s="43" t="e">
        <f>Table12101314[[#This Row],[4/1/23 Price Change]]*1.0715</f>
        <v>#VALUE!</v>
      </c>
    </row>
    <row r="393" spans="1:9" ht="30" x14ac:dyDescent="0.25">
      <c r="A393" s="12" t="s">
        <v>193</v>
      </c>
      <c r="B393" s="12">
        <v>30</v>
      </c>
      <c r="C393" s="12" t="s">
        <v>214</v>
      </c>
      <c r="D393" s="12" t="s">
        <v>734</v>
      </c>
      <c r="E393" s="12" t="s">
        <v>905</v>
      </c>
      <c r="F393" s="32" t="s">
        <v>1020</v>
      </c>
      <c r="G393" s="43" t="e">
        <f t="shared" si="17"/>
        <v>#VALUE!</v>
      </c>
      <c r="H393" s="43" t="e">
        <f t="shared" si="16"/>
        <v>#VALUE!</v>
      </c>
      <c r="I393" s="43" t="e">
        <f>Table12101314[[#This Row],[4/1/23 Price Change]]*1.0715</f>
        <v>#VALUE!</v>
      </c>
    </row>
    <row r="394" spans="1:9" ht="30" x14ac:dyDescent="0.25">
      <c r="A394" s="12" t="s">
        <v>193</v>
      </c>
      <c r="B394" s="12">
        <v>31</v>
      </c>
      <c r="C394" s="12" t="s">
        <v>215</v>
      </c>
      <c r="D394" s="12" t="s">
        <v>734</v>
      </c>
      <c r="E394" s="12" t="s">
        <v>905</v>
      </c>
      <c r="F394" s="32" t="s">
        <v>1020</v>
      </c>
      <c r="G394" s="43" t="e">
        <f t="shared" si="17"/>
        <v>#VALUE!</v>
      </c>
      <c r="H394" s="43" t="e">
        <f t="shared" si="16"/>
        <v>#VALUE!</v>
      </c>
      <c r="I394" s="43" t="e">
        <f>Table12101314[[#This Row],[4/1/23 Price Change]]*1.0715</f>
        <v>#VALUE!</v>
      </c>
    </row>
    <row r="395" spans="1:9" ht="30" x14ac:dyDescent="0.25">
      <c r="A395" s="12" t="s">
        <v>193</v>
      </c>
      <c r="B395" s="12">
        <v>32</v>
      </c>
      <c r="C395" s="12" t="s">
        <v>216</v>
      </c>
      <c r="D395" s="12" t="s">
        <v>734</v>
      </c>
      <c r="E395" s="12" t="s">
        <v>905</v>
      </c>
      <c r="F395" s="32" t="s">
        <v>1020</v>
      </c>
      <c r="G395" s="43" t="e">
        <f t="shared" si="17"/>
        <v>#VALUE!</v>
      </c>
      <c r="H395" s="43" t="e">
        <f t="shared" si="16"/>
        <v>#VALUE!</v>
      </c>
      <c r="I395" s="43" t="e">
        <f>Table12101314[[#This Row],[4/1/23 Price Change]]*1.0715</f>
        <v>#VALUE!</v>
      </c>
    </row>
    <row r="396" spans="1:9" ht="30" x14ac:dyDescent="0.25">
      <c r="A396" s="12" t="s">
        <v>193</v>
      </c>
      <c r="B396" s="12">
        <v>33</v>
      </c>
      <c r="C396" s="12" t="s">
        <v>217</v>
      </c>
      <c r="D396" s="12" t="s">
        <v>734</v>
      </c>
      <c r="E396" s="12" t="s">
        <v>905</v>
      </c>
      <c r="F396" s="32" t="s">
        <v>1020</v>
      </c>
      <c r="G396" s="43" t="e">
        <f t="shared" si="17"/>
        <v>#VALUE!</v>
      </c>
      <c r="H396" s="43" t="e">
        <f t="shared" si="16"/>
        <v>#VALUE!</v>
      </c>
      <c r="I396" s="43" t="e">
        <f>Table12101314[[#This Row],[4/1/23 Price Change]]*1.0715</f>
        <v>#VALUE!</v>
      </c>
    </row>
    <row r="397" spans="1:9" ht="30" x14ac:dyDescent="0.25">
      <c r="A397" s="12" t="s">
        <v>193</v>
      </c>
      <c r="B397" s="12">
        <v>34</v>
      </c>
      <c r="C397" s="12" t="s">
        <v>218</v>
      </c>
      <c r="D397" s="12" t="s">
        <v>734</v>
      </c>
      <c r="E397" s="12" t="s">
        <v>905</v>
      </c>
      <c r="F397" s="32" t="s">
        <v>1020</v>
      </c>
      <c r="G397" s="43" t="e">
        <f t="shared" si="17"/>
        <v>#VALUE!</v>
      </c>
      <c r="H397" s="43" t="e">
        <f t="shared" si="16"/>
        <v>#VALUE!</v>
      </c>
      <c r="I397" s="43" t="e">
        <f>Table12101314[[#This Row],[4/1/23 Price Change]]*1.0715</f>
        <v>#VALUE!</v>
      </c>
    </row>
    <row r="398" spans="1:9" ht="30" x14ac:dyDescent="0.25">
      <c r="A398" s="12" t="s">
        <v>836</v>
      </c>
      <c r="B398" s="12">
        <v>35</v>
      </c>
      <c r="C398" s="12" t="s">
        <v>918</v>
      </c>
      <c r="D398" s="12" t="s">
        <v>734</v>
      </c>
      <c r="E398" s="12" t="s">
        <v>905</v>
      </c>
      <c r="F398" s="32" t="s">
        <v>1020</v>
      </c>
      <c r="G398" s="43" t="e">
        <f t="shared" si="17"/>
        <v>#VALUE!</v>
      </c>
      <c r="H398" s="43" t="e">
        <f t="shared" si="16"/>
        <v>#VALUE!</v>
      </c>
      <c r="I398" s="43" t="e">
        <f>Table12101314[[#This Row],[4/1/23 Price Change]]*1.0715</f>
        <v>#VALUE!</v>
      </c>
    </row>
    <row r="399" spans="1:9" ht="30" x14ac:dyDescent="0.25">
      <c r="A399" s="37" t="s">
        <v>193</v>
      </c>
      <c r="B399" s="38">
        <v>36</v>
      </c>
      <c r="C399" s="38" t="s">
        <v>1052</v>
      </c>
      <c r="D399" s="38" t="s">
        <v>973</v>
      </c>
      <c r="E399" s="38" t="s">
        <v>905</v>
      </c>
      <c r="F399" s="41">
        <v>118716</v>
      </c>
      <c r="G399" s="43">
        <f t="shared" si="17"/>
        <v>132700.74479999999</v>
      </c>
      <c r="H399" s="43">
        <f t="shared" si="16"/>
        <v>152605.85651999997</v>
      </c>
      <c r="I399" s="43">
        <f>Table12101314[[#This Row],[4/1/23 Price Change]]*1.0715</f>
        <v>163517.17526117995</v>
      </c>
    </row>
    <row r="400" spans="1:9" ht="30" x14ac:dyDescent="0.25">
      <c r="A400" s="37" t="s">
        <v>193</v>
      </c>
      <c r="B400" s="38">
        <v>37</v>
      </c>
      <c r="C400" s="38" t="s">
        <v>1053</v>
      </c>
      <c r="D400" s="38" t="s">
        <v>973</v>
      </c>
      <c r="E400" s="38" t="s">
        <v>905</v>
      </c>
      <c r="F400" s="41">
        <v>127213</v>
      </c>
      <c r="G400" s="43">
        <f t="shared" si="17"/>
        <v>142198.69139999998</v>
      </c>
      <c r="H400" s="43">
        <f t="shared" si="16"/>
        <v>163528.49510999996</v>
      </c>
      <c r="I400" s="43">
        <f>Table12101314[[#This Row],[4/1/23 Price Change]]*1.0715</f>
        <v>175220.78251036495</v>
      </c>
    </row>
    <row r="401" spans="1:9" ht="45" x14ac:dyDescent="0.25">
      <c r="A401" s="37" t="s">
        <v>193</v>
      </c>
      <c r="B401" s="38">
        <v>38</v>
      </c>
      <c r="C401" s="38" t="s">
        <v>1054</v>
      </c>
      <c r="D401" s="38" t="s">
        <v>973</v>
      </c>
      <c r="E401" s="38" t="s">
        <v>905</v>
      </c>
      <c r="F401" s="42">
        <v>347385</v>
      </c>
      <c r="G401" s="43">
        <f t="shared" si="17"/>
        <v>388306.95299999998</v>
      </c>
      <c r="H401" s="43">
        <f t="shared" si="16"/>
        <v>446552.99594999995</v>
      </c>
      <c r="I401" s="43">
        <f>Table12101314[[#This Row],[4/1/23 Price Change]]*1.0715</f>
        <v>478481.53516042489</v>
      </c>
    </row>
    <row r="402" spans="1:9" ht="30" x14ac:dyDescent="0.25">
      <c r="A402" s="12" t="s">
        <v>836</v>
      </c>
      <c r="B402" s="12">
        <v>39</v>
      </c>
      <c r="C402" s="12" t="s">
        <v>194</v>
      </c>
      <c r="D402" s="12" t="s">
        <v>1021</v>
      </c>
      <c r="E402" s="12" t="s">
        <v>1066</v>
      </c>
      <c r="F402" s="32">
        <v>-663</v>
      </c>
      <c r="G402" s="43">
        <f t="shared" si="17"/>
        <v>-741.1013999999999</v>
      </c>
      <c r="H402" s="43">
        <f t="shared" si="16"/>
        <v>-852.26660999999979</v>
      </c>
      <c r="I402" s="43">
        <f>Table12101314[[#This Row],[4/1/23 Price Change]]*1.0715</f>
        <v>-913.20367261499973</v>
      </c>
    </row>
    <row r="403" spans="1:9" ht="30" x14ac:dyDescent="0.25">
      <c r="A403" s="12" t="s">
        <v>193</v>
      </c>
      <c r="B403" s="12">
        <v>40</v>
      </c>
      <c r="C403" s="12" t="s">
        <v>909</v>
      </c>
      <c r="D403" s="12" t="s">
        <v>973</v>
      </c>
      <c r="E403" s="12" t="s">
        <v>939</v>
      </c>
      <c r="F403" s="32">
        <v>663</v>
      </c>
      <c r="G403" s="43">
        <f t="shared" si="17"/>
        <v>741.1013999999999</v>
      </c>
      <c r="H403" s="43">
        <f t="shared" si="16"/>
        <v>852.26660999999979</v>
      </c>
      <c r="I403" s="43">
        <f>Table12101314[[#This Row],[4/1/23 Price Change]]*1.0715</f>
        <v>913.20367261499973</v>
      </c>
    </row>
    <row r="404" spans="1:9" ht="56.25" x14ac:dyDescent="0.25">
      <c r="A404" s="15" t="s">
        <v>837</v>
      </c>
      <c r="B404" s="16"/>
      <c r="C404" s="16"/>
      <c r="D404" s="16"/>
      <c r="E404" s="16"/>
      <c r="F404" s="18"/>
      <c r="G404" s="43">
        <f t="shared" si="17"/>
        <v>0</v>
      </c>
      <c r="H404" s="43">
        <f t="shared" si="16"/>
        <v>0</v>
      </c>
      <c r="I404" s="43">
        <f>Table12101314[[#This Row],[4/1/23 Price Change]]*1.0715</f>
        <v>0</v>
      </c>
    </row>
    <row r="405" spans="1:9" ht="45" x14ac:dyDescent="0.25">
      <c r="A405" s="12" t="s">
        <v>219</v>
      </c>
      <c r="B405" s="12">
        <v>1</v>
      </c>
      <c r="C405" s="12" t="s">
        <v>220</v>
      </c>
      <c r="D405" s="12" t="s">
        <v>1004</v>
      </c>
      <c r="E405" s="12"/>
      <c r="F405" s="32" t="s">
        <v>972</v>
      </c>
      <c r="G405" s="43" t="e">
        <f t="shared" si="17"/>
        <v>#VALUE!</v>
      </c>
      <c r="H405" s="43" t="e">
        <f t="shared" si="16"/>
        <v>#VALUE!</v>
      </c>
      <c r="I405" s="43" t="e">
        <f>Table12101314[[#This Row],[4/1/23 Price Change]]*1.0715</f>
        <v>#VALUE!</v>
      </c>
    </row>
    <row r="406" spans="1:9" ht="30" x14ac:dyDescent="0.25">
      <c r="A406" s="12" t="s">
        <v>219</v>
      </c>
      <c r="B406" s="12">
        <v>2</v>
      </c>
      <c r="C406" s="12" t="s">
        <v>221</v>
      </c>
      <c r="D406" s="12" t="s">
        <v>734</v>
      </c>
      <c r="E406" s="12"/>
      <c r="F406" s="32" t="s">
        <v>1020</v>
      </c>
      <c r="G406" s="43" t="e">
        <f t="shared" si="17"/>
        <v>#VALUE!</v>
      </c>
      <c r="H406" s="43" t="e">
        <f t="shared" si="16"/>
        <v>#VALUE!</v>
      </c>
      <c r="I406" s="43" t="e">
        <f>Table12101314[[#This Row],[4/1/23 Price Change]]*1.0715</f>
        <v>#VALUE!</v>
      </c>
    </row>
    <row r="407" spans="1:9" ht="30" x14ac:dyDescent="0.25">
      <c r="A407" s="12" t="s">
        <v>219</v>
      </c>
      <c r="B407" s="12">
        <v>3</v>
      </c>
      <c r="C407" s="12" t="s">
        <v>222</v>
      </c>
      <c r="D407" s="12" t="s">
        <v>734</v>
      </c>
      <c r="E407" s="12"/>
      <c r="F407" s="32" t="s">
        <v>1020</v>
      </c>
      <c r="G407" s="43" t="e">
        <f t="shared" si="17"/>
        <v>#VALUE!</v>
      </c>
      <c r="H407" s="43" t="e">
        <f t="shared" si="16"/>
        <v>#VALUE!</v>
      </c>
      <c r="I407" s="43" t="e">
        <f>Table12101314[[#This Row],[4/1/23 Price Change]]*1.0715</f>
        <v>#VALUE!</v>
      </c>
    </row>
    <row r="408" spans="1:9" ht="30" x14ac:dyDescent="0.25">
      <c r="A408" s="12" t="s">
        <v>219</v>
      </c>
      <c r="B408" s="12">
        <v>4</v>
      </c>
      <c r="C408" s="12" t="s">
        <v>223</v>
      </c>
      <c r="D408" s="12" t="s">
        <v>973</v>
      </c>
      <c r="E408" s="12"/>
      <c r="F408" s="32">
        <v>3700</v>
      </c>
      <c r="G408" s="43">
        <f t="shared" si="17"/>
        <v>4135.8599999999997</v>
      </c>
      <c r="H408" s="43">
        <f t="shared" si="16"/>
        <v>4756.2389999999996</v>
      </c>
      <c r="I408" s="43">
        <f>Table12101314[[#This Row],[4/1/23 Price Change]]*1.0715</f>
        <v>5096.3100884999994</v>
      </c>
    </row>
    <row r="409" spans="1:9" ht="30" x14ac:dyDescent="0.25">
      <c r="A409" s="12" t="s">
        <v>219</v>
      </c>
      <c r="B409" s="12">
        <v>5</v>
      </c>
      <c r="C409" s="12" t="s">
        <v>224</v>
      </c>
      <c r="D409" s="12" t="s">
        <v>973</v>
      </c>
      <c r="E409" s="12"/>
      <c r="F409" s="32">
        <v>910</v>
      </c>
      <c r="G409" s="43">
        <f t="shared" si="17"/>
        <v>1017.1979999999999</v>
      </c>
      <c r="H409" s="43">
        <f t="shared" si="16"/>
        <v>1169.7776999999999</v>
      </c>
      <c r="I409" s="43">
        <f>Table12101314[[#This Row],[4/1/23 Price Change]]*1.0715</f>
        <v>1253.4168055499997</v>
      </c>
    </row>
    <row r="410" spans="1:9" ht="30" x14ac:dyDescent="0.25">
      <c r="A410" s="12" t="s">
        <v>219</v>
      </c>
      <c r="B410" s="12">
        <v>6</v>
      </c>
      <c r="C410" s="12" t="s">
        <v>225</v>
      </c>
      <c r="D410" s="12" t="s">
        <v>734</v>
      </c>
      <c r="E410" s="12"/>
      <c r="F410" s="32" t="s">
        <v>1020</v>
      </c>
      <c r="G410" s="43" t="e">
        <f t="shared" si="17"/>
        <v>#VALUE!</v>
      </c>
      <c r="H410" s="43" t="e">
        <f t="shared" si="16"/>
        <v>#VALUE!</v>
      </c>
      <c r="I410" s="43" t="e">
        <f>Table12101314[[#This Row],[4/1/23 Price Change]]*1.0715</f>
        <v>#VALUE!</v>
      </c>
    </row>
    <row r="411" spans="1:9" ht="30" x14ac:dyDescent="0.25">
      <c r="A411" s="12" t="s">
        <v>219</v>
      </c>
      <c r="B411" s="12">
        <v>7</v>
      </c>
      <c r="C411" s="12" t="s">
        <v>1073</v>
      </c>
      <c r="D411" s="12" t="s">
        <v>973</v>
      </c>
      <c r="E411" s="12"/>
      <c r="F411" s="32">
        <v>3896</v>
      </c>
      <c r="G411" s="43">
        <f t="shared" si="17"/>
        <v>4354.9487999999992</v>
      </c>
      <c r="H411" s="43">
        <f t="shared" si="16"/>
        <v>5008.1911199999986</v>
      </c>
      <c r="I411" s="43">
        <f>Table12101314[[#This Row],[4/1/23 Price Change]]*1.0715</f>
        <v>5366.2767850799983</v>
      </c>
    </row>
    <row r="412" spans="1:9" ht="30" x14ac:dyDescent="0.25">
      <c r="A412" s="12" t="s">
        <v>219</v>
      </c>
      <c r="B412" s="12">
        <v>8</v>
      </c>
      <c r="C412" s="12" t="s">
        <v>227</v>
      </c>
      <c r="D412" s="12" t="s">
        <v>973</v>
      </c>
      <c r="E412" s="12"/>
      <c r="F412" s="32">
        <v>384</v>
      </c>
      <c r="G412" s="43">
        <f t="shared" si="17"/>
        <v>429.23519999999996</v>
      </c>
      <c r="H412" s="43">
        <f t="shared" si="16"/>
        <v>493.62047999999993</v>
      </c>
      <c r="I412" s="43">
        <f>Table12101314[[#This Row],[4/1/23 Price Change]]*1.0715</f>
        <v>528.91434431999983</v>
      </c>
    </row>
    <row r="413" spans="1:9" ht="30" x14ac:dyDescent="0.25">
      <c r="A413" s="12" t="s">
        <v>219</v>
      </c>
      <c r="B413" s="12">
        <v>9</v>
      </c>
      <c r="C413" s="12" t="s">
        <v>228</v>
      </c>
      <c r="D413" s="12" t="s">
        <v>1004</v>
      </c>
      <c r="E413" s="12"/>
      <c r="F413" s="32" t="s">
        <v>972</v>
      </c>
      <c r="G413" s="43" t="e">
        <f t="shared" si="17"/>
        <v>#VALUE!</v>
      </c>
      <c r="H413" s="43" t="e">
        <f t="shared" si="16"/>
        <v>#VALUE!</v>
      </c>
      <c r="I413" s="43" t="e">
        <f>Table12101314[[#This Row],[4/1/23 Price Change]]*1.0715</f>
        <v>#VALUE!</v>
      </c>
    </row>
    <row r="414" spans="1:9" ht="30" x14ac:dyDescent="0.25">
      <c r="A414" s="12" t="s">
        <v>219</v>
      </c>
      <c r="B414" s="12">
        <v>10</v>
      </c>
      <c r="C414" s="12" t="s">
        <v>229</v>
      </c>
      <c r="D414" s="12" t="s">
        <v>1004</v>
      </c>
      <c r="E414" s="12"/>
      <c r="F414" s="32" t="s">
        <v>972</v>
      </c>
      <c r="G414" s="43" t="e">
        <f t="shared" si="17"/>
        <v>#VALUE!</v>
      </c>
      <c r="H414" s="43" t="e">
        <f t="shared" si="16"/>
        <v>#VALUE!</v>
      </c>
      <c r="I414" s="43" t="e">
        <f>Table12101314[[#This Row],[4/1/23 Price Change]]*1.0715</f>
        <v>#VALUE!</v>
      </c>
    </row>
    <row r="415" spans="1:9" ht="30" x14ac:dyDescent="0.25">
      <c r="A415" s="12" t="s">
        <v>219</v>
      </c>
      <c r="B415" s="12">
        <v>11</v>
      </c>
      <c r="C415" s="12" t="s">
        <v>230</v>
      </c>
      <c r="D415" s="12" t="s">
        <v>973</v>
      </c>
      <c r="E415" s="12"/>
      <c r="F415" s="32">
        <v>120</v>
      </c>
      <c r="G415" s="43">
        <f t="shared" si="17"/>
        <v>134.136</v>
      </c>
      <c r="H415" s="43">
        <f t="shared" si="16"/>
        <v>154.25639999999999</v>
      </c>
      <c r="I415" s="43">
        <f>Table12101314[[#This Row],[4/1/23 Price Change]]*1.0715</f>
        <v>165.28573259999996</v>
      </c>
    </row>
    <row r="416" spans="1:9" ht="30" x14ac:dyDescent="0.25">
      <c r="A416" s="12" t="s">
        <v>219</v>
      </c>
      <c r="B416" s="12">
        <v>12</v>
      </c>
      <c r="C416" s="12" t="s">
        <v>231</v>
      </c>
      <c r="D416" s="12" t="s">
        <v>973</v>
      </c>
      <c r="E416" s="12"/>
      <c r="F416" s="32">
        <v>130</v>
      </c>
      <c r="G416" s="43">
        <f t="shared" si="17"/>
        <v>145.31399999999999</v>
      </c>
      <c r="H416" s="43">
        <f t="shared" si="16"/>
        <v>167.11109999999996</v>
      </c>
      <c r="I416" s="43">
        <f>Table12101314[[#This Row],[4/1/23 Price Change]]*1.0715</f>
        <v>179.05954364999994</v>
      </c>
    </row>
    <row r="417" spans="1:9" ht="30" x14ac:dyDescent="0.25">
      <c r="A417" s="12" t="s">
        <v>219</v>
      </c>
      <c r="B417" s="12">
        <v>13</v>
      </c>
      <c r="C417" s="12" t="s">
        <v>232</v>
      </c>
      <c r="D417" s="12" t="s">
        <v>973</v>
      </c>
      <c r="E417" s="12"/>
      <c r="F417" s="32">
        <v>130</v>
      </c>
      <c r="G417" s="43">
        <f t="shared" si="17"/>
        <v>145.31399999999999</v>
      </c>
      <c r="H417" s="43">
        <f t="shared" si="16"/>
        <v>167.11109999999996</v>
      </c>
      <c r="I417" s="43">
        <f>Table12101314[[#This Row],[4/1/23 Price Change]]*1.0715</f>
        <v>179.05954364999994</v>
      </c>
    </row>
    <row r="418" spans="1:9" ht="30" x14ac:dyDescent="0.25">
      <c r="A418" s="12" t="s">
        <v>219</v>
      </c>
      <c r="B418" s="12">
        <v>14</v>
      </c>
      <c r="C418" s="12" t="s">
        <v>233</v>
      </c>
      <c r="D418" s="12" t="s">
        <v>973</v>
      </c>
      <c r="E418" s="12"/>
      <c r="F418" s="32" t="s">
        <v>1024</v>
      </c>
      <c r="G418" s="43" t="e">
        <f t="shared" si="17"/>
        <v>#VALUE!</v>
      </c>
      <c r="H418" s="43" t="e">
        <f t="shared" si="16"/>
        <v>#VALUE!</v>
      </c>
      <c r="I418" s="43" t="e">
        <f>Table12101314[[#This Row],[4/1/23 Price Change]]*1.0715</f>
        <v>#VALUE!</v>
      </c>
    </row>
    <row r="419" spans="1:9" ht="30" x14ac:dyDescent="0.25">
      <c r="A419" s="12" t="s">
        <v>219</v>
      </c>
      <c r="B419" s="12">
        <v>15</v>
      </c>
      <c r="C419" s="12" t="s">
        <v>234</v>
      </c>
      <c r="D419" s="12" t="s">
        <v>973</v>
      </c>
      <c r="E419" s="12"/>
      <c r="F419" s="32">
        <v>547</v>
      </c>
      <c r="G419" s="43">
        <f t="shared" si="17"/>
        <v>611.4366</v>
      </c>
      <c r="H419" s="43">
        <f t="shared" si="16"/>
        <v>703.15208999999993</v>
      </c>
      <c r="I419" s="43">
        <f>Table12101314[[#This Row],[4/1/23 Price Change]]*1.0715</f>
        <v>753.42746443499982</v>
      </c>
    </row>
    <row r="420" spans="1:9" ht="30" x14ac:dyDescent="0.25">
      <c r="A420" s="12" t="s">
        <v>219</v>
      </c>
      <c r="B420" s="12">
        <v>16</v>
      </c>
      <c r="C420" s="12" t="s">
        <v>235</v>
      </c>
      <c r="D420" s="12" t="s">
        <v>973</v>
      </c>
      <c r="E420" s="12"/>
      <c r="F420" s="32" t="s">
        <v>1024</v>
      </c>
      <c r="G420" s="43" t="e">
        <f t="shared" si="17"/>
        <v>#VALUE!</v>
      </c>
      <c r="H420" s="43" t="e">
        <f t="shared" si="16"/>
        <v>#VALUE!</v>
      </c>
      <c r="I420" s="43" t="e">
        <f>Table12101314[[#This Row],[4/1/23 Price Change]]*1.0715</f>
        <v>#VALUE!</v>
      </c>
    </row>
    <row r="421" spans="1:9" ht="30" x14ac:dyDescent="0.25">
      <c r="A421" s="12" t="s">
        <v>219</v>
      </c>
      <c r="B421" s="12">
        <v>17</v>
      </c>
      <c r="C421" s="12" t="s">
        <v>1069</v>
      </c>
      <c r="D421" s="12" t="s">
        <v>973</v>
      </c>
      <c r="E421" s="12"/>
      <c r="F421" s="32">
        <v>4613</v>
      </c>
      <c r="G421" s="43">
        <f t="shared" si="17"/>
        <v>5156.4114</v>
      </c>
      <c r="H421" s="43">
        <f t="shared" si="16"/>
        <v>5929.8731099999995</v>
      </c>
      <c r="I421" s="43">
        <f>Table12101314[[#This Row],[4/1/23 Price Change]]*1.0715</f>
        <v>6353.8590373649986</v>
      </c>
    </row>
    <row r="422" spans="1:9" ht="30" x14ac:dyDescent="0.25">
      <c r="A422" s="12" t="s">
        <v>219</v>
      </c>
      <c r="B422" s="12">
        <v>18</v>
      </c>
      <c r="C422" s="12" t="s">
        <v>1071</v>
      </c>
      <c r="D422" s="12" t="s">
        <v>973</v>
      </c>
      <c r="E422" s="12"/>
      <c r="F422" s="32">
        <v>4799</v>
      </c>
      <c r="G422" s="43">
        <f t="shared" si="17"/>
        <v>5364.3221999999996</v>
      </c>
      <c r="H422" s="43">
        <f t="shared" si="16"/>
        <v>6168.9705299999987</v>
      </c>
      <c r="I422" s="43">
        <f>Table12101314[[#This Row],[4/1/23 Price Change]]*1.0715</f>
        <v>6610.0519228949979</v>
      </c>
    </row>
    <row r="423" spans="1:9" ht="30" x14ac:dyDescent="0.25">
      <c r="A423" s="12" t="s">
        <v>219</v>
      </c>
      <c r="B423" s="12">
        <v>19</v>
      </c>
      <c r="C423" s="12" t="s">
        <v>1070</v>
      </c>
      <c r="D423" s="12" t="s">
        <v>973</v>
      </c>
      <c r="E423" s="12"/>
      <c r="F423" s="32">
        <v>5985</v>
      </c>
      <c r="G423" s="43">
        <f t="shared" si="17"/>
        <v>6690.0329999999994</v>
      </c>
      <c r="H423" s="43">
        <f t="shared" si="16"/>
        <v>7693.537949999999</v>
      </c>
      <c r="I423" s="43">
        <f>Table12101314[[#This Row],[4/1/23 Price Change]]*1.0715</f>
        <v>8243.6259134249976</v>
      </c>
    </row>
    <row r="424" spans="1:9" ht="30" x14ac:dyDescent="0.25">
      <c r="A424" s="12" t="s">
        <v>219</v>
      </c>
      <c r="B424" s="12">
        <v>20</v>
      </c>
      <c r="C424" s="12" t="s">
        <v>1072</v>
      </c>
      <c r="D424" s="12" t="s">
        <v>973</v>
      </c>
      <c r="E424" s="12"/>
      <c r="F424" s="32">
        <v>1660</v>
      </c>
      <c r="G424" s="43">
        <f t="shared" si="17"/>
        <v>1855.5479999999998</v>
      </c>
      <c r="H424" s="43">
        <f t="shared" si="16"/>
        <v>2133.8801999999996</v>
      </c>
      <c r="I424" s="43">
        <f>Table12101314[[#This Row],[4/1/23 Price Change]]*1.0715</f>
        <v>2286.4526342999993</v>
      </c>
    </row>
    <row r="425" spans="1:9" ht="30" x14ac:dyDescent="0.25">
      <c r="A425" s="12" t="s">
        <v>219</v>
      </c>
      <c r="B425" s="12">
        <v>21</v>
      </c>
      <c r="C425" s="12" t="s">
        <v>1074</v>
      </c>
      <c r="D425" s="12" t="s">
        <v>973</v>
      </c>
      <c r="E425" s="12"/>
      <c r="F425" s="32">
        <v>4730</v>
      </c>
      <c r="G425" s="43">
        <f t="shared" si="17"/>
        <v>5287.1939999999995</v>
      </c>
      <c r="H425" s="43">
        <f t="shared" si="16"/>
        <v>6080.2730999999985</v>
      </c>
      <c r="I425" s="43">
        <f>Table12101314[[#This Row],[4/1/23 Price Change]]*1.0715</f>
        <v>6515.0126266499974</v>
      </c>
    </row>
    <row r="426" spans="1:9" ht="30" x14ac:dyDescent="0.25">
      <c r="A426" s="12" t="s">
        <v>219</v>
      </c>
      <c r="B426" s="12">
        <v>22</v>
      </c>
      <c r="C426" s="12" t="s">
        <v>1075</v>
      </c>
      <c r="D426" s="12" t="s">
        <v>973</v>
      </c>
      <c r="E426" s="12"/>
      <c r="F426" s="32">
        <v>7158</v>
      </c>
      <c r="G426" s="43">
        <f t="shared" si="17"/>
        <v>8001.2123999999994</v>
      </c>
      <c r="H426" s="43">
        <f t="shared" si="16"/>
        <v>9201.3942599999991</v>
      </c>
      <c r="I426" s="43">
        <f>Table12101314[[#This Row],[4/1/23 Price Change]]*1.0715</f>
        <v>9859.2939495899973</v>
      </c>
    </row>
    <row r="427" spans="1:9" ht="37.5" x14ac:dyDescent="0.25">
      <c r="A427" s="15" t="s">
        <v>838</v>
      </c>
      <c r="B427" s="16"/>
      <c r="C427" s="16"/>
      <c r="D427" s="16"/>
      <c r="E427" s="16"/>
      <c r="F427" s="18"/>
      <c r="G427" s="43">
        <f t="shared" si="17"/>
        <v>0</v>
      </c>
      <c r="H427" s="43">
        <f t="shared" si="16"/>
        <v>0</v>
      </c>
      <c r="I427" s="43">
        <f>Table12101314[[#This Row],[4/1/23 Price Change]]*1.0715</f>
        <v>0</v>
      </c>
    </row>
    <row r="428" spans="1:9" ht="30" x14ac:dyDescent="0.25">
      <c r="A428" s="12" t="s">
        <v>236</v>
      </c>
      <c r="B428" s="12">
        <v>1</v>
      </c>
      <c r="C428" s="12" t="s">
        <v>237</v>
      </c>
      <c r="D428" s="12" t="s">
        <v>1021</v>
      </c>
      <c r="E428" s="12"/>
      <c r="F428" s="32">
        <v>-360</v>
      </c>
      <c r="G428" s="43">
        <f t="shared" si="17"/>
        <v>-402.40799999999996</v>
      </c>
      <c r="H428" s="43">
        <f t="shared" si="16"/>
        <v>-462.7691999999999</v>
      </c>
      <c r="I428" s="43">
        <f>Table12101314[[#This Row],[4/1/23 Price Change]]*1.0715</f>
        <v>-495.85719779999982</v>
      </c>
    </row>
    <row r="429" spans="1:9" ht="30" x14ac:dyDescent="0.25">
      <c r="A429" s="12" t="s">
        <v>236</v>
      </c>
      <c r="B429" s="12">
        <v>2</v>
      </c>
      <c r="C429" s="12" t="s">
        <v>238</v>
      </c>
      <c r="D429" s="12" t="s">
        <v>973</v>
      </c>
      <c r="E429" s="12"/>
      <c r="F429" s="32">
        <v>298</v>
      </c>
      <c r="G429" s="43">
        <f t="shared" si="17"/>
        <v>333.1044</v>
      </c>
      <c r="H429" s="43">
        <f t="shared" si="16"/>
        <v>383.07005999999996</v>
      </c>
      <c r="I429" s="43">
        <f>Table12101314[[#This Row],[4/1/23 Price Change]]*1.0715</f>
        <v>410.45956928999993</v>
      </c>
    </row>
    <row r="430" spans="1:9" ht="30" x14ac:dyDescent="0.25">
      <c r="A430" s="12" t="s">
        <v>236</v>
      </c>
      <c r="B430" s="12">
        <v>3</v>
      </c>
      <c r="C430" s="12" t="s">
        <v>239</v>
      </c>
      <c r="D430" s="12" t="s">
        <v>734</v>
      </c>
      <c r="E430" s="12"/>
      <c r="F430" s="32" t="s">
        <v>1020</v>
      </c>
      <c r="G430" s="43" t="e">
        <f t="shared" si="17"/>
        <v>#VALUE!</v>
      </c>
      <c r="H430" s="43" t="e">
        <f t="shared" si="16"/>
        <v>#VALUE!</v>
      </c>
      <c r="I430" s="43" t="e">
        <f>Table12101314[[#This Row],[4/1/23 Price Change]]*1.0715</f>
        <v>#VALUE!</v>
      </c>
    </row>
    <row r="431" spans="1:9" ht="30" x14ac:dyDescent="0.25">
      <c r="A431" s="12" t="s">
        <v>236</v>
      </c>
      <c r="B431" s="12">
        <v>4</v>
      </c>
      <c r="C431" s="12" t="s">
        <v>240</v>
      </c>
      <c r="D431" s="12" t="s">
        <v>734</v>
      </c>
      <c r="E431" s="12"/>
      <c r="F431" s="32" t="s">
        <v>1020</v>
      </c>
      <c r="G431" s="43" t="e">
        <f t="shared" si="17"/>
        <v>#VALUE!</v>
      </c>
      <c r="H431" s="43" t="e">
        <f t="shared" si="16"/>
        <v>#VALUE!</v>
      </c>
      <c r="I431" s="43" t="e">
        <f>Table12101314[[#This Row],[4/1/23 Price Change]]*1.0715</f>
        <v>#VALUE!</v>
      </c>
    </row>
    <row r="432" spans="1:9" ht="30" x14ac:dyDescent="0.25">
      <c r="A432" s="12" t="s">
        <v>236</v>
      </c>
      <c r="B432" s="12">
        <v>5</v>
      </c>
      <c r="C432" s="12" t="s">
        <v>241</v>
      </c>
      <c r="D432" s="12" t="s">
        <v>1004</v>
      </c>
      <c r="E432" s="12"/>
      <c r="F432" s="32" t="s">
        <v>972</v>
      </c>
      <c r="G432" s="43" t="e">
        <f t="shared" si="17"/>
        <v>#VALUE!</v>
      </c>
      <c r="H432" s="43" t="e">
        <f t="shared" si="16"/>
        <v>#VALUE!</v>
      </c>
      <c r="I432" s="43" t="e">
        <f>Table12101314[[#This Row],[4/1/23 Price Change]]*1.0715</f>
        <v>#VALUE!</v>
      </c>
    </row>
    <row r="433" spans="1:9" ht="30" x14ac:dyDescent="0.25">
      <c r="A433" s="12" t="s">
        <v>236</v>
      </c>
      <c r="B433" s="12">
        <v>6</v>
      </c>
      <c r="C433" s="12" t="s">
        <v>242</v>
      </c>
      <c r="D433" s="12" t="s">
        <v>1004</v>
      </c>
      <c r="E433" s="12"/>
      <c r="F433" s="32" t="s">
        <v>972</v>
      </c>
      <c r="G433" s="43" t="e">
        <f t="shared" si="17"/>
        <v>#VALUE!</v>
      </c>
      <c r="H433" s="43" t="e">
        <f t="shared" si="16"/>
        <v>#VALUE!</v>
      </c>
      <c r="I433" s="43" t="e">
        <f>Table12101314[[#This Row],[4/1/23 Price Change]]*1.0715</f>
        <v>#VALUE!</v>
      </c>
    </row>
    <row r="434" spans="1:9" ht="30" x14ac:dyDescent="0.25">
      <c r="A434" s="12" t="s">
        <v>236</v>
      </c>
      <c r="B434" s="12">
        <v>7</v>
      </c>
      <c r="C434" s="12" t="s">
        <v>243</v>
      </c>
      <c r="D434" s="12" t="s">
        <v>734</v>
      </c>
      <c r="E434" s="12"/>
      <c r="F434" s="32" t="s">
        <v>1020</v>
      </c>
      <c r="G434" s="43" t="e">
        <f t="shared" si="17"/>
        <v>#VALUE!</v>
      </c>
      <c r="H434" s="43" t="e">
        <f t="shared" si="16"/>
        <v>#VALUE!</v>
      </c>
      <c r="I434" s="43" t="e">
        <f>Table12101314[[#This Row],[4/1/23 Price Change]]*1.0715</f>
        <v>#VALUE!</v>
      </c>
    </row>
    <row r="435" spans="1:9" ht="30" x14ac:dyDescent="0.25">
      <c r="A435" s="12" t="s">
        <v>236</v>
      </c>
      <c r="B435" s="12">
        <v>8</v>
      </c>
      <c r="C435" s="12" t="s">
        <v>244</v>
      </c>
      <c r="D435" s="12" t="s">
        <v>734</v>
      </c>
      <c r="E435" s="12"/>
      <c r="F435" s="32" t="s">
        <v>1020</v>
      </c>
      <c r="G435" s="43" t="e">
        <f t="shared" si="17"/>
        <v>#VALUE!</v>
      </c>
      <c r="H435" s="43" t="e">
        <f t="shared" si="16"/>
        <v>#VALUE!</v>
      </c>
      <c r="I435" s="43" t="e">
        <f>Table12101314[[#This Row],[4/1/23 Price Change]]*1.0715</f>
        <v>#VALUE!</v>
      </c>
    </row>
    <row r="436" spans="1:9" ht="30" x14ac:dyDescent="0.25">
      <c r="A436" s="12" t="s">
        <v>236</v>
      </c>
      <c r="B436" s="12">
        <v>9</v>
      </c>
      <c r="C436" s="12" t="s">
        <v>245</v>
      </c>
      <c r="D436" s="12" t="s">
        <v>973</v>
      </c>
      <c r="E436" s="12"/>
      <c r="F436" s="32">
        <v>540</v>
      </c>
      <c r="G436" s="43">
        <f t="shared" si="17"/>
        <v>603.61199999999997</v>
      </c>
      <c r="H436" s="43">
        <f t="shared" si="16"/>
        <v>694.15379999999993</v>
      </c>
      <c r="I436" s="43">
        <f>Table12101314[[#This Row],[4/1/23 Price Change]]*1.0715</f>
        <v>743.78579669999988</v>
      </c>
    </row>
    <row r="437" spans="1:9" ht="30" x14ac:dyDescent="0.25">
      <c r="A437" s="12" t="s">
        <v>236</v>
      </c>
      <c r="B437" s="12">
        <v>10</v>
      </c>
      <c r="C437" s="12" t="s">
        <v>246</v>
      </c>
      <c r="D437" s="12" t="s">
        <v>973</v>
      </c>
      <c r="E437" s="12"/>
      <c r="F437" s="32">
        <v>0</v>
      </c>
      <c r="G437" s="43">
        <f t="shared" si="17"/>
        <v>0</v>
      </c>
      <c r="H437" s="43">
        <f t="shared" si="16"/>
        <v>0</v>
      </c>
      <c r="I437" s="43">
        <f>Table12101314[[#This Row],[4/1/23 Price Change]]*1.0715</f>
        <v>0</v>
      </c>
    </row>
    <row r="438" spans="1:9" ht="30" x14ac:dyDescent="0.25">
      <c r="A438" s="12" t="s">
        <v>236</v>
      </c>
      <c r="B438" s="12">
        <v>11</v>
      </c>
      <c r="C438" s="12" t="s">
        <v>247</v>
      </c>
      <c r="D438" s="12" t="s">
        <v>734</v>
      </c>
      <c r="E438" s="12"/>
      <c r="F438" s="32" t="s">
        <v>1020</v>
      </c>
      <c r="G438" s="43" t="e">
        <f t="shared" si="17"/>
        <v>#VALUE!</v>
      </c>
      <c r="H438" s="43" t="e">
        <f t="shared" si="16"/>
        <v>#VALUE!</v>
      </c>
      <c r="I438" s="43" t="e">
        <f>Table12101314[[#This Row],[4/1/23 Price Change]]*1.0715</f>
        <v>#VALUE!</v>
      </c>
    </row>
    <row r="439" spans="1:9" ht="30" x14ac:dyDescent="0.25">
      <c r="A439" s="12" t="s">
        <v>236</v>
      </c>
      <c r="B439" s="12">
        <v>12</v>
      </c>
      <c r="C439" s="12" t="s">
        <v>248</v>
      </c>
      <c r="D439" s="12" t="s">
        <v>973</v>
      </c>
      <c r="E439" s="12"/>
      <c r="F439" s="32">
        <v>7048</v>
      </c>
      <c r="G439" s="43">
        <f t="shared" si="17"/>
        <v>7878.2543999999989</v>
      </c>
      <c r="H439" s="43">
        <f t="shared" si="16"/>
        <v>9059.9925599999988</v>
      </c>
      <c r="I439" s="43">
        <f>Table12101314[[#This Row],[4/1/23 Price Change]]*1.0715</f>
        <v>9707.7820280399974</v>
      </c>
    </row>
    <row r="440" spans="1:9" ht="30" x14ac:dyDescent="0.25">
      <c r="A440" s="12" t="s">
        <v>236</v>
      </c>
      <c r="B440" s="12">
        <v>13</v>
      </c>
      <c r="C440" s="12" t="s">
        <v>249</v>
      </c>
      <c r="D440" s="12" t="s">
        <v>973</v>
      </c>
      <c r="E440" s="12"/>
      <c r="F440" s="32">
        <v>778</v>
      </c>
      <c r="G440" s="43">
        <f t="shared" si="17"/>
        <v>869.64839999999992</v>
      </c>
      <c r="H440" s="43">
        <f t="shared" si="16"/>
        <v>1000.0956599999998</v>
      </c>
      <c r="I440" s="43">
        <f>Table12101314[[#This Row],[4/1/23 Price Change]]*1.0715</f>
        <v>1071.6024996899998</v>
      </c>
    </row>
    <row r="441" spans="1:9" ht="30" x14ac:dyDescent="0.25">
      <c r="A441" s="12" t="s">
        <v>236</v>
      </c>
      <c r="B441" s="12">
        <v>14</v>
      </c>
      <c r="C441" s="12" t="s">
        <v>250</v>
      </c>
      <c r="D441" s="12" t="s">
        <v>734</v>
      </c>
      <c r="E441" s="12"/>
      <c r="F441" s="32" t="s">
        <v>1020</v>
      </c>
      <c r="G441" s="43" t="e">
        <f t="shared" si="17"/>
        <v>#VALUE!</v>
      </c>
      <c r="H441" s="43" t="e">
        <f t="shared" si="16"/>
        <v>#VALUE!</v>
      </c>
      <c r="I441" s="43" t="e">
        <f>Table12101314[[#This Row],[4/1/23 Price Change]]*1.0715</f>
        <v>#VALUE!</v>
      </c>
    </row>
    <row r="442" spans="1:9" ht="30" x14ac:dyDescent="0.25">
      <c r="A442" s="12" t="s">
        <v>236</v>
      </c>
      <c r="B442" s="12">
        <v>15</v>
      </c>
      <c r="C442" s="12" t="s">
        <v>251</v>
      </c>
      <c r="D442" s="12" t="s">
        <v>973</v>
      </c>
      <c r="E442" s="12"/>
      <c r="F442" s="32">
        <v>1230</v>
      </c>
      <c r="G442" s="43">
        <f t="shared" si="17"/>
        <v>1374.8939999999998</v>
      </c>
      <c r="H442" s="43">
        <f t="shared" si="16"/>
        <v>1581.1280999999997</v>
      </c>
      <c r="I442" s="43">
        <f>Table12101314[[#This Row],[4/1/23 Price Change]]*1.0715</f>
        <v>1694.1787591499995</v>
      </c>
    </row>
    <row r="443" spans="1:9" ht="30" x14ac:dyDescent="0.25">
      <c r="A443" s="12" t="s">
        <v>236</v>
      </c>
      <c r="B443" s="12">
        <v>16</v>
      </c>
      <c r="C443" s="12" t="s">
        <v>252</v>
      </c>
      <c r="D443" s="12" t="s">
        <v>973</v>
      </c>
      <c r="E443" s="12"/>
      <c r="F443" s="32">
        <v>1250</v>
      </c>
      <c r="G443" s="43">
        <f t="shared" si="17"/>
        <v>1397.2499999999998</v>
      </c>
      <c r="H443" s="43">
        <f t="shared" si="16"/>
        <v>1606.8374999999996</v>
      </c>
      <c r="I443" s="43">
        <f>Table12101314[[#This Row],[4/1/23 Price Change]]*1.0715</f>
        <v>1721.7263812499993</v>
      </c>
    </row>
    <row r="444" spans="1:9" ht="30" x14ac:dyDescent="0.25">
      <c r="A444" s="12" t="s">
        <v>236</v>
      </c>
      <c r="B444" s="12">
        <v>17</v>
      </c>
      <c r="C444" s="12" t="s">
        <v>253</v>
      </c>
      <c r="D444" s="12" t="s">
        <v>1021</v>
      </c>
      <c r="E444" s="12"/>
      <c r="F444" s="32">
        <v>-700</v>
      </c>
      <c r="G444" s="43">
        <f t="shared" si="17"/>
        <v>-782.45999999999992</v>
      </c>
      <c r="H444" s="43">
        <f t="shared" si="16"/>
        <v>-899.82899999999984</v>
      </c>
      <c r="I444" s="43">
        <f>Table12101314[[#This Row],[4/1/23 Price Change]]*1.0715</f>
        <v>-964.16677349999975</v>
      </c>
    </row>
    <row r="445" spans="1:9" ht="30" x14ac:dyDescent="0.25">
      <c r="A445" s="12" t="s">
        <v>236</v>
      </c>
      <c r="B445" s="12">
        <v>18</v>
      </c>
      <c r="C445" s="12" t="s">
        <v>254</v>
      </c>
      <c r="D445" s="12" t="s">
        <v>973</v>
      </c>
      <c r="E445" s="12"/>
      <c r="F445" s="32">
        <v>379</v>
      </c>
      <c r="G445" s="43">
        <f t="shared" si="17"/>
        <v>423.64619999999996</v>
      </c>
      <c r="H445" s="43">
        <f t="shared" si="16"/>
        <v>487.19312999999994</v>
      </c>
      <c r="I445" s="43">
        <f>Table12101314[[#This Row],[4/1/23 Price Change]]*1.0715</f>
        <v>522.02743879499985</v>
      </c>
    </row>
    <row r="446" spans="1:9" ht="30" x14ac:dyDescent="0.25">
      <c r="A446" s="12" t="s">
        <v>236</v>
      </c>
      <c r="B446" s="12">
        <v>19</v>
      </c>
      <c r="C446" s="12" t="s">
        <v>255</v>
      </c>
      <c r="D446" s="12" t="s">
        <v>973</v>
      </c>
      <c r="E446" s="12"/>
      <c r="F446" s="32">
        <v>1000</v>
      </c>
      <c r="G446" s="43">
        <f t="shared" si="17"/>
        <v>1117.8</v>
      </c>
      <c r="H446" s="43">
        <f t="shared" si="16"/>
        <v>1285.4699999999998</v>
      </c>
      <c r="I446" s="43">
        <f>Table12101314[[#This Row],[4/1/23 Price Change]]*1.0715</f>
        <v>1377.3811049999997</v>
      </c>
    </row>
    <row r="447" spans="1:9" ht="30" x14ac:dyDescent="0.25">
      <c r="A447" s="12" t="s">
        <v>236</v>
      </c>
      <c r="B447" s="12">
        <v>20</v>
      </c>
      <c r="C447" s="12" t="s">
        <v>256</v>
      </c>
      <c r="D447" s="12" t="s">
        <v>734</v>
      </c>
      <c r="E447" s="12"/>
      <c r="F447" s="32" t="s">
        <v>1020</v>
      </c>
      <c r="G447" s="43" t="e">
        <f t="shared" si="17"/>
        <v>#VALUE!</v>
      </c>
      <c r="H447" s="43" t="e">
        <f t="shared" ref="H447:H510" si="18">G447*1.15</f>
        <v>#VALUE!</v>
      </c>
      <c r="I447" s="43" t="e">
        <f>Table12101314[[#This Row],[4/1/23 Price Change]]*1.0715</f>
        <v>#VALUE!</v>
      </c>
    </row>
    <row r="448" spans="1:9" ht="30" x14ac:dyDescent="0.25">
      <c r="A448" s="12" t="s">
        <v>236</v>
      </c>
      <c r="B448" s="12">
        <v>21</v>
      </c>
      <c r="C448" s="12" t="s">
        <v>257</v>
      </c>
      <c r="D448" s="12" t="s">
        <v>973</v>
      </c>
      <c r="E448" s="12"/>
      <c r="F448" s="32">
        <v>214</v>
      </c>
      <c r="G448" s="43">
        <f t="shared" si="17"/>
        <v>239.20919999999998</v>
      </c>
      <c r="H448" s="43">
        <f t="shared" si="18"/>
        <v>275.09057999999993</v>
      </c>
      <c r="I448" s="43">
        <f>Table12101314[[#This Row],[4/1/23 Price Change]]*1.0715</f>
        <v>294.75955646999989</v>
      </c>
    </row>
    <row r="449" spans="1:9" ht="30" x14ac:dyDescent="0.25">
      <c r="A449" s="12" t="s">
        <v>236</v>
      </c>
      <c r="B449" s="12">
        <v>22</v>
      </c>
      <c r="C449" s="12" t="s">
        <v>258</v>
      </c>
      <c r="D449" s="12" t="s">
        <v>1004</v>
      </c>
      <c r="E449" s="12"/>
      <c r="F449" s="32" t="s">
        <v>972</v>
      </c>
      <c r="G449" s="43" t="e">
        <f t="shared" si="17"/>
        <v>#VALUE!</v>
      </c>
      <c r="H449" s="43" t="e">
        <f t="shared" si="18"/>
        <v>#VALUE!</v>
      </c>
      <c r="I449" s="43" t="e">
        <f>Table12101314[[#This Row],[4/1/23 Price Change]]*1.0715</f>
        <v>#VALUE!</v>
      </c>
    </row>
    <row r="450" spans="1:9" ht="30" x14ac:dyDescent="0.25">
      <c r="A450" s="12" t="s">
        <v>236</v>
      </c>
      <c r="B450" s="12">
        <v>23</v>
      </c>
      <c r="C450" s="12" t="s">
        <v>259</v>
      </c>
      <c r="D450" s="12" t="s">
        <v>973</v>
      </c>
      <c r="E450" s="12"/>
      <c r="F450" s="32">
        <v>0</v>
      </c>
      <c r="G450" s="43">
        <f t="shared" si="17"/>
        <v>0</v>
      </c>
      <c r="H450" s="43">
        <f t="shared" si="18"/>
        <v>0</v>
      </c>
      <c r="I450" s="43">
        <f>Table12101314[[#This Row],[4/1/23 Price Change]]*1.0715</f>
        <v>0</v>
      </c>
    </row>
    <row r="451" spans="1:9" ht="30" x14ac:dyDescent="0.25">
      <c r="A451" s="12" t="s">
        <v>236</v>
      </c>
      <c r="B451" s="12">
        <v>24</v>
      </c>
      <c r="C451" s="12" t="s">
        <v>260</v>
      </c>
      <c r="D451" s="12" t="s">
        <v>973</v>
      </c>
      <c r="E451" s="12"/>
      <c r="F451" s="32">
        <v>0</v>
      </c>
      <c r="G451" s="43">
        <f t="shared" si="17"/>
        <v>0</v>
      </c>
      <c r="H451" s="43">
        <f t="shared" si="18"/>
        <v>0</v>
      </c>
      <c r="I451" s="43">
        <f>Table12101314[[#This Row],[4/1/23 Price Change]]*1.0715</f>
        <v>0</v>
      </c>
    </row>
    <row r="452" spans="1:9" ht="30" x14ac:dyDescent="0.25">
      <c r="A452" s="12" t="s">
        <v>236</v>
      </c>
      <c r="B452" s="12">
        <v>25</v>
      </c>
      <c r="C452" s="12" t="s">
        <v>261</v>
      </c>
      <c r="D452" s="12" t="s">
        <v>973</v>
      </c>
      <c r="E452" s="12"/>
      <c r="F452" s="32">
        <v>750</v>
      </c>
      <c r="G452" s="43">
        <f t="shared" ref="G452:G515" si="19">F452*1.1178</f>
        <v>838.34999999999991</v>
      </c>
      <c r="H452" s="43">
        <f t="shared" si="18"/>
        <v>964.10249999999985</v>
      </c>
      <c r="I452" s="43">
        <f>Table12101314[[#This Row],[4/1/23 Price Change]]*1.0715</f>
        <v>1033.0358287499998</v>
      </c>
    </row>
    <row r="453" spans="1:9" ht="30" x14ac:dyDescent="0.25">
      <c r="A453" s="12" t="s">
        <v>236</v>
      </c>
      <c r="B453" s="12">
        <v>26</v>
      </c>
      <c r="C453" s="12" t="s">
        <v>1081</v>
      </c>
      <c r="D453" s="12" t="s">
        <v>973</v>
      </c>
      <c r="E453" s="12"/>
      <c r="F453" s="32">
        <v>231</v>
      </c>
      <c r="G453" s="43">
        <f t="shared" si="19"/>
        <v>258.21179999999998</v>
      </c>
      <c r="H453" s="43">
        <f t="shared" si="18"/>
        <v>296.94356999999997</v>
      </c>
      <c r="I453" s="43">
        <f>Table12101314[[#This Row],[4/1/23 Price Change]]*1.0715</f>
        <v>318.17503525499995</v>
      </c>
    </row>
    <row r="454" spans="1:9" ht="30" x14ac:dyDescent="0.25">
      <c r="A454" s="12" t="s">
        <v>236</v>
      </c>
      <c r="B454" s="12">
        <v>27</v>
      </c>
      <c r="C454" s="12" t="s">
        <v>263</v>
      </c>
      <c r="D454" s="12" t="s">
        <v>973</v>
      </c>
      <c r="E454" s="12"/>
      <c r="F454" s="32">
        <v>750</v>
      </c>
      <c r="G454" s="43">
        <f t="shared" si="19"/>
        <v>838.34999999999991</v>
      </c>
      <c r="H454" s="43">
        <f t="shared" si="18"/>
        <v>964.10249999999985</v>
      </c>
      <c r="I454" s="43">
        <f>Table12101314[[#This Row],[4/1/23 Price Change]]*1.0715</f>
        <v>1033.0358287499998</v>
      </c>
    </row>
    <row r="455" spans="1:9" ht="30" x14ac:dyDescent="0.25">
      <c r="A455" s="12" t="s">
        <v>236</v>
      </c>
      <c r="B455" s="12">
        <v>28</v>
      </c>
      <c r="C455" s="12" t="s">
        <v>1085</v>
      </c>
      <c r="D455" s="12" t="s">
        <v>973</v>
      </c>
      <c r="E455" s="12"/>
      <c r="F455" s="32">
        <v>1125</v>
      </c>
      <c r="G455" s="43">
        <f t="shared" si="19"/>
        <v>1257.5249999999999</v>
      </c>
      <c r="H455" s="43">
        <f t="shared" si="18"/>
        <v>1446.1537499999997</v>
      </c>
      <c r="I455" s="43">
        <f>Table12101314[[#This Row],[4/1/23 Price Change]]*1.0715</f>
        <v>1549.5537431249995</v>
      </c>
    </row>
    <row r="456" spans="1:9" ht="30" x14ac:dyDescent="0.25">
      <c r="A456" s="12" t="s">
        <v>236</v>
      </c>
      <c r="B456" s="12">
        <v>29</v>
      </c>
      <c r="C456" s="12" t="s">
        <v>1079</v>
      </c>
      <c r="D456" s="12" t="s">
        <v>1021</v>
      </c>
      <c r="E456" s="12"/>
      <c r="F456" s="32">
        <v>-700</v>
      </c>
      <c r="G456" s="43">
        <f t="shared" si="19"/>
        <v>-782.45999999999992</v>
      </c>
      <c r="H456" s="43">
        <f t="shared" si="18"/>
        <v>-899.82899999999984</v>
      </c>
      <c r="I456" s="43">
        <f>Table12101314[[#This Row],[4/1/23 Price Change]]*1.0715</f>
        <v>-964.16677349999975</v>
      </c>
    </row>
    <row r="457" spans="1:9" ht="30" x14ac:dyDescent="0.25">
      <c r="A457" s="12" t="s">
        <v>236</v>
      </c>
      <c r="B457" s="12">
        <v>30</v>
      </c>
      <c r="C457" s="12" t="s">
        <v>1080</v>
      </c>
      <c r="D457" s="12" t="s">
        <v>973</v>
      </c>
      <c r="E457" s="12"/>
      <c r="F457" s="32">
        <v>1250</v>
      </c>
      <c r="G457" s="43">
        <f t="shared" si="19"/>
        <v>1397.2499999999998</v>
      </c>
      <c r="H457" s="43">
        <f t="shared" si="18"/>
        <v>1606.8374999999996</v>
      </c>
      <c r="I457" s="43">
        <f>Table12101314[[#This Row],[4/1/23 Price Change]]*1.0715</f>
        <v>1721.7263812499993</v>
      </c>
    </row>
    <row r="458" spans="1:9" ht="30" x14ac:dyDescent="0.25">
      <c r="A458" s="12" t="s">
        <v>236</v>
      </c>
      <c r="B458" s="12">
        <v>31</v>
      </c>
      <c r="C458" s="12" t="s">
        <v>1082</v>
      </c>
      <c r="D458" s="12" t="s">
        <v>973</v>
      </c>
      <c r="E458" s="12"/>
      <c r="F458" s="32">
        <v>719</v>
      </c>
      <c r="G458" s="43">
        <f t="shared" si="19"/>
        <v>803.69819999999993</v>
      </c>
      <c r="H458" s="43">
        <f t="shared" si="18"/>
        <v>924.25292999999988</v>
      </c>
      <c r="I458" s="43">
        <f>Table12101314[[#This Row],[4/1/23 Price Change]]*1.0715</f>
        <v>990.33701449499972</v>
      </c>
    </row>
    <row r="459" spans="1:9" ht="30" x14ac:dyDescent="0.25">
      <c r="A459" s="12" t="s">
        <v>236</v>
      </c>
      <c r="B459" s="12">
        <v>32</v>
      </c>
      <c r="C459" s="12" t="s">
        <v>1083</v>
      </c>
      <c r="D459" s="12" t="s">
        <v>973</v>
      </c>
      <c r="E459" s="12"/>
      <c r="F459" s="32">
        <v>688</v>
      </c>
      <c r="G459" s="43">
        <f t="shared" si="19"/>
        <v>769.04639999999995</v>
      </c>
      <c r="H459" s="43">
        <f t="shared" si="18"/>
        <v>884.40335999999991</v>
      </c>
      <c r="I459" s="43">
        <f>Table12101314[[#This Row],[4/1/23 Price Change]]*1.0715</f>
        <v>947.63820023999983</v>
      </c>
    </row>
    <row r="460" spans="1:9" ht="30" x14ac:dyDescent="0.25">
      <c r="A460" s="12" t="s">
        <v>236</v>
      </c>
      <c r="B460" s="12">
        <v>33</v>
      </c>
      <c r="C460" s="12" t="s">
        <v>1084</v>
      </c>
      <c r="D460" s="12" t="s">
        <v>1021</v>
      </c>
      <c r="E460" s="12"/>
      <c r="F460" s="32">
        <v>-475</v>
      </c>
      <c r="G460" s="43">
        <f t="shared" si="19"/>
        <v>-530.95499999999993</v>
      </c>
      <c r="H460" s="43">
        <f t="shared" si="18"/>
        <v>-610.59824999999989</v>
      </c>
      <c r="I460" s="43">
        <f>Table12101314[[#This Row],[4/1/23 Price Change]]*1.0715</f>
        <v>-654.25602487499987</v>
      </c>
    </row>
    <row r="461" spans="1:9" ht="30" x14ac:dyDescent="0.25">
      <c r="A461" s="12" t="s">
        <v>236</v>
      </c>
      <c r="B461" s="12">
        <v>34</v>
      </c>
      <c r="C461" s="12" t="s">
        <v>1086</v>
      </c>
      <c r="D461" s="12" t="s">
        <v>973</v>
      </c>
      <c r="E461" s="12"/>
      <c r="F461" s="32">
        <v>1606</v>
      </c>
      <c r="G461" s="43">
        <f t="shared" si="19"/>
        <v>1795.1867999999999</v>
      </c>
      <c r="H461" s="43">
        <f t="shared" si="18"/>
        <v>2064.4648199999997</v>
      </c>
      <c r="I461" s="43">
        <f>Table12101314[[#This Row],[4/1/23 Price Change]]*1.0715</f>
        <v>2212.0740546299994</v>
      </c>
    </row>
    <row r="462" spans="1:9" ht="56.25" x14ac:dyDescent="0.25">
      <c r="A462" s="15" t="s">
        <v>839</v>
      </c>
      <c r="B462" s="16"/>
      <c r="C462" s="16"/>
      <c r="D462" s="16"/>
      <c r="E462" s="16"/>
      <c r="F462" s="18"/>
      <c r="G462" s="43">
        <f t="shared" si="19"/>
        <v>0</v>
      </c>
      <c r="H462" s="43">
        <f t="shared" si="18"/>
        <v>0</v>
      </c>
      <c r="I462" s="43">
        <f>Table12101314[[#This Row],[4/1/23 Price Change]]*1.0715</f>
        <v>0</v>
      </c>
    </row>
    <row r="463" spans="1:9" ht="30" x14ac:dyDescent="0.25">
      <c r="A463" s="12" t="s">
        <v>265</v>
      </c>
      <c r="B463" s="12">
        <v>1</v>
      </c>
      <c r="C463" s="12" t="s">
        <v>266</v>
      </c>
      <c r="D463" s="12" t="s">
        <v>973</v>
      </c>
      <c r="E463" s="12"/>
      <c r="F463" s="32">
        <v>414</v>
      </c>
      <c r="G463" s="43">
        <f t="shared" si="19"/>
        <v>462.76919999999996</v>
      </c>
      <c r="H463" s="43">
        <f t="shared" si="18"/>
        <v>532.18457999999987</v>
      </c>
      <c r="I463" s="43">
        <f>Table12101314[[#This Row],[4/1/23 Price Change]]*1.0715</f>
        <v>570.23577746999979</v>
      </c>
    </row>
    <row r="464" spans="1:9" ht="30" x14ac:dyDescent="0.25">
      <c r="A464" s="12" t="s">
        <v>265</v>
      </c>
      <c r="B464" s="12">
        <v>2</v>
      </c>
      <c r="C464" s="12" t="s">
        <v>267</v>
      </c>
      <c r="D464" s="12" t="s">
        <v>973</v>
      </c>
      <c r="E464" s="12"/>
      <c r="F464" s="32">
        <v>350</v>
      </c>
      <c r="G464" s="43">
        <f t="shared" si="19"/>
        <v>391.22999999999996</v>
      </c>
      <c r="H464" s="43">
        <f t="shared" si="18"/>
        <v>449.91449999999992</v>
      </c>
      <c r="I464" s="43">
        <f>Table12101314[[#This Row],[4/1/23 Price Change]]*1.0715</f>
        <v>482.08338674999987</v>
      </c>
    </row>
    <row r="465" spans="1:9" ht="30" x14ac:dyDescent="0.25">
      <c r="A465" s="12" t="s">
        <v>265</v>
      </c>
      <c r="B465" s="12">
        <v>3</v>
      </c>
      <c r="C465" s="12" t="s">
        <v>268</v>
      </c>
      <c r="D465" s="12" t="s">
        <v>973</v>
      </c>
      <c r="E465" s="12"/>
      <c r="F465" s="32">
        <v>64</v>
      </c>
      <c r="G465" s="43">
        <f t="shared" si="19"/>
        <v>71.539199999999994</v>
      </c>
      <c r="H465" s="43">
        <f t="shared" si="18"/>
        <v>82.270079999999993</v>
      </c>
      <c r="I465" s="43">
        <f>Table12101314[[#This Row],[4/1/23 Price Change]]*1.0715</f>
        <v>88.152390719999985</v>
      </c>
    </row>
    <row r="466" spans="1:9" x14ac:dyDescent="0.25">
      <c r="A466" s="12"/>
      <c r="B466" s="12"/>
      <c r="C466" s="12" t="s">
        <v>970</v>
      </c>
      <c r="D466" s="12"/>
      <c r="E466" s="12"/>
      <c r="F466" s="17"/>
      <c r="G466" s="43">
        <f t="shared" si="19"/>
        <v>0</v>
      </c>
      <c r="H466" s="43">
        <f t="shared" si="18"/>
        <v>0</v>
      </c>
      <c r="I466" s="43">
        <f>Table12101314[[#This Row],[4/1/23 Price Change]]*1.0715</f>
        <v>0</v>
      </c>
    </row>
    <row r="467" spans="1:9" ht="37.5" x14ac:dyDescent="0.25">
      <c r="A467" s="15" t="s">
        <v>840</v>
      </c>
      <c r="B467" s="16"/>
      <c r="C467" s="16"/>
      <c r="D467" s="16"/>
      <c r="E467" s="16"/>
      <c r="F467" s="18"/>
      <c r="G467" s="43">
        <f t="shared" si="19"/>
        <v>0</v>
      </c>
      <c r="H467" s="43">
        <f t="shared" si="18"/>
        <v>0</v>
      </c>
      <c r="I467" s="43">
        <f>Table12101314[[#This Row],[4/1/23 Price Change]]*1.0715</f>
        <v>0</v>
      </c>
    </row>
    <row r="468" spans="1:9" x14ac:dyDescent="0.25">
      <c r="A468" s="12" t="s">
        <v>269</v>
      </c>
      <c r="B468" s="12">
        <v>1</v>
      </c>
      <c r="C468" s="12" t="s">
        <v>270</v>
      </c>
      <c r="D468" s="12" t="s">
        <v>973</v>
      </c>
      <c r="E468" s="12"/>
      <c r="F468" s="32">
        <v>8893</v>
      </c>
      <c r="G468" s="43">
        <f t="shared" si="19"/>
        <v>9940.5953999999983</v>
      </c>
      <c r="H468" s="43">
        <f t="shared" si="18"/>
        <v>11431.684709999998</v>
      </c>
      <c r="I468" s="43">
        <f>Table12101314[[#This Row],[4/1/23 Price Change]]*1.0715</f>
        <v>12249.050166764997</v>
      </c>
    </row>
    <row r="469" spans="1:9" x14ac:dyDescent="0.25">
      <c r="A469" s="12" t="s">
        <v>269</v>
      </c>
      <c r="B469" s="12">
        <v>2</v>
      </c>
      <c r="C469" s="12" t="s">
        <v>271</v>
      </c>
      <c r="D469" s="12"/>
      <c r="E469" s="12"/>
      <c r="F469" s="32" t="s">
        <v>1112</v>
      </c>
      <c r="G469" s="43" t="e">
        <f t="shared" si="19"/>
        <v>#VALUE!</v>
      </c>
      <c r="H469" s="43" t="e">
        <f t="shared" si="18"/>
        <v>#VALUE!</v>
      </c>
      <c r="I469" s="43" t="e">
        <f>Table12101314[[#This Row],[4/1/23 Price Change]]*1.0715</f>
        <v>#VALUE!</v>
      </c>
    </row>
    <row r="470" spans="1:9" x14ac:dyDescent="0.25">
      <c r="A470" s="12" t="s">
        <v>269</v>
      </c>
      <c r="B470" s="12">
        <v>3</v>
      </c>
      <c r="C470" s="12" t="s">
        <v>272</v>
      </c>
      <c r="D470" s="12"/>
      <c r="E470" s="12"/>
      <c r="F470" s="32" t="s">
        <v>1112</v>
      </c>
      <c r="G470" s="43" t="e">
        <f t="shared" si="19"/>
        <v>#VALUE!</v>
      </c>
      <c r="H470" s="43" t="e">
        <f t="shared" si="18"/>
        <v>#VALUE!</v>
      </c>
      <c r="I470" s="43" t="e">
        <f>Table12101314[[#This Row],[4/1/23 Price Change]]*1.0715</f>
        <v>#VALUE!</v>
      </c>
    </row>
    <row r="471" spans="1:9" x14ac:dyDescent="0.25">
      <c r="A471" s="12" t="s">
        <v>269</v>
      </c>
      <c r="B471" s="12">
        <v>4</v>
      </c>
      <c r="C471" s="12" t="s">
        <v>273</v>
      </c>
      <c r="D471" s="12"/>
      <c r="E471" s="12"/>
      <c r="F471" s="32" t="s">
        <v>1112</v>
      </c>
      <c r="G471" s="43" t="e">
        <f t="shared" si="19"/>
        <v>#VALUE!</v>
      </c>
      <c r="H471" s="43" t="e">
        <f t="shared" si="18"/>
        <v>#VALUE!</v>
      </c>
      <c r="I471" s="43" t="e">
        <f>Table12101314[[#This Row],[4/1/23 Price Change]]*1.0715</f>
        <v>#VALUE!</v>
      </c>
    </row>
    <row r="472" spans="1:9" x14ac:dyDescent="0.25">
      <c r="A472" s="12" t="s">
        <v>269</v>
      </c>
      <c r="B472" s="12">
        <v>5</v>
      </c>
      <c r="C472" s="12" t="s">
        <v>274</v>
      </c>
      <c r="D472" s="12"/>
      <c r="E472" s="12"/>
      <c r="F472" s="32" t="s">
        <v>1112</v>
      </c>
      <c r="G472" s="43" t="e">
        <f t="shared" si="19"/>
        <v>#VALUE!</v>
      </c>
      <c r="H472" s="43" t="e">
        <f t="shared" si="18"/>
        <v>#VALUE!</v>
      </c>
      <c r="I472" s="43" t="e">
        <f>Table12101314[[#This Row],[4/1/23 Price Change]]*1.0715</f>
        <v>#VALUE!</v>
      </c>
    </row>
    <row r="473" spans="1:9" x14ac:dyDescent="0.25">
      <c r="A473" s="12" t="s">
        <v>269</v>
      </c>
      <c r="B473" s="12">
        <v>6</v>
      </c>
      <c r="C473" s="12" t="s">
        <v>275</v>
      </c>
      <c r="D473" s="12"/>
      <c r="E473" s="12"/>
      <c r="F473" s="32" t="s">
        <v>1112</v>
      </c>
      <c r="G473" s="43" t="e">
        <f t="shared" si="19"/>
        <v>#VALUE!</v>
      </c>
      <c r="H473" s="43" t="e">
        <f t="shared" si="18"/>
        <v>#VALUE!</v>
      </c>
      <c r="I473" s="43" t="e">
        <f>Table12101314[[#This Row],[4/1/23 Price Change]]*1.0715</f>
        <v>#VALUE!</v>
      </c>
    </row>
    <row r="474" spans="1:9" x14ac:dyDescent="0.25">
      <c r="A474" s="12" t="s">
        <v>269</v>
      </c>
      <c r="B474" s="12">
        <v>7</v>
      </c>
      <c r="C474" s="12" t="s">
        <v>276</v>
      </c>
      <c r="D474" s="12"/>
      <c r="E474" s="12"/>
      <c r="F474" s="32" t="s">
        <v>1112</v>
      </c>
      <c r="G474" s="43" t="e">
        <f t="shared" si="19"/>
        <v>#VALUE!</v>
      </c>
      <c r="H474" s="43" t="e">
        <f t="shared" si="18"/>
        <v>#VALUE!</v>
      </c>
      <c r="I474" s="43" t="e">
        <f>Table12101314[[#This Row],[4/1/23 Price Change]]*1.0715</f>
        <v>#VALUE!</v>
      </c>
    </row>
    <row r="475" spans="1:9" x14ac:dyDescent="0.25">
      <c r="A475" s="12" t="s">
        <v>269</v>
      </c>
      <c r="B475" s="12">
        <v>8</v>
      </c>
      <c r="C475" s="12" t="s">
        <v>277</v>
      </c>
      <c r="D475" s="12"/>
      <c r="E475" s="12"/>
      <c r="F475" s="32" t="s">
        <v>1112</v>
      </c>
      <c r="G475" s="43" t="e">
        <f t="shared" si="19"/>
        <v>#VALUE!</v>
      </c>
      <c r="H475" s="43" t="e">
        <f t="shared" si="18"/>
        <v>#VALUE!</v>
      </c>
      <c r="I475" s="43" t="e">
        <f>Table12101314[[#This Row],[4/1/23 Price Change]]*1.0715</f>
        <v>#VALUE!</v>
      </c>
    </row>
    <row r="476" spans="1:9" x14ac:dyDescent="0.25">
      <c r="A476" s="12"/>
      <c r="B476" s="12"/>
      <c r="C476" s="12" t="s">
        <v>970</v>
      </c>
      <c r="D476" s="12"/>
      <c r="E476" s="12"/>
      <c r="F476" s="17"/>
      <c r="G476" s="43">
        <f t="shared" si="19"/>
        <v>0</v>
      </c>
      <c r="H476" s="43">
        <f t="shared" si="18"/>
        <v>0</v>
      </c>
      <c r="I476" s="43">
        <f>Table12101314[[#This Row],[4/1/23 Price Change]]*1.0715</f>
        <v>0</v>
      </c>
    </row>
    <row r="477" spans="1:9" ht="56.25" x14ac:dyDescent="0.25">
      <c r="A477" s="15" t="s">
        <v>841</v>
      </c>
      <c r="B477" s="16"/>
      <c r="C477" s="16"/>
      <c r="D477" s="16"/>
      <c r="E477" s="16"/>
      <c r="F477" s="18"/>
      <c r="G477" s="43">
        <f t="shared" si="19"/>
        <v>0</v>
      </c>
      <c r="H477" s="43">
        <f t="shared" si="18"/>
        <v>0</v>
      </c>
      <c r="I477" s="43">
        <f>Table12101314[[#This Row],[4/1/23 Price Change]]*1.0715</f>
        <v>0</v>
      </c>
    </row>
    <row r="478" spans="1:9" ht="30" x14ac:dyDescent="0.25">
      <c r="A478" s="12" t="s">
        <v>278</v>
      </c>
      <c r="B478" s="12">
        <v>1</v>
      </c>
      <c r="C478" s="12" t="s">
        <v>279</v>
      </c>
      <c r="D478" s="12" t="s">
        <v>1021</v>
      </c>
      <c r="E478" s="12"/>
      <c r="F478" s="32">
        <v>-400</v>
      </c>
      <c r="G478" s="43">
        <f t="shared" si="19"/>
        <v>-447.11999999999995</v>
      </c>
      <c r="H478" s="43">
        <f t="shared" si="18"/>
        <v>-514.18799999999987</v>
      </c>
      <c r="I478" s="43">
        <f>Table12101314[[#This Row],[4/1/23 Price Change]]*1.0715</f>
        <v>-550.95244199999979</v>
      </c>
    </row>
    <row r="479" spans="1:9" ht="30" x14ac:dyDescent="0.25">
      <c r="A479" s="12" t="s">
        <v>278</v>
      </c>
      <c r="B479" s="12">
        <v>2</v>
      </c>
      <c r="C479" s="12" t="s">
        <v>280</v>
      </c>
      <c r="D479" s="12" t="s">
        <v>973</v>
      </c>
      <c r="E479" s="12"/>
      <c r="F479" s="32">
        <v>1800</v>
      </c>
      <c r="G479" s="43">
        <f t="shared" si="19"/>
        <v>2012.0399999999997</v>
      </c>
      <c r="H479" s="43">
        <f t="shared" si="18"/>
        <v>2313.8459999999995</v>
      </c>
      <c r="I479" s="43">
        <f>Table12101314[[#This Row],[4/1/23 Price Change]]*1.0715</f>
        <v>2479.2859889999991</v>
      </c>
    </row>
    <row r="480" spans="1:9" ht="30" x14ac:dyDescent="0.25">
      <c r="A480" s="12" t="s">
        <v>278</v>
      </c>
      <c r="B480" s="12">
        <v>3</v>
      </c>
      <c r="C480" s="12" t="s">
        <v>281</v>
      </c>
      <c r="D480" s="12" t="s">
        <v>734</v>
      </c>
      <c r="E480" s="12"/>
      <c r="F480" s="32" t="s">
        <v>1020</v>
      </c>
      <c r="G480" s="43" t="e">
        <f t="shared" si="19"/>
        <v>#VALUE!</v>
      </c>
      <c r="H480" s="43" t="e">
        <f t="shared" si="18"/>
        <v>#VALUE!</v>
      </c>
      <c r="I480" s="43" t="e">
        <f>Table12101314[[#This Row],[4/1/23 Price Change]]*1.0715</f>
        <v>#VALUE!</v>
      </c>
    </row>
    <row r="481" spans="1:9" ht="30" x14ac:dyDescent="0.25">
      <c r="A481" s="12" t="s">
        <v>278</v>
      </c>
      <c r="B481" s="12">
        <v>4</v>
      </c>
      <c r="C481" s="12" t="s">
        <v>282</v>
      </c>
      <c r="D481" s="12" t="s">
        <v>734</v>
      </c>
      <c r="E481" s="12"/>
      <c r="F481" s="32" t="s">
        <v>1020</v>
      </c>
      <c r="G481" s="43" t="e">
        <f t="shared" si="19"/>
        <v>#VALUE!</v>
      </c>
      <c r="H481" s="43" t="e">
        <f t="shared" si="18"/>
        <v>#VALUE!</v>
      </c>
      <c r="I481" s="43" t="e">
        <f>Table12101314[[#This Row],[4/1/23 Price Change]]*1.0715</f>
        <v>#VALUE!</v>
      </c>
    </row>
    <row r="482" spans="1:9" ht="30" x14ac:dyDescent="0.25">
      <c r="A482" s="12" t="s">
        <v>278</v>
      </c>
      <c r="B482" s="12">
        <v>5</v>
      </c>
      <c r="C482" s="12" t="s">
        <v>283</v>
      </c>
      <c r="D482" s="12" t="s">
        <v>734</v>
      </c>
      <c r="E482" s="12"/>
      <c r="F482" s="32" t="s">
        <v>1020</v>
      </c>
      <c r="G482" s="43" t="e">
        <f t="shared" si="19"/>
        <v>#VALUE!</v>
      </c>
      <c r="H482" s="43" t="e">
        <f t="shared" si="18"/>
        <v>#VALUE!</v>
      </c>
      <c r="I482" s="43" t="e">
        <f>Table12101314[[#This Row],[4/1/23 Price Change]]*1.0715</f>
        <v>#VALUE!</v>
      </c>
    </row>
    <row r="483" spans="1:9" ht="30" x14ac:dyDescent="0.25">
      <c r="A483" s="12" t="s">
        <v>278</v>
      </c>
      <c r="B483" s="12">
        <v>6</v>
      </c>
      <c r="C483" s="12" t="s">
        <v>284</v>
      </c>
      <c r="D483" s="12" t="s">
        <v>734</v>
      </c>
      <c r="E483" s="12"/>
      <c r="F483" s="32" t="s">
        <v>1020</v>
      </c>
      <c r="G483" s="43" t="e">
        <f t="shared" si="19"/>
        <v>#VALUE!</v>
      </c>
      <c r="H483" s="43" t="e">
        <f t="shared" si="18"/>
        <v>#VALUE!</v>
      </c>
      <c r="I483" s="43" t="e">
        <f>Table12101314[[#This Row],[4/1/23 Price Change]]*1.0715</f>
        <v>#VALUE!</v>
      </c>
    </row>
    <row r="484" spans="1:9" ht="30" x14ac:dyDescent="0.25">
      <c r="A484" s="12" t="s">
        <v>278</v>
      </c>
      <c r="B484" s="12">
        <v>7</v>
      </c>
      <c r="C484" s="12" t="s">
        <v>1087</v>
      </c>
      <c r="D484" s="12" t="s">
        <v>1004</v>
      </c>
      <c r="E484" s="12"/>
      <c r="F484" s="32" t="s">
        <v>972</v>
      </c>
      <c r="G484" s="43" t="e">
        <f t="shared" si="19"/>
        <v>#VALUE!</v>
      </c>
      <c r="H484" s="43" t="e">
        <f t="shared" si="18"/>
        <v>#VALUE!</v>
      </c>
      <c r="I484" s="43" t="e">
        <f>Table12101314[[#This Row],[4/1/23 Price Change]]*1.0715</f>
        <v>#VALUE!</v>
      </c>
    </row>
    <row r="485" spans="1:9" ht="30" x14ac:dyDescent="0.25">
      <c r="A485" s="12" t="s">
        <v>278</v>
      </c>
      <c r="B485" s="12">
        <v>8</v>
      </c>
      <c r="C485" s="12" t="s">
        <v>1088</v>
      </c>
      <c r="D485" s="12" t="s">
        <v>973</v>
      </c>
      <c r="E485" s="12"/>
      <c r="F485" s="32">
        <v>130</v>
      </c>
      <c r="G485" s="43">
        <f t="shared" si="19"/>
        <v>145.31399999999999</v>
      </c>
      <c r="H485" s="43">
        <f t="shared" si="18"/>
        <v>167.11109999999996</v>
      </c>
      <c r="I485" s="43">
        <f>Table12101314[[#This Row],[4/1/23 Price Change]]*1.0715</f>
        <v>179.05954364999994</v>
      </c>
    </row>
    <row r="486" spans="1:9" ht="37.5" x14ac:dyDescent="0.25">
      <c r="A486" s="15" t="s">
        <v>842</v>
      </c>
      <c r="B486" s="16"/>
      <c r="C486" s="16"/>
      <c r="D486" s="16"/>
      <c r="E486" s="16"/>
      <c r="F486" s="18"/>
      <c r="G486" s="43">
        <f t="shared" si="19"/>
        <v>0</v>
      </c>
      <c r="H486" s="43">
        <f t="shared" si="18"/>
        <v>0</v>
      </c>
      <c r="I486" s="43">
        <f>Table12101314[[#This Row],[4/1/23 Price Change]]*1.0715</f>
        <v>0</v>
      </c>
    </row>
    <row r="487" spans="1:9" ht="30" x14ac:dyDescent="0.25">
      <c r="A487" s="12" t="s">
        <v>285</v>
      </c>
      <c r="B487" s="12">
        <v>1</v>
      </c>
      <c r="C487" s="12" t="s">
        <v>286</v>
      </c>
      <c r="D487" s="12" t="s">
        <v>1004</v>
      </c>
      <c r="E487" s="12"/>
      <c r="F487" s="32" t="s">
        <v>972</v>
      </c>
      <c r="G487" s="43" t="e">
        <f t="shared" si="19"/>
        <v>#VALUE!</v>
      </c>
      <c r="H487" s="43" t="e">
        <f t="shared" si="18"/>
        <v>#VALUE!</v>
      </c>
      <c r="I487" s="43" t="e">
        <f>Table12101314[[#This Row],[4/1/23 Price Change]]*1.0715</f>
        <v>#VALUE!</v>
      </c>
    </row>
    <row r="488" spans="1:9" ht="30" x14ac:dyDescent="0.25">
      <c r="A488" s="12" t="s">
        <v>285</v>
      </c>
      <c r="B488" s="12">
        <v>2</v>
      </c>
      <c r="C488" s="12" t="s">
        <v>1089</v>
      </c>
      <c r="D488" s="12" t="s">
        <v>1021</v>
      </c>
      <c r="E488" s="12"/>
      <c r="F488" s="32">
        <v>-250</v>
      </c>
      <c r="G488" s="43">
        <f t="shared" si="19"/>
        <v>-279.45</v>
      </c>
      <c r="H488" s="43">
        <f t="shared" si="18"/>
        <v>-321.36749999999995</v>
      </c>
      <c r="I488" s="43">
        <f>Table12101314[[#This Row],[4/1/23 Price Change]]*1.0715</f>
        <v>-344.34527624999993</v>
      </c>
    </row>
    <row r="489" spans="1:9" ht="30" x14ac:dyDescent="0.25">
      <c r="A489" s="12" t="s">
        <v>285</v>
      </c>
      <c r="B489" s="12">
        <v>3</v>
      </c>
      <c r="C489" s="12" t="s">
        <v>1090</v>
      </c>
      <c r="D489" s="12" t="s">
        <v>1021</v>
      </c>
      <c r="E489" s="12"/>
      <c r="F489" s="32">
        <v>-250</v>
      </c>
      <c r="G489" s="43">
        <f t="shared" si="19"/>
        <v>-279.45</v>
      </c>
      <c r="H489" s="43">
        <f t="shared" si="18"/>
        <v>-321.36749999999995</v>
      </c>
      <c r="I489" s="43">
        <f>Table12101314[[#This Row],[4/1/23 Price Change]]*1.0715</f>
        <v>-344.34527624999993</v>
      </c>
    </row>
    <row r="490" spans="1:9" ht="30" x14ac:dyDescent="0.25">
      <c r="A490" s="12" t="s">
        <v>285</v>
      </c>
      <c r="B490" s="12">
        <v>4</v>
      </c>
      <c r="C490" s="12" t="s">
        <v>289</v>
      </c>
      <c r="D490" s="12" t="s">
        <v>1021</v>
      </c>
      <c r="E490" s="12"/>
      <c r="F490" s="32">
        <v>-500</v>
      </c>
      <c r="G490" s="43">
        <f t="shared" si="19"/>
        <v>-558.9</v>
      </c>
      <c r="H490" s="43">
        <f t="shared" si="18"/>
        <v>-642.7349999999999</v>
      </c>
      <c r="I490" s="43">
        <f>Table12101314[[#This Row],[4/1/23 Price Change]]*1.0715</f>
        <v>-688.69055249999985</v>
      </c>
    </row>
    <row r="491" spans="1:9" ht="30" x14ac:dyDescent="0.25">
      <c r="A491" s="12" t="s">
        <v>285</v>
      </c>
      <c r="B491" s="12">
        <v>5</v>
      </c>
      <c r="C491" s="12" t="s">
        <v>290</v>
      </c>
      <c r="D491" s="12" t="s">
        <v>973</v>
      </c>
      <c r="E491" s="12"/>
      <c r="F491" s="32">
        <v>90</v>
      </c>
      <c r="G491" s="43">
        <f t="shared" si="19"/>
        <v>100.60199999999999</v>
      </c>
      <c r="H491" s="43">
        <f t="shared" si="18"/>
        <v>115.69229999999997</v>
      </c>
      <c r="I491" s="43">
        <f>Table12101314[[#This Row],[4/1/23 Price Change]]*1.0715</f>
        <v>123.96429944999996</v>
      </c>
    </row>
    <row r="492" spans="1:9" ht="30" x14ac:dyDescent="0.25">
      <c r="A492" s="12" t="s">
        <v>285</v>
      </c>
      <c r="B492" s="12">
        <v>6</v>
      </c>
      <c r="C492" s="12" t="s">
        <v>291</v>
      </c>
      <c r="D492" s="12" t="s">
        <v>1004</v>
      </c>
      <c r="E492" s="12"/>
      <c r="F492" s="32" t="s">
        <v>972</v>
      </c>
      <c r="G492" s="43" t="e">
        <f t="shared" si="19"/>
        <v>#VALUE!</v>
      </c>
      <c r="H492" s="43" t="e">
        <f t="shared" si="18"/>
        <v>#VALUE!</v>
      </c>
      <c r="I492" s="43" t="e">
        <f>Table12101314[[#This Row],[4/1/23 Price Change]]*1.0715</f>
        <v>#VALUE!</v>
      </c>
    </row>
    <row r="493" spans="1:9" x14ac:dyDescent="0.25">
      <c r="A493" s="12"/>
      <c r="B493" s="12"/>
      <c r="C493" s="12" t="s">
        <v>970</v>
      </c>
      <c r="D493" s="12"/>
      <c r="E493" s="12"/>
      <c r="F493" s="17"/>
      <c r="G493" s="43">
        <f t="shared" si="19"/>
        <v>0</v>
      </c>
      <c r="H493" s="43">
        <f t="shared" si="18"/>
        <v>0</v>
      </c>
      <c r="I493" s="43">
        <f>Table12101314[[#This Row],[4/1/23 Price Change]]*1.0715</f>
        <v>0</v>
      </c>
    </row>
    <row r="494" spans="1:9" ht="56.25" x14ac:dyDescent="0.25">
      <c r="A494" s="15" t="s">
        <v>843</v>
      </c>
      <c r="B494" s="16"/>
      <c r="C494" s="16"/>
      <c r="D494" s="16"/>
      <c r="E494" s="16"/>
      <c r="F494" s="18"/>
      <c r="G494" s="43">
        <f t="shared" si="19"/>
        <v>0</v>
      </c>
      <c r="H494" s="43">
        <f t="shared" si="18"/>
        <v>0</v>
      </c>
      <c r="I494" s="43">
        <f>Table12101314[[#This Row],[4/1/23 Price Change]]*1.0715</f>
        <v>0</v>
      </c>
    </row>
    <row r="495" spans="1:9" ht="30" x14ac:dyDescent="0.25">
      <c r="A495" s="12" t="s">
        <v>292</v>
      </c>
      <c r="B495" s="12">
        <v>1</v>
      </c>
      <c r="C495" s="12" t="s">
        <v>279</v>
      </c>
      <c r="D495" s="12" t="s">
        <v>1004</v>
      </c>
      <c r="E495" s="12"/>
      <c r="F495" s="32" t="s">
        <v>972</v>
      </c>
      <c r="G495" s="43" t="e">
        <f t="shared" si="19"/>
        <v>#VALUE!</v>
      </c>
      <c r="H495" s="43" t="e">
        <f t="shared" si="18"/>
        <v>#VALUE!</v>
      </c>
      <c r="I495" s="43" t="e">
        <f>Table12101314[[#This Row],[4/1/23 Price Change]]*1.0715</f>
        <v>#VALUE!</v>
      </c>
    </row>
    <row r="496" spans="1:9" ht="30" x14ac:dyDescent="0.25">
      <c r="A496" s="12" t="s">
        <v>292</v>
      </c>
      <c r="B496" s="12">
        <v>2</v>
      </c>
      <c r="C496" s="12" t="s">
        <v>293</v>
      </c>
      <c r="D496" s="12" t="s">
        <v>973</v>
      </c>
      <c r="E496" s="12"/>
      <c r="F496" s="32" t="s">
        <v>1024</v>
      </c>
      <c r="G496" s="43" t="e">
        <f t="shared" si="19"/>
        <v>#VALUE!</v>
      </c>
      <c r="H496" s="43" t="e">
        <f t="shared" si="18"/>
        <v>#VALUE!</v>
      </c>
      <c r="I496" s="43" t="e">
        <f>Table12101314[[#This Row],[4/1/23 Price Change]]*1.0715</f>
        <v>#VALUE!</v>
      </c>
    </row>
    <row r="497" spans="1:9" ht="30" x14ac:dyDescent="0.25">
      <c r="A497" s="12" t="s">
        <v>292</v>
      </c>
      <c r="B497" s="12">
        <v>3</v>
      </c>
      <c r="C497" s="12" t="s">
        <v>294</v>
      </c>
      <c r="D497" s="12" t="s">
        <v>973</v>
      </c>
      <c r="E497" s="12"/>
      <c r="F497" s="32" t="s">
        <v>1024</v>
      </c>
      <c r="G497" s="43" t="e">
        <f t="shared" si="19"/>
        <v>#VALUE!</v>
      </c>
      <c r="H497" s="43" t="e">
        <f t="shared" si="18"/>
        <v>#VALUE!</v>
      </c>
      <c r="I497" s="43" t="e">
        <f>Table12101314[[#This Row],[4/1/23 Price Change]]*1.0715</f>
        <v>#VALUE!</v>
      </c>
    </row>
    <row r="498" spans="1:9" ht="30" x14ac:dyDescent="0.25">
      <c r="A498" s="12" t="s">
        <v>292</v>
      </c>
      <c r="B498" s="12">
        <v>4</v>
      </c>
      <c r="C498" s="12" t="s">
        <v>295</v>
      </c>
      <c r="D498" s="12" t="s">
        <v>973</v>
      </c>
      <c r="E498" s="12"/>
      <c r="F498" s="32" t="s">
        <v>1024</v>
      </c>
      <c r="G498" s="43" t="e">
        <f t="shared" si="19"/>
        <v>#VALUE!</v>
      </c>
      <c r="H498" s="43" t="e">
        <f t="shared" si="18"/>
        <v>#VALUE!</v>
      </c>
      <c r="I498" s="43" t="e">
        <f>Table12101314[[#This Row],[4/1/23 Price Change]]*1.0715</f>
        <v>#VALUE!</v>
      </c>
    </row>
    <row r="499" spans="1:9" ht="30" x14ac:dyDescent="0.25">
      <c r="A499" s="12" t="s">
        <v>292</v>
      </c>
      <c r="B499" s="12">
        <v>5</v>
      </c>
      <c r="C499" s="12" t="s">
        <v>296</v>
      </c>
      <c r="D499" s="12" t="s">
        <v>973</v>
      </c>
      <c r="E499" s="12"/>
      <c r="F499" s="32" t="s">
        <v>1024</v>
      </c>
      <c r="G499" s="43" t="e">
        <f t="shared" si="19"/>
        <v>#VALUE!</v>
      </c>
      <c r="H499" s="43" t="e">
        <f t="shared" si="18"/>
        <v>#VALUE!</v>
      </c>
      <c r="I499" s="43" t="e">
        <f>Table12101314[[#This Row],[4/1/23 Price Change]]*1.0715</f>
        <v>#VALUE!</v>
      </c>
    </row>
    <row r="500" spans="1:9" ht="30" x14ac:dyDescent="0.25">
      <c r="A500" s="12" t="s">
        <v>292</v>
      </c>
      <c r="B500" s="12">
        <v>6</v>
      </c>
      <c r="C500" s="12" t="s">
        <v>297</v>
      </c>
      <c r="D500" s="12" t="s">
        <v>973</v>
      </c>
      <c r="E500" s="12"/>
      <c r="F500" s="32" t="s">
        <v>1024</v>
      </c>
      <c r="G500" s="43" t="e">
        <f t="shared" si="19"/>
        <v>#VALUE!</v>
      </c>
      <c r="H500" s="43" t="e">
        <f t="shared" si="18"/>
        <v>#VALUE!</v>
      </c>
      <c r="I500" s="43" t="e">
        <f>Table12101314[[#This Row],[4/1/23 Price Change]]*1.0715</f>
        <v>#VALUE!</v>
      </c>
    </row>
    <row r="501" spans="1:9" ht="30" x14ac:dyDescent="0.25">
      <c r="A501" s="12" t="s">
        <v>292</v>
      </c>
      <c r="B501" s="12">
        <v>7</v>
      </c>
      <c r="C501" s="12" t="s">
        <v>298</v>
      </c>
      <c r="D501" s="12" t="s">
        <v>973</v>
      </c>
      <c r="E501" s="12"/>
      <c r="F501" s="32" t="s">
        <v>1024</v>
      </c>
      <c r="G501" s="43" t="e">
        <f t="shared" si="19"/>
        <v>#VALUE!</v>
      </c>
      <c r="H501" s="43" t="e">
        <f t="shared" si="18"/>
        <v>#VALUE!</v>
      </c>
      <c r="I501" s="43" t="e">
        <f>Table12101314[[#This Row],[4/1/23 Price Change]]*1.0715</f>
        <v>#VALUE!</v>
      </c>
    </row>
    <row r="502" spans="1:9" ht="30" x14ac:dyDescent="0.25">
      <c r="A502" s="12" t="s">
        <v>292</v>
      </c>
      <c r="B502" s="12">
        <v>8</v>
      </c>
      <c r="C502" s="12" t="s">
        <v>299</v>
      </c>
      <c r="D502" s="12" t="s">
        <v>973</v>
      </c>
      <c r="E502" s="12"/>
      <c r="F502" s="32" t="s">
        <v>1024</v>
      </c>
      <c r="G502" s="43" t="e">
        <f t="shared" si="19"/>
        <v>#VALUE!</v>
      </c>
      <c r="H502" s="43" t="e">
        <f t="shared" si="18"/>
        <v>#VALUE!</v>
      </c>
      <c r="I502" s="43" t="e">
        <f>Table12101314[[#This Row],[4/1/23 Price Change]]*1.0715</f>
        <v>#VALUE!</v>
      </c>
    </row>
    <row r="503" spans="1:9" ht="30" x14ac:dyDescent="0.25">
      <c r="A503" s="12" t="s">
        <v>292</v>
      </c>
      <c r="B503" s="12">
        <v>9</v>
      </c>
      <c r="C503" s="12" t="s">
        <v>300</v>
      </c>
      <c r="D503" s="12" t="s">
        <v>973</v>
      </c>
      <c r="E503" s="12"/>
      <c r="F503" s="32" t="s">
        <v>1024</v>
      </c>
      <c r="G503" s="43" t="e">
        <f t="shared" si="19"/>
        <v>#VALUE!</v>
      </c>
      <c r="H503" s="43" t="e">
        <f t="shared" si="18"/>
        <v>#VALUE!</v>
      </c>
      <c r="I503" s="43" t="e">
        <f>Table12101314[[#This Row],[4/1/23 Price Change]]*1.0715</f>
        <v>#VALUE!</v>
      </c>
    </row>
    <row r="504" spans="1:9" ht="30" x14ac:dyDescent="0.25">
      <c r="A504" s="12" t="s">
        <v>292</v>
      </c>
      <c r="B504" s="12">
        <v>10</v>
      </c>
      <c r="C504" s="12" t="s">
        <v>301</v>
      </c>
      <c r="D504" s="12" t="s">
        <v>973</v>
      </c>
      <c r="E504" s="12"/>
      <c r="F504" s="32">
        <v>130</v>
      </c>
      <c r="G504" s="43">
        <f t="shared" si="19"/>
        <v>145.31399999999999</v>
      </c>
      <c r="H504" s="43">
        <f t="shared" si="18"/>
        <v>167.11109999999996</v>
      </c>
      <c r="I504" s="43">
        <f>Table12101314[[#This Row],[4/1/23 Price Change]]*1.0715</f>
        <v>179.05954364999994</v>
      </c>
    </row>
    <row r="505" spans="1:9" ht="30" x14ac:dyDescent="0.25">
      <c r="A505" s="12" t="s">
        <v>292</v>
      </c>
      <c r="B505" s="12">
        <v>11</v>
      </c>
      <c r="C505" s="12" t="s">
        <v>302</v>
      </c>
      <c r="D505" s="12" t="s">
        <v>973</v>
      </c>
      <c r="E505" s="12"/>
      <c r="F505" s="32">
        <v>130</v>
      </c>
      <c r="G505" s="43">
        <f t="shared" si="19"/>
        <v>145.31399999999999</v>
      </c>
      <c r="H505" s="43">
        <f t="shared" si="18"/>
        <v>167.11109999999996</v>
      </c>
      <c r="I505" s="43">
        <f>Table12101314[[#This Row],[4/1/23 Price Change]]*1.0715</f>
        <v>179.05954364999994</v>
      </c>
    </row>
    <row r="506" spans="1:9" ht="30" x14ac:dyDescent="0.25">
      <c r="A506" s="12" t="s">
        <v>292</v>
      </c>
      <c r="B506" s="12">
        <v>12</v>
      </c>
      <c r="C506" s="12" t="s">
        <v>303</v>
      </c>
      <c r="D506" s="12" t="s">
        <v>973</v>
      </c>
      <c r="E506" s="12"/>
      <c r="F506" s="32" t="s">
        <v>1024</v>
      </c>
      <c r="G506" s="43" t="e">
        <f t="shared" si="19"/>
        <v>#VALUE!</v>
      </c>
      <c r="H506" s="43" t="e">
        <f t="shared" si="18"/>
        <v>#VALUE!</v>
      </c>
      <c r="I506" s="43" t="e">
        <f>Table12101314[[#This Row],[4/1/23 Price Change]]*1.0715</f>
        <v>#VALUE!</v>
      </c>
    </row>
    <row r="507" spans="1:9" ht="30" x14ac:dyDescent="0.25">
      <c r="A507" s="12" t="s">
        <v>292</v>
      </c>
      <c r="B507" s="12">
        <v>13</v>
      </c>
      <c r="C507" s="12" t="s">
        <v>930</v>
      </c>
      <c r="D507" s="12" t="s">
        <v>973</v>
      </c>
      <c r="E507" s="12"/>
      <c r="F507" s="32" t="s">
        <v>1024</v>
      </c>
      <c r="G507" s="43" t="e">
        <f t="shared" si="19"/>
        <v>#VALUE!</v>
      </c>
      <c r="H507" s="43" t="e">
        <f t="shared" si="18"/>
        <v>#VALUE!</v>
      </c>
      <c r="I507" s="43" t="e">
        <f>Table12101314[[#This Row],[4/1/23 Price Change]]*1.0715</f>
        <v>#VALUE!</v>
      </c>
    </row>
    <row r="508" spans="1:9" x14ac:dyDescent="0.25">
      <c r="A508" s="12"/>
      <c r="B508" s="12"/>
      <c r="C508" s="12" t="s">
        <v>970</v>
      </c>
      <c r="D508" s="12"/>
      <c r="E508" s="12"/>
      <c r="F508" s="17"/>
      <c r="G508" s="43">
        <f t="shared" si="19"/>
        <v>0</v>
      </c>
      <c r="H508" s="43">
        <f t="shared" si="18"/>
        <v>0</v>
      </c>
      <c r="I508" s="43">
        <f>Table12101314[[#This Row],[4/1/23 Price Change]]*1.0715</f>
        <v>0</v>
      </c>
    </row>
    <row r="509" spans="1:9" ht="37.5" x14ac:dyDescent="0.25">
      <c r="A509" s="15" t="s">
        <v>844</v>
      </c>
      <c r="B509" s="16"/>
      <c r="C509" s="16"/>
      <c r="D509" s="16"/>
      <c r="E509" s="16"/>
      <c r="F509" s="18"/>
      <c r="G509" s="43">
        <f t="shared" si="19"/>
        <v>0</v>
      </c>
      <c r="H509" s="43">
        <f t="shared" si="18"/>
        <v>0</v>
      </c>
      <c r="I509" s="43">
        <f>Table12101314[[#This Row],[4/1/23 Price Change]]*1.0715</f>
        <v>0</v>
      </c>
    </row>
    <row r="510" spans="1:9" x14ac:dyDescent="0.25">
      <c r="A510" s="12" t="s">
        <v>304</v>
      </c>
      <c r="B510" s="12">
        <v>1</v>
      </c>
      <c r="C510" s="12" t="s">
        <v>305</v>
      </c>
      <c r="D510" s="12" t="s">
        <v>734</v>
      </c>
      <c r="E510" s="12"/>
      <c r="F510" s="32" t="s">
        <v>1020</v>
      </c>
      <c r="G510" s="43" t="e">
        <f t="shared" si="19"/>
        <v>#VALUE!</v>
      </c>
      <c r="H510" s="43" t="e">
        <f t="shared" si="18"/>
        <v>#VALUE!</v>
      </c>
      <c r="I510" s="43" t="e">
        <f>Table12101314[[#This Row],[4/1/23 Price Change]]*1.0715</f>
        <v>#VALUE!</v>
      </c>
    </row>
    <row r="511" spans="1:9" x14ac:dyDescent="0.25">
      <c r="A511" s="12" t="s">
        <v>304</v>
      </c>
      <c r="B511" s="12">
        <v>2</v>
      </c>
      <c r="C511" s="12" t="s">
        <v>306</v>
      </c>
      <c r="D511" s="12" t="s">
        <v>973</v>
      </c>
      <c r="E511" s="12"/>
      <c r="F511" s="32">
        <v>1199</v>
      </c>
      <c r="G511" s="43">
        <f t="shared" si="19"/>
        <v>1340.2421999999999</v>
      </c>
      <c r="H511" s="43">
        <f t="shared" ref="H511:H574" si="20">G511*1.15</f>
        <v>1541.2785299999998</v>
      </c>
      <c r="I511" s="43">
        <f>Table12101314[[#This Row],[4/1/23 Price Change]]*1.0715</f>
        <v>1651.4799448949996</v>
      </c>
    </row>
    <row r="512" spans="1:9" x14ac:dyDescent="0.25">
      <c r="A512" s="12" t="s">
        <v>304</v>
      </c>
      <c r="B512" s="12">
        <v>3</v>
      </c>
      <c r="C512" s="12" t="s">
        <v>307</v>
      </c>
      <c r="D512" s="12" t="s">
        <v>973</v>
      </c>
      <c r="E512" s="12"/>
      <c r="F512" s="32" t="s">
        <v>1024</v>
      </c>
      <c r="G512" s="43" t="e">
        <f t="shared" si="19"/>
        <v>#VALUE!</v>
      </c>
      <c r="H512" s="43" t="e">
        <f t="shared" si="20"/>
        <v>#VALUE!</v>
      </c>
      <c r="I512" s="43" t="e">
        <f>Table12101314[[#This Row],[4/1/23 Price Change]]*1.0715</f>
        <v>#VALUE!</v>
      </c>
    </row>
    <row r="513" spans="1:9" x14ac:dyDescent="0.25">
      <c r="A513" s="12" t="s">
        <v>304</v>
      </c>
      <c r="B513" s="12">
        <v>4</v>
      </c>
      <c r="C513" s="12" t="s">
        <v>308</v>
      </c>
      <c r="D513" s="12" t="s">
        <v>734</v>
      </c>
      <c r="E513" s="12"/>
      <c r="F513" s="32" t="s">
        <v>1020</v>
      </c>
      <c r="G513" s="43" t="e">
        <f t="shared" si="19"/>
        <v>#VALUE!</v>
      </c>
      <c r="H513" s="43" t="e">
        <f t="shared" si="20"/>
        <v>#VALUE!</v>
      </c>
      <c r="I513" s="43" t="e">
        <f>Table12101314[[#This Row],[4/1/23 Price Change]]*1.0715</f>
        <v>#VALUE!</v>
      </c>
    </row>
    <row r="514" spans="1:9" x14ac:dyDescent="0.25">
      <c r="A514" s="12" t="s">
        <v>304</v>
      </c>
      <c r="B514" s="12">
        <v>5</v>
      </c>
      <c r="C514" s="12" t="s">
        <v>309</v>
      </c>
      <c r="D514" s="12" t="s">
        <v>734</v>
      </c>
      <c r="E514" s="12"/>
      <c r="F514" s="32" t="s">
        <v>1020</v>
      </c>
      <c r="G514" s="43" t="e">
        <f t="shared" si="19"/>
        <v>#VALUE!</v>
      </c>
      <c r="H514" s="43" t="e">
        <f t="shared" si="20"/>
        <v>#VALUE!</v>
      </c>
      <c r="I514" s="43" t="e">
        <f>Table12101314[[#This Row],[4/1/23 Price Change]]*1.0715</f>
        <v>#VALUE!</v>
      </c>
    </row>
    <row r="515" spans="1:9" x14ac:dyDescent="0.25">
      <c r="A515" s="12" t="s">
        <v>304</v>
      </c>
      <c r="B515" s="12">
        <v>6</v>
      </c>
      <c r="C515" s="12" t="s">
        <v>1076</v>
      </c>
      <c r="D515" s="12" t="s">
        <v>1004</v>
      </c>
      <c r="E515" s="12"/>
      <c r="F515" s="32" t="s">
        <v>972</v>
      </c>
      <c r="G515" s="43" t="e">
        <f t="shared" si="19"/>
        <v>#VALUE!</v>
      </c>
      <c r="H515" s="43" t="e">
        <f t="shared" si="20"/>
        <v>#VALUE!</v>
      </c>
      <c r="I515" s="43" t="e">
        <f>Table12101314[[#This Row],[4/1/23 Price Change]]*1.0715</f>
        <v>#VALUE!</v>
      </c>
    </row>
    <row r="516" spans="1:9" ht="37.5" x14ac:dyDescent="0.25">
      <c r="A516" s="15" t="s">
        <v>845</v>
      </c>
      <c r="B516" s="16"/>
      <c r="C516" s="16"/>
      <c r="D516" s="16"/>
      <c r="E516" s="16"/>
      <c r="F516" s="18"/>
      <c r="G516" s="43">
        <f t="shared" ref="G516:G579" si="21">F516*1.1178</f>
        <v>0</v>
      </c>
      <c r="H516" s="43">
        <f t="shared" si="20"/>
        <v>0</v>
      </c>
      <c r="I516" s="43">
        <f>Table12101314[[#This Row],[4/1/23 Price Change]]*1.0715</f>
        <v>0</v>
      </c>
    </row>
    <row r="517" spans="1:9" x14ac:dyDescent="0.25">
      <c r="A517" s="12" t="s">
        <v>310</v>
      </c>
      <c r="B517" s="12">
        <v>1</v>
      </c>
      <c r="C517" s="12" t="s">
        <v>279</v>
      </c>
      <c r="D517" s="12" t="s">
        <v>1004</v>
      </c>
      <c r="E517" s="12"/>
      <c r="F517" s="32" t="s">
        <v>972</v>
      </c>
      <c r="G517" s="43" t="e">
        <f t="shared" si="21"/>
        <v>#VALUE!</v>
      </c>
      <c r="H517" s="43" t="e">
        <f t="shared" si="20"/>
        <v>#VALUE!</v>
      </c>
      <c r="I517" s="43" t="e">
        <f>Table12101314[[#This Row],[4/1/23 Price Change]]*1.0715</f>
        <v>#VALUE!</v>
      </c>
    </row>
    <row r="518" spans="1:9" x14ac:dyDescent="0.25">
      <c r="A518" s="12" t="s">
        <v>310</v>
      </c>
      <c r="B518" s="12">
        <v>2</v>
      </c>
      <c r="C518" s="12" t="s">
        <v>311</v>
      </c>
      <c r="D518" s="12" t="s">
        <v>973</v>
      </c>
      <c r="E518" s="12"/>
      <c r="F518" s="32">
        <v>8030</v>
      </c>
      <c r="G518" s="43">
        <f t="shared" si="21"/>
        <v>8975.9339999999993</v>
      </c>
      <c r="H518" s="43">
        <f t="shared" si="20"/>
        <v>10322.324099999998</v>
      </c>
      <c r="I518" s="43">
        <f>Table12101314[[#This Row],[4/1/23 Price Change]]*1.0715</f>
        <v>11060.370273149996</v>
      </c>
    </row>
    <row r="519" spans="1:9" x14ac:dyDescent="0.25">
      <c r="A519" s="12" t="s">
        <v>310</v>
      </c>
      <c r="B519" s="12">
        <v>3</v>
      </c>
      <c r="C519" s="12" t="s">
        <v>312</v>
      </c>
      <c r="D519" s="12" t="s">
        <v>734</v>
      </c>
      <c r="E519" s="12"/>
      <c r="F519" s="32" t="s">
        <v>1020</v>
      </c>
      <c r="G519" s="43" t="e">
        <f t="shared" si="21"/>
        <v>#VALUE!</v>
      </c>
      <c r="H519" s="43" t="e">
        <f t="shared" si="20"/>
        <v>#VALUE!</v>
      </c>
      <c r="I519" s="43" t="e">
        <f>Table12101314[[#This Row],[4/1/23 Price Change]]*1.0715</f>
        <v>#VALUE!</v>
      </c>
    </row>
    <row r="520" spans="1:9" x14ac:dyDescent="0.25">
      <c r="A520" s="12" t="s">
        <v>310</v>
      </c>
      <c r="B520" s="12">
        <v>4</v>
      </c>
      <c r="C520" s="12" t="s">
        <v>313</v>
      </c>
      <c r="D520" s="12" t="s">
        <v>973</v>
      </c>
      <c r="E520" s="12"/>
      <c r="F520" s="32">
        <v>380</v>
      </c>
      <c r="G520" s="43">
        <f t="shared" si="21"/>
        <v>424.76399999999995</v>
      </c>
      <c r="H520" s="43">
        <f t="shared" si="20"/>
        <v>488.47859999999991</v>
      </c>
      <c r="I520" s="43">
        <f>Table12101314[[#This Row],[4/1/23 Price Change]]*1.0715</f>
        <v>523.40481989999989</v>
      </c>
    </row>
    <row r="521" spans="1:9" ht="30" x14ac:dyDescent="0.25">
      <c r="A521" s="12" t="s">
        <v>845</v>
      </c>
      <c r="B521" s="12">
        <v>5</v>
      </c>
      <c r="C521" s="12" t="s">
        <v>929</v>
      </c>
      <c r="D521" s="12" t="s">
        <v>734</v>
      </c>
      <c r="E521" s="12"/>
      <c r="F521" s="32" t="s">
        <v>1020</v>
      </c>
      <c r="G521" s="43" t="e">
        <f t="shared" si="21"/>
        <v>#VALUE!</v>
      </c>
      <c r="H521" s="43" t="e">
        <f t="shared" si="20"/>
        <v>#VALUE!</v>
      </c>
      <c r="I521" s="43" t="e">
        <f>Table12101314[[#This Row],[4/1/23 Price Change]]*1.0715</f>
        <v>#VALUE!</v>
      </c>
    </row>
    <row r="522" spans="1:9" ht="30" x14ac:dyDescent="0.25">
      <c r="A522" s="12" t="s">
        <v>845</v>
      </c>
      <c r="B522" s="12">
        <v>6</v>
      </c>
      <c r="C522" s="12" t="s">
        <v>1077</v>
      </c>
      <c r="D522" s="12" t="s">
        <v>973</v>
      </c>
      <c r="E522" s="12"/>
      <c r="F522" s="32">
        <v>8680</v>
      </c>
      <c r="G522" s="43">
        <f t="shared" si="21"/>
        <v>9702.503999999999</v>
      </c>
      <c r="H522" s="43">
        <f t="shared" si="20"/>
        <v>11157.879599999998</v>
      </c>
      <c r="I522" s="43">
        <f>Table12101314[[#This Row],[4/1/23 Price Change]]*1.0715</f>
        <v>11955.667991399998</v>
      </c>
    </row>
    <row r="523" spans="1:9" ht="37.5" x14ac:dyDescent="0.25">
      <c r="A523" s="15" t="s">
        <v>846</v>
      </c>
      <c r="B523" s="16"/>
      <c r="C523" s="16"/>
      <c r="D523" s="16"/>
      <c r="E523" s="16"/>
      <c r="F523" s="18"/>
      <c r="G523" s="43">
        <f t="shared" si="21"/>
        <v>0</v>
      </c>
      <c r="H523" s="43">
        <f t="shared" si="20"/>
        <v>0</v>
      </c>
      <c r="I523" s="43">
        <f>Table12101314[[#This Row],[4/1/23 Price Change]]*1.0715</f>
        <v>0</v>
      </c>
    </row>
    <row r="524" spans="1:9" ht="30" x14ac:dyDescent="0.25">
      <c r="A524" s="12" t="s">
        <v>314</v>
      </c>
      <c r="B524" s="12">
        <v>1</v>
      </c>
      <c r="C524" s="12" t="s">
        <v>315</v>
      </c>
      <c r="D524" s="12" t="s">
        <v>973</v>
      </c>
      <c r="E524" s="12"/>
      <c r="F524" s="32">
        <v>80</v>
      </c>
      <c r="G524" s="43">
        <f t="shared" si="21"/>
        <v>89.423999999999992</v>
      </c>
      <c r="H524" s="43">
        <f t="shared" si="20"/>
        <v>102.83759999999998</v>
      </c>
      <c r="I524" s="43">
        <f>Table12101314[[#This Row],[4/1/23 Price Change]]*1.0715</f>
        <v>110.19048839999996</v>
      </c>
    </row>
    <row r="525" spans="1:9" ht="30" x14ac:dyDescent="0.25">
      <c r="A525" s="12" t="s">
        <v>314</v>
      </c>
      <c r="B525" s="12">
        <v>2</v>
      </c>
      <c r="C525" s="12" t="s">
        <v>316</v>
      </c>
      <c r="D525" s="12" t="s">
        <v>973</v>
      </c>
      <c r="E525" s="12"/>
      <c r="F525" s="32">
        <v>0</v>
      </c>
      <c r="G525" s="43">
        <f t="shared" si="21"/>
        <v>0</v>
      </c>
      <c r="H525" s="43">
        <f t="shared" si="20"/>
        <v>0</v>
      </c>
      <c r="I525" s="43">
        <f>Table12101314[[#This Row],[4/1/23 Price Change]]*1.0715</f>
        <v>0</v>
      </c>
    </row>
    <row r="526" spans="1:9" ht="30" x14ac:dyDescent="0.25">
      <c r="A526" s="12" t="s">
        <v>314</v>
      </c>
      <c r="B526" s="12">
        <v>3</v>
      </c>
      <c r="C526" s="12" t="s">
        <v>317</v>
      </c>
      <c r="D526" s="12" t="s">
        <v>734</v>
      </c>
      <c r="E526" s="12"/>
      <c r="F526" s="32" t="s">
        <v>1020</v>
      </c>
      <c r="G526" s="43" t="e">
        <f t="shared" si="21"/>
        <v>#VALUE!</v>
      </c>
      <c r="H526" s="43" t="e">
        <f t="shared" si="20"/>
        <v>#VALUE!</v>
      </c>
      <c r="I526" s="43" t="e">
        <f>Table12101314[[#This Row],[4/1/23 Price Change]]*1.0715</f>
        <v>#VALUE!</v>
      </c>
    </row>
    <row r="527" spans="1:9" ht="30" x14ac:dyDescent="0.25">
      <c r="A527" s="12" t="s">
        <v>314</v>
      </c>
      <c r="B527" s="12">
        <v>4</v>
      </c>
      <c r="C527" s="12" t="s">
        <v>318</v>
      </c>
      <c r="D527" s="12" t="s">
        <v>973</v>
      </c>
      <c r="E527" s="12"/>
      <c r="F527" s="32" t="s">
        <v>1024</v>
      </c>
      <c r="G527" s="43" t="e">
        <f t="shared" si="21"/>
        <v>#VALUE!</v>
      </c>
      <c r="H527" s="43" t="e">
        <f t="shared" si="20"/>
        <v>#VALUE!</v>
      </c>
      <c r="I527" s="43" t="e">
        <f>Table12101314[[#This Row],[4/1/23 Price Change]]*1.0715</f>
        <v>#VALUE!</v>
      </c>
    </row>
    <row r="528" spans="1:9" ht="30" x14ac:dyDescent="0.25">
      <c r="A528" s="12" t="s">
        <v>314</v>
      </c>
      <c r="B528" s="12">
        <v>5</v>
      </c>
      <c r="C528" s="12" t="s">
        <v>319</v>
      </c>
      <c r="D528" s="12" t="s">
        <v>973</v>
      </c>
      <c r="E528" s="12"/>
      <c r="F528" s="32">
        <v>2330</v>
      </c>
      <c r="G528" s="43">
        <f t="shared" si="21"/>
        <v>2604.4739999999997</v>
      </c>
      <c r="H528" s="43">
        <f t="shared" si="20"/>
        <v>2995.1450999999993</v>
      </c>
      <c r="I528" s="43">
        <f>Table12101314[[#This Row],[4/1/23 Price Change]]*1.0715</f>
        <v>3209.2979746499991</v>
      </c>
    </row>
    <row r="529" spans="1:9" ht="30" x14ac:dyDescent="0.25">
      <c r="A529" s="12" t="s">
        <v>314</v>
      </c>
      <c r="B529" s="12">
        <v>6</v>
      </c>
      <c r="C529" s="12" t="s">
        <v>320</v>
      </c>
      <c r="D529" s="12" t="s">
        <v>734</v>
      </c>
      <c r="E529" s="12"/>
      <c r="F529" s="32" t="s">
        <v>1020</v>
      </c>
      <c r="G529" s="43" t="e">
        <f t="shared" si="21"/>
        <v>#VALUE!</v>
      </c>
      <c r="H529" s="43" t="e">
        <f t="shared" si="20"/>
        <v>#VALUE!</v>
      </c>
      <c r="I529" s="43" t="e">
        <f>Table12101314[[#This Row],[4/1/23 Price Change]]*1.0715</f>
        <v>#VALUE!</v>
      </c>
    </row>
    <row r="530" spans="1:9" ht="30" x14ac:dyDescent="0.25">
      <c r="A530" s="12" t="s">
        <v>314</v>
      </c>
      <c r="B530" s="12">
        <v>7</v>
      </c>
      <c r="C530" s="12" t="s">
        <v>321</v>
      </c>
      <c r="D530" s="12" t="s">
        <v>973</v>
      </c>
      <c r="E530" s="12"/>
      <c r="F530" s="32">
        <v>220</v>
      </c>
      <c r="G530" s="43">
        <f t="shared" si="21"/>
        <v>245.91599999999997</v>
      </c>
      <c r="H530" s="43">
        <f t="shared" si="20"/>
        <v>282.80339999999995</v>
      </c>
      <c r="I530" s="43">
        <f>Table12101314[[#This Row],[4/1/23 Price Change]]*1.0715</f>
        <v>303.02384309999991</v>
      </c>
    </row>
    <row r="531" spans="1:9" ht="30" x14ac:dyDescent="0.25">
      <c r="A531" s="12" t="s">
        <v>314</v>
      </c>
      <c r="B531" s="12">
        <v>8</v>
      </c>
      <c r="C531" s="12" t="s">
        <v>322</v>
      </c>
      <c r="D531" s="12" t="s">
        <v>973</v>
      </c>
      <c r="E531" s="12"/>
      <c r="F531" s="32" t="s">
        <v>1024</v>
      </c>
      <c r="G531" s="43" t="e">
        <f t="shared" si="21"/>
        <v>#VALUE!</v>
      </c>
      <c r="H531" s="43" t="e">
        <f t="shared" si="20"/>
        <v>#VALUE!</v>
      </c>
      <c r="I531" s="43" t="e">
        <f>Table12101314[[#This Row],[4/1/23 Price Change]]*1.0715</f>
        <v>#VALUE!</v>
      </c>
    </row>
    <row r="532" spans="1:9" ht="30" x14ac:dyDescent="0.25">
      <c r="A532" s="12" t="s">
        <v>314</v>
      </c>
      <c r="B532" s="12">
        <v>9</v>
      </c>
      <c r="C532" s="12" t="s">
        <v>1091</v>
      </c>
      <c r="D532" s="12" t="s">
        <v>973</v>
      </c>
      <c r="E532" s="12"/>
      <c r="F532" s="32" t="s">
        <v>1024</v>
      </c>
      <c r="G532" s="43" t="e">
        <f t="shared" si="21"/>
        <v>#VALUE!</v>
      </c>
      <c r="H532" s="43" t="e">
        <f t="shared" si="20"/>
        <v>#VALUE!</v>
      </c>
      <c r="I532" s="43" t="e">
        <f>Table12101314[[#This Row],[4/1/23 Price Change]]*1.0715</f>
        <v>#VALUE!</v>
      </c>
    </row>
    <row r="533" spans="1:9" ht="30" x14ac:dyDescent="0.25">
      <c r="A533" s="12" t="s">
        <v>314</v>
      </c>
      <c r="B533" s="12">
        <v>10</v>
      </c>
      <c r="C533" s="12" t="s">
        <v>324</v>
      </c>
      <c r="D533" s="12" t="s">
        <v>973</v>
      </c>
      <c r="E533" s="12"/>
      <c r="F533" s="32">
        <v>100</v>
      </c>
      <c r="G533" s="43">
        <f t="shared" si="21"/>
        <v>111.77999999999999</v>
      </c>
      <c r="H533" s="43">
        <f t="shared" si="20"/>
        <v>128.54699999999997</v>
      </c>
      <c r="I533" s="43">
        <f>Table12101314[[#This Row],[4/1/23 Price Change]]*1.0715</f>
        <v>137.73811049999995</v>
      </c>
    </row>
    <row r="534" spans="1:9" ht="30" x14ac:dyDescent="0.25">
      <c r="A534" s="12" t="s">
        <v>314</v>
      </c>
      <c r="B534" s="12">
        <v>11</v>
      </c>
      <c r="C534" s="12" t="s">
        <v>325</v>
      </c>
      <c r="D534" s="12" t="s">
        <v>973</v>
      </c>
      <c r="E534" s="12"/>
      <c r="F534" s="32">
        <v>50</v>
      </c>
      <c r="G534" s="43">
        <f t="shared" si="21"/>
        <v>55.889999999999993</v>
      </c>
      <c r="H534" s="43">
        <f t="shared" si="20"/>
        <v>64.273499999999984</v>
      </c>
      <c r="I534" s="43">
        <f>Table12101314[[#This Row],[4/1/23 Price Change]]*1.0715</f>
        <v>68.869055249999974</v>
      </c>
    </row>
    <row r="535" spans="1:9" ht="30" x14ac:dyDescent="0.25">
      <c r="A535" s="12" t="s">
        <v>314</v>
      </c>
      <c r="B535" s="12">
        <v>12</v>
      </c>
      <c r="C535" s="12" t="s">
        <v>326</v>
      </c>
      <c r="D535" s="12" t="s">
        <v>1004</v>
      </c>
      <c r="E535" s="12"/>
      <c r="F535" s="32" t="s">
        <v>972</v>
      </c>
      <c r="G535" s="43" t="e">
        <f t="shared" si="21"/>
        <v>#VALUE!</v>
      </c>
      <c r="H535" s="43" t="e">
        <f t="shared" si="20"/>
        <v>#VALUE!</v>
      </c>
      <c r="I535" s="43" t="e">
        <f>Table12101314[[#This Row],[4/1/23 Price Change]]*1.0715</f>
        <v>#VALUE!</v>
      </c>
    </row>
    <row r="536" spans="1:9" ht="30" x14ac:dyDescent="0.25">
      <c r="A536" s="12" t="s">
        <v>314</v>
      </c>
      <c r="B536" s="12">
        <v>13</v>
      </c>
      <c r="C536" s="12" t="s">
        <v>1092</v>
      </c>
      <c r="D536" s="12" t="s">
        <v>973</v>
      </c>
      <c r="E536" s="12"/>
      <c r="F536" s="32">
        <v>6533</v>
      </c>
      <c r="G536" s="43">
        <f t="shared" si="21"/>
        <v>7302.5873999999994</v>
      </c>
      <c r="H536" s="43">
        <f t="shared" si="20"/>
        <v>8397.9755099999984</v>
      </c>
      <c r="I536" s="43">
        <f>Table12101314[[#This Row],[4/1/23 Price Change]]*1.0715</f>
        <v>8998.4307589649979</v>
      </c>
    </row>
    <row r="537" spans="1:9" ht="37.5" x14ac:dyDescent="0.25">
      <c r="A537" s="15" t="s">
        <v>847</v>
      </c>
      <c r="B537" s="16"/>
      <c r="C537" s="16"/>
      <c r="D537" s="16"/>
      <c r="E537" s="16"/>
      <c r="F537" s="18"/>
      <c r="G537" s="43">
        <f t="shared" si="21"/>
        <v>0</v>
      </c>
      <c r="H537" s="43">
        <f t="shared" si="20"/>
        <v>0</v>
      </c>
      <c r="I537" s="43">
        <f>Table12101314[[#This Row],[4/1/23 Price Change]]*1.0715</f>
        <v>0</v>
      </c>
    </row>
    <row r="538" spans="1:9" ht="30" x14ac:dyDescent="0.25">
      <c r="A538" s="12" t="s">
        <v>327</v>
      </c>
      <c r="B538" s="12">
        <v>1</v>
      </c>
      <c r="C538" s="12" t="s">
        <v>80</v>
      </c>
      <c r="D538" s="12" t="s">
        <v>971</v>
      </c>
      <c r="E538" s="12"/>
      <c r="F538" s="32" t="s">
        <v>972</v>
      </c>
      <c r="G538" s="43" t="e">
        <f t="shared" si="21"/>
        <v>#VALUE!</v>
      </c>
      <c r="H538" s="43" t="e">
        <f t="shared" si="20"/>
        <v>#VALUE!</v>
      </c>
      <c r="I538" s="43" t="e">
        <f>Table12101314[[#This Row],[4/1/23 Price Change]]*1.0715</f>
        <v>#VALUE!</v>
      </c>
    </row>
    <row r="539" spans="1:9" ht="30" x14ac:dyDescent="0.25">
      <c r="A539" s="12" t="s">
        <v>327</v>
      </c>
      <c r="B539" s="12">
        <v>2</v>
      </c>
      <c r="C539" s="12" t="s">
        <v>328</v>
      </c>
      <c r="D539" s="12" t="s">
        <v>973</v>
      </c>
      <c r="E539" s="12"/>
      <c r="F539" s="32">
        <v>4399</v>
      </c>
      <c r="G539" s="43">
        <f t="shared" si="21"/>
        <v>4917.2021999999997</v>
      </c>
      <c r="H539" s="43">
        <f t="shared" si="20"/>
        <v>5654.7825299999995</v>
      </c>
      <c r="I539" s="43">
        <f>Table12101314[[#This Row],[4/1/23 Price Change]]*1.0715</f>
        <v>6059.099480894999</v>
      </c>
    </row>
    <row r="540" spans="1:9" ht="30" x14ac:dyDescent="0.25">
      <c r="A540" s="12" t="s">
        <v>327</v>
      </c>
      <c r="B540" s="12">
        <v>3</v>
      </c>
      <c r="C540" s="12" t="s">
        <v>329</v>
      </c>
      <c r="D540" s="12" t="s">
        <v>973</v>
      </c>
      <c r="E540" s="12"/>
      <c r="F540" s="32">
        <v>5575</v>
      </c>
      <c r="G540" s="43">
        <f t="shared" si="21"/>
        <v>6231.7349999999997</v>
      </c>
      <c r="H540" s="43">
        <f t="shared" si="20"/>
        <v>7166.495249999999</v>
      </c>
      <c r="I540" s="43">
        <f>Table12101314[[#This Row],[4/1/23 Price Change]]*1.0715</f>
        <v>7678.8996603749983</v>
      </c>
    </row>
    <row r="541" spans="1:9" ht="30" x14ac:dyDescent="0.25">
      <c r="A541" s="12" t="s">
        <v>327</v>
      </c>
      <c r="B541" s="12">
        <v>4</v>
      </c>
      <c r="C541" s="12" t="s">
        <v>330</v>
      </c>
      <c r="D541" s="12" t="s">
        <v>973</v>
      </c>
      <c r="E541" s="12"/>
      <c r="F541" s="32">
        <v>7464</v>
      </c>
      <c r="G541" s="43">
        <f t="shared" si="21"/>
        <v>8343.2591999999986</v>
      </c>
      <c r="H541" s="43">
        <f t="shared" si="20"/>
        <v>9594.7480799999976</v>
      </c>
      <c r="I541" s="43">
        <f>Table12101314[[#This Row],[4/1/23 Price Change]]*1.0715</f>
        <v>10280.772567719996</v>
      </c>
    </row>
    <row r="542" spans="1:9" ht="30" x14ac:dyDescent="0.25">
      <c r="A542" s="12" t="s">
        <v>327</v>
      </c>
      <c r="B542" s="12">
        <v>5</v>
      </c>
      <c r="C542" s="12" t="s">
        <v>331</v>
      </c>
      <c r="D542" s="12" t="s">
        <v>973</v>
      </c>
      <c r="E542" s="12"/>
      <c r="F542" s="32">
        <v>8547</v>
      </c>
      <c r="G542" s="43">
        <f t="shared" si="21"/>
        <v>9553.8365999999987</v>
      </c>
      <c r="H542" s="43">
        <f t="shared" si="20"/>
        <v>10986.912089999998</v>
      </c>
      <c r="I542" s="43">
        <f>Table12101314[[#This Row],[4/1/23 Price Change]]*1.0715</f>
        <v>11772.476304434997</v>
      </c>
    </row>
    <row r="543" spans="1:9" ht="30" x14ac:dyDescent="0.25">
      <c r="A543" s="12" t="s">
        <v>327</v>
      </c>
      <c r="B543" s="12">
        <v>6</v>
      </c>
      <c r="C543" s="12" t="s">
        <v>332</v>
      </c>
      <c r="D543" s="12" t="s">
        <v>973</v>
      </c>
      <c r="E543" s="12"/>
      <c r="F543" s="32">
        <v>5512</v>
      </c>
      <c r="G543" s="43">
        <f t="shared" si="21"/>
        <v>6161.3135999999995</v>
      </c>
      <c r="H543" s="43">
        <f t="shared" si="20"/>
        <v>7085.5106399999986</v>
      </c>
      <c r="I543" s="43">
        <f>Table12101314[[#This Row],[4/1/23 Price Change]]*1.0715</f>
        <v>7592.1246507599981</v>
      </c>
    </row>
    <row r="544" spans="1:9" ht="30" x14ac:dyDescent="0.25">
      <c r="A544" s="12" t="s">
        <v>327</v>
      </c>
      <c r="B544" s="12">
        <v>7</v>
      </c>
      <c r="C544" s="12" t="s">
        <v>333</v>
      </c>
      <c r="D544" s="12" t="s">
        <v>973</v>
      </c>
      <c r="E544" s="12"/>
      <c r="F544" s="32">
        <v>8547</v>
      </c>
      <c r="G544" s="43">
        <f t="shared" si="21"/>
        <v>9553.8365999999987</v>
      </c>
      <c r="H544" s="43">
        <f t="shared" si="20"/>
        <v>10986.912089999998</v>
      </c>
      <c r="I544" s="43">
        <f>Table12101314[[#This Row],[4/1/23 Price Change]]*1.0715</f>
        <v>11772.476304434997</v>
      </c>
    </row>
    <row r="545" spans="1:9" ht="30" x14ac:dyDescent="0.25">
      <c r="A545" s="12" t="s">
        <v>327</v>
      </c>
      <c r="B545" s="12">
        <v>8</v>
      </c>
      <c r="C545" s="12" t="s">
        <v>334</v>
      </c>
      <c r="D545" s="12" t="s">
        <v>973</v>
      </c>
      <c r="E545" s="12"/>
      <c r="F545" s="32">
        <v>10939</v>
      </c>
      <c r="G545" s="43">
        <f t="shared" si="21"/>
        <v>12227.614199999998</v>
      </c>
      <c r="H545" s="43">
        <f t="shared" si="20"/>
        <v>14061.756329999997</v>
      </c>
      <c r="I545" s="43">
        <f>Table12101314[[#This Row],[4/1/23 Price Change]]*1.0715</f>
        <v>15067.171907594995</v>
      </c>
    </row>
    <row r="546" spans="1:9" ht="30" x14ac:dyDescent="0.25">
      <c r="A546" s="12" t="s">
        <v>327</v>
      </c>
      <c r="B546" s="12">
        <v>9</v>
      </c>
      <c r="C546" s="12" t="s">
        <v>335</v>
      </c>
      <c r="D546" s="12" t="s">
        <v>973</v>
      </c>
      <c r="E546" s="12"/>
      <c r="F546" s="32">
        <v>13783</v>
      </c>
      <c r="G546" s="43">
        <f t="shared" si="21"/>
        <v>15406.637399999998</v>
      </c>
      <c r="H546" s="43">
        <f t="shared" si="20"/>
        <v>17717.633009999998</v>
      </c>
      <c r="I546" s="43">
        <f>Table12101314[[#This Row],[4/1/23 Price Change]]*1.0715</f>
        <v>18984.443770214995</v>
      </c>
    </row>
    <row r="547" spans="1:9" ht="30" x14ac:dyDescent="0.25">
      <c r="A547" s="12" t="s">
        <v>327</v>
      </c>
      <c r="B547" s="12">
        <v>10</v>
      </c>
      <c r="C547" s="12" t="s">
        <v>336</v>
      </c>
      <c r="D547" s="12" t="s">
        <v>734</v>
      </c>
      <c r="E547" s="12"/>
      <c r="F547" s="32" t="s">
        <v>1020</v>
      </c>
      <c r="G547" s="43" t="e">
        <f t="shared" si="21"/>
        <v>#VALUE!</v>
      </c>
      <c r="H547" s="43" t="e">
        <f t="shared" si="20"/>
        <v>#VALUE!</v>
      </c>
      <c r="I547" s="43" t="e">
        <f>Table12101314[[#This Row],[4/1/23 Price Change]]*1.0715</f>
        <v>#VALUE!</v>
      </c>
    </row>
    <row r="548" spans="1:9" ht="30" x14ac:dyDescent="0.25">
      <c r="A548" s="12" t="s">
        <v>327</v>
      </c>
      <c r="B548" s="12">
        <v>11</v>
      </c>
      <c r="C548" s="12" t="s">
        <v>337</v>
      </c>
      <c r="D548" s="12" t="s">
        <v>734</v>
      </c>
      <c r="E548" s="12"/>
      <c r="F548" s="32" t="s">
        <v>1020</v>
      </c>
      <c r="G548" s="43" t="e">
        <f t="shared" si="21"/>
        <v>#VALUE!</v>
      </c>
      <c r="H548" s="43" t="e">
        <f t="shared" si="20"/>
        <v>#VALUE!</v>
      </c>
      <c r="I548" s="43" t="e">
        <f>Table12101314[[#This Row],[4/1/23 Price Change]]*1.0715</f>
        <v>#VALUE!</v>
      </c>
    </row>
    <row r="549" spans="1:9" ht="30" x14ac:dyDescent="0.25">
      <c r="A549" s="12" t="s">
        <v>327</v>
      </c>
      <c r="B549" s="12">
        <v>12</v>
      </c>
      <c r="C549" s="12" t="s">
        <v>338</v>
      </c>
      <c r="D549" s="12" t="s">
        <v>734</v>
      </c>
      <c r="E549" s="12"/>
      <c r="F549" s="32" t="s">
        <v>1020</v>
      </c>
      <c r="G549" s="43" t="e">
        <f t="shared" si="21"/>
        <v>#VALUE!</v>
      </c>
      <c r="H549" s="43" t="e">
        <f t="shared" si="20"/>
        <v>#VALUE!</v>
      </c>
      <c r="I549" s="43" t="e">
        <f>Table12101314[[#This Row],[4/1/23 Price Change]]*1.0715</f>
        <v>#VALUE!</v>
      </c>
    </row>
    <row r="550" spans="1:9" ht="30" x14ac:dyDescent="0.25">
      <c r="A550" s="12" t="s">
        <v>327</v>
      </c>
      <c r="B550" s="12">
        <v>13</v>
      </c>
      <c r="C550" s="12" t="s">
        <v>339</v>
      </c>
      <c r="D550" s="12" t="s">
        <v>973</v>
      </c>
      <c r="E550" s="12"/>
      <c r="F550" s="32">
        <v>9767</v>
      </c>
      <c r="G550" s="43">
        <f t="shared" si="21"/>
        <v>10917.552599999999</v>
      </c>
      <c r="H550" s="43">
        <f t="shared" si="20"/>
        <v>12555.185489999998</v>
      </c>
      <c r="I550" s="43">
        <f>Table12101314[[#This Row],[4/1/23 Price Change]]*1.0715</f>
        <v>13452.881252534997</v>
      </c>
    </row>
    <row r="551" spans="1:9" ht="30" x14ac:dyDescent="0.25">
      <c r="A551" s="12" t="s">
        <v>327</v>
      </c>
      <c r="B551" s="12">
        <v>14</v>
      </c>
      <c r="C551" s="12" t="s">
        <v>340</v>
      </c>
      <c r="D551" s="12" t="s">
        <v>973</v>
      </c>
      <c r="E551" s="12"/>
      <c r="F551" s="32">
        <v>183</v>
      </c>
      <c r="G551" s="43">
        <f t="shared" si="21"/>
        <v>204.55739999999997</v>
      </c>
      <c r="H551" s="43">
        <f t="shared" si="20"/>
        <v>235.24100999999996</v>
      </c>
      <c r="I551" s="43">
        <f>Table12101314[[#This Row],[4/1/23 Price Change]]*1.0715</f>
        <v>252.06074221499992</v>
      </c>
    </row>
    <row r="552" spans="1:9" ht="30" x14ac:dyDescent="0.25">
      <c r="A552" s="12" t="s">
        <v>327</v>
      </c>
      <c r="B552" s="12">
        <v>15</v>
      </c>
      <c r="C552" s="12" t="s">
        <v>341</v>
      </c>
      <c r="D552" s="12" t="s">
        <v>973</v>
      </c>
      <c r="E552" s="12"/>
      <c r="F552" s="32"/>
      <c r="G552" s="43">
        <f t="shared" si="21"/>
        <v>0</v>
      </c>
      <c r="H552" s="43">
        <f t="shared" si="20"/>
        <v>0</v>
      </c>
      <c r="I552" s="43">
        <f>Table12101314[[#This Row],[4/1/23 Price Change]]*1.0715</f>
        <v>0</v>
      </c>
    </row>
    <row r="553" spans="1:9" ht="30" x14ac:dyDescent="0.25">
      <c r="A553" s="12" t="s">
        <v>327</v>
      </c>
      <c r="B553" s="12">
        <v>16</v>
      </c>
      <c r="C553" s="12" t="s">
        <v>342</v>
      </c>
      <c r="D553" s="12" t="s">
        <v>734</v>
      </c>
      <c r="E553" s="12"/>
      <c r="F553" s="32" t="s">
        <v>1020</v>
      </c>
      <c r="G553" s="43" t="e">
        <f t="shared" si="21"/>
        <v>#VALUE!</v>
      </c>
      <c r="H553" s="43" t="e">
        <f t="shared" si="20"/>
        <v>#VALUE!</v>
      </c>
      <c r="I553" s="43" t="e">
        <f>Table12101314[[#This Row],[4/1/23 Price Change]]*1.0715</f>
        <v>#VALUE!</v>
      </c>
    </row>
    <row r="554" spans="1:9" ht="30" x14ac:dyDescent="0.25">
      <c r="A554" s="12" t="s">
        <v>327</v>
      </c>
      <c r="B554" s="12">
        <v>17</v>
      </c>
      <c r="C554" s="12" t="s">
        <v>343</v>
      </c>
      <c r="D554" s="12" t="s">
        <v>734</v>
      </c>
      <c r="E554" s="12"/>
      <c r="F554" s="32" t="s">
        <v>1020</v>
      </c>
      <c r="G554" s="43" t="e">
        <f t="shared" si="21"/>
        <v>#VALUE!</v>
      </c>
      <c r="H554" s="43" t="e">
        <f t="shared" si="20"/>
        <v>#VALUE!</v>
      </c>
      <c r="I554" s="43" t="e">
        <f>Table12101314[[#This Row],[4/1/23 Price Change]]*1.0715</f>
        <v>#VALUE!</v>
      </c>
    </row>
    <row r="555" spans="1:9" ht="30" x14ac:dyDescent="0.25">
      <c r="A555" s="12" t="s">
        <v>327</v>
      </c>
      <c r="B555" s="12">
        <v>18</v>
      </c>
      <c r="C555" s="12" t="s">
        <v>344</v>
      </c>
      <c r="D555" s="12" t="s">
        <v>734</v>
      </c>
      <c r="E555" s="12"/>
      <c r="F555" s="32" t="s">
        <v>1020</v>
      </c>
      <c r="G555" s="43" t="e">
        <f t="shared" si="21"/>
        <v>#VALUE!</v>
      </c>
      <c r="H555" s="43" t="e">
        <f t="shared" si="20"/>
        <v>#VALUE!</v>
      </c>
      <c r="I555" s="43" t="e">
        <f>Table12101314[[#This Row],[4/1/23 Price Change]]*1.0715</f>
        <v>#VALUE!</v>
      </c>
    </row>
    <row r="556" spans="1:9" ht="45" x14ac:dyDescent="0.25">
      <c r="A556" s="12" t="s">
        <v>327</v>
      </c>
      <c r="B556" s="12">
        <v>19</v>
      </c>
      <c r="C556" s="12" t="s">
        <v>345</v>
      </c>
      <c r="D556" s="12" t="s">
        <v>734</v>
      </c>
      <c r="E556" s="12"/>
      <c r="F556" s="32" t="s">
        <v>1020</v>
      </c>
      <c r="G556" s="43" t="e">
        <f t="shared" si="21"/>
        <v>#VALUE!</v>
      </c>
      <c r="H556" s="43" t="e">
        <f t="shared" si="20"/>
        <v>#VALUE!</v>
      </c>
      <c r="I556" s="43" t="e">
        <f>Table12101314[[#This Row],[4/1/23 Price Change]]*1.0715</f>
        <v>#VALUE!</v>
      </c>
    </row>
    <row r="557" spans="1:9" ht="30" x14ac:dyDescent="0.25">
      <c r="A557" s="12" t="s">
        <v>327</v>
      </c>
      <c r="B557" s="12">
        <v>20</v>
      </c>
      <c r="C557" s="12" t="s">
        <v>346</v>
      </c>
      <c r="D557" s="12" t="s">
        <v>973</v>
      </c>
      <c r="E557" s="12"/>
      <c r="F557" s="32">
        <v>251</v>
      </c>
      <c r="G557" s="43">
        <f t="shared" si="21"/>
        <v>280.56779999999998</v>
      </c>
      <c r="H557" s="43">
        <f t="shared" si="20"/>
        <v>322.65296999999993</v>
      </c>
      <c r="I557" s="43">
        <f>Table12101314[[#This Row],[4/1/23 Price Change]]*1.0715</f>
        <v>345.72265735499991</v>
      </c>
    </row>
    <row r="558" spans="1:9" ht="30" x14ac:dyDescent="0.25">
      <c r="A558" s="12" t="s">
        <v>327</v>
      </c>
      <c r="B558" s="12">
        <v>21</v>
      </c>
      <c r="C558" s="12" t="s">
        <v>347</v>
      </c>
      <c r="D558" s="12" t="s">
        <v>973</v>
      </c>
      <c r="E558" s="12"/>
      <c r="F558" s="32">
        <v>251</v>
      </c>
      <c r="G558" s="43">
        <f t="shared" si="21"/>
        <v>280.56779999999998</v>
      </c>
      <c r="H558" s="43">
        <f t="shared" si="20"/>
        <v>322.65296999999993</v>
      </c>
      <c r="I558" s="43">
        <f>Table12101314[[#This Row],[4/1/23 Price Change]]*1.0715</f>
        <v>345.72265735499991</v>
      </c>
    </row>
    <row r="559" spans="1:9" ht="30" x14ac:dyDescent="0.25">
      <c r="A559" s="12" t="s">
        <v>327</v>
      </c>
      <c r="B559" s="12">
        <v>22</v>
      </c>
      <c r="C559" s="12" t="s">
        <v>348</v>
      </c>
      <c r="D559" s="12" t="s">
        <v>973</v>
      </c>
      <c r="E559" s="12"/>
      <c r="F559" s="32">
        <v>371</v>
      </c>
      <c r="G559" s="43">
        <f t="shared" si="21"/>
        <v>414.70379999999994</v>
      </c>
      <c r="H559" s="43">
        <f t="shared" si="20"/>
        <v>476.90936999999991</v>
      </c>
      <c r="I559" s="43">
        <f>Table12101314[[#This Row],[4/1/23 Price Change]]*1.0715</f>
        <v>511.00838995499987</v>
      </c>
    </row>
    <row r="560" spans="1:9" ht="30" x14ac:dyDescent="0.25">
      <c r="A560" s="12" t="s">
        <v>327</v>
      </c>
      <c r="B560" s="12">
        <v>23</v>
      </c>
      <c r="C560" s="12" t="s">
        <v>349</v>
      </c>
      <c r="D560" s="12" t="s">
        <v>973</v>
      </c>
      <c r="E560" s="12"/>
      <c r="F560" s="32">
        <v>527</v>
      </c>
      <c r="G560" s="43">
        <f t="shared" si="21"/>
        <v>589.0806</v>
      </c>
      <c r="H560" s="43">
        <f t="shared" si="20"/>
        <v>677.44268999999997</v>
      </c>
      <c r="I560" s="43">
        <f>Table12101314[[#This Row],[4/1/23 Price Change]]*1.0715</f>
        <v>725.87984233499992</v>
      </c>
    </row>
    <row r="561" spans="1:9" ht="30" x14ac:dyDescent="0.25">
      <c r="A561" s="12" t="s">
        <v>327</v>
      </c>
      <c r="B561" s="12">
        <v>24</v>
      </c>
      <c r="C561" s="12" t="s">
        <v>350</v>
      </c>
      <c r="D561" s="12" t="s">
        <v>973</v>
      </c>
      <c r="E561" s="12"/>
      <c r="F561" s="32">
        <v>629</v>
      </c>
      <c r="G561" s="43">
        <f t="shared" si="21"/>
        <v>703.09619999999995</v>
      </c>
      <c r="H561" s="43">
        <f t="shared" si="20"/>
        <v>808.56062999999983</v>
      </c>
      <c r="I561" s="43">
        <f>Table12101314[[#This Row],[4/1/23 Price Change]]*1.0715</f>
        <v>866.37271504499972</v>
      </c>
    </row>
    <row r="562" spans="1:9" ht="30" x14ac:dyDescent="0.25">
      <c r="A562" s="12" t="s">
        <v>327</v>
      </c>
      <c r="B562" s="12">
        <v>25</v>
      </c>
      <c r="C562" s="12" t="s">
        <v>351</v>
      </c>
      <c r="D562" s="12" t="s">
        <v>973</v>
      </c>
      <c r="E562" s="12"/>
      <c r="F562" s="32">
        <v>393</v>
      </c>
      <c r="G562" s="43">
        <f t="shared" si="21"/>
        <v>439.29539999999997</v>
      </c>
      <c r="H562" s="43">
        <f t="shared" si="20"/>
        <v>505.18970999999993</v>
      </c>
      <c r="I562" s="43">
        <f>Table12101314[[#This Row],[4/1/23 Price Change]]*1.0715</f>
        <v>541.31077426499985</v>
      </c>
    </row>
    <row r="563" spans="1:9" ht="30" x14ac:dyDescent="0.25">
      <c r="A563" s="12" t="s">
        <v>327</v>
      </c>
      <c r="B563" s="12">
        <v>26</v>
      </c>
      <c r="C563" s="12" t="s">
        <v>352</v>
      </c>
      <c r="D563" s="12" t="s">
        <v>973</v>
      </c>
      <c r="E563" s="12"/>
      <c r="F563" s="32">
        <v>333</v>
      </c>
      <c r="G563" s="43">
        <f t="shared" si="21"/>
        <v>372.22739999999999</v>
      </c>
      <c r="H563" s="43">
        <f t="shared" si="20"/>
        <v>428.06150999999994</v>
      </c>
      <c r="I563" s="43">
        <f>Table12101314[[#This Row],[4/1/23 Price Change]]*1.0715</f>
        <v>458.66790796499987</v>
      </c>
    </row>
    <row r="564" spans="1:9" ht="30" x14ac:dyDescent="0.25">
      <c r="A564" s="12" t="s">
        <v>327</v>
      </c>
      <c r="B564" s="12">
        <v>27</v>
      </c>
      <c r="C564" s="12" t="s">
        <v>353</v>
      </c>
      <c r="D564" s="12" t="s">
        <v>734</v>
      </c>
      <c r="E564" s="12"/>
      <c r="F564" s="32" t="s">
        <v>1020</v>
      </c>
      <c r="G564" s="43" t="e">
        <f t="shared" si="21"/>
        <v>#VALUE!</v>
      </c>
      <c r="H564" s="43" t="e">
        <f t="shared" si="20"/>
        <v>#VALUE!</v>
      </c>
      <c r="I564" s="43" t="e">
        <f>Table12101314[[#This Row],[4/1/23 Price Change]]*1.0715</f>
        <v>#VALUE!</v>
      </c>
    </row>
    <row r="565" spans="1:9" ht="30" x14ac:dyDescent="0.25">
      <c r="A565" s="12" t="s">
        <v>327</v>
      </c>
      <c r="B565" s="12">
        <v>28</v>
      </c>
      <c r="C565" s="12" t="s">
        <v>354</v>
      </c>
      <c r="D565" s="12" t="s">
        <v>734</v>
      </c>
      <c r="E565" s="12"/>
      <c r="F565" s="32" t="s">
        <v>1020</v>
      </c>
      <c r="G565" s="43" t="e">
        <f t="shared" si="21"/>
        <v>#VALUE!</v>
      </c>
      <c r="H565" s="43" t="e">
        <f t="shared" si="20"/>
        <v>#VALUE!</v>
      </c>
      <c r="I565" s="43" t="e">
        <f>Table12101314[[#This Row],[4/1/23 Price Change]]*1.0715</f>
        <v>#VALUE!</v>
      </c>
    </row>
    <row r="566" spans="1:9" ht="30" x14ac:dyDescent="0.25">
      <c r="A566" s="12" t="s">
        <v>327</v>
      </c>
      <c r="B566" s="12">
        <v>29</v>
      </c>
      <c r="C566" s="12" t="s">
        <v>355</v>
      </c>
      <c r="D566" s="12" t="s">
        <v>734</v>
      </c>
      <c r="E566" s="12"/>
      <c r="F566" s="32" t="s">
        <v>1020</v>
      </c>
      <c r="G566" s="43" t="e">
        <f t="shared" si="21"/>
        <v>#VALUE!</v>
      </c>
      <c r="H566" s="43" t="e">
        <f t="shared" si="20"/>
        <v>#VALUE!</v>
      </c>
      <c r="I566" s="43" t="e">
        <f>Table12101314[[#This Row],[4/1/23 Price Change]]*1.0715</f>
        <v>#VALUE!</v>
      </c>
    </row>
    <row r="567" spans="1:9" ht="30" x14ac:dyDescent="0.25">
      <c r="A567" s="12" t="s">
        <v>327</v>
      </c>
      <c r="B567" s="12">
        <v>30</v>
      </c>
      <c r="C567" s="12" t="s">
        <v>356</v>
      </c>
      <c r="D567" s="12" t="s">
        <v>734</v>
      </c>
      <c r="E567" s="12"/>
      <c r="F567" s="32" t="s">
        <v>1020</v>
      </c>
      <c r="G567" s="43" t="e">
        <f t="shared" si="21"/>
        <v>#VALUE!</v>
      </c>
      <c r="H567" s="43" t="e">
        <f t="shared" si="20"/>
        <v>#VALUE!</v>
      </c>
      <c r="I567" s="43" t="e">
        <f>Table12101314[[#This Row],[4/1/23 Price Change]]*1.0715</f>
        <v>#VALUE!</v>
      </c>
    </row>
    <row r="568" spans="1:9" ht="30" x14ac:dyDescent="0.25">
      <c r="A568" s="12" t="s">
        <v>327</v>
      </c>
      <c r="B568" s="12">
        <v>31</v>
      </c>
      <c r="C568" s="12" t="s">
        <v>357</v>
      </c>
      <c r="D568" s="12" t="s">
        <v>734</v>
      </c>
      <c r="E568" s="12"/>
      <c r="F568" s="32" t="s">
        <v>1020</v>
      </c>
      <c r="G568" s="43" t="e">
        <f t="shared" si="21"/>
        <v>#VALUE!</v>
      </c>
      <c r="H568" s="43" t="e">
        <f t="shared" si="20"/>
        <v>#VALUE!</v>
      </c>
      <c r="I568" s="43" t="e">
        <f>Table12101314[[#This Row],[4/1/23 Price Change]]*1.0715</f>
        <v>#VALUE!</v>
      </c>
    </row>
    <row r="569" spans="1:9" ht="30" x14ac:dyDescent="0.25">
      <c r="A569" s="12" t="s">
        <v>327</v>
      </c>
      <c r="B569" s="12">
        <v>32</v>
      </c>
      <c r="C569" s="12" t="s">
        <v>358</v>
      </c>
      <c r="D569" s="12" t="s">
        <v>734</v>
      </c>
      <c r="E569" s="12"/>
      <c r="F569" s="32" t="s">
        <v>1020</v>
      </c>
      <c r="G569" s="43" t="e">
        <f t="shared" si="21"/>
        <v>#VALUE!</v>
      </c>
      <c r="H569" s="43" t="e">
        <f t="shared" si="20"/>
        <v>#VALUE!</v>
      </c>
      <c r="I569" s="43" t="e">
        <f>Table12101314[[#This Row],[4/1/23 Price Change]]*1.0715</f>
        <v>#VALUE!</v>
      </c>
    </row>
    <row r="570" spans="1:9" ht="30" x14ac:dyDescent="0.25">
      <c r="A570" s="12" t="s">
        <v>327</v>
      </c>
      <c r="B570" s="12">
        <v>33</v>
      </c>
      <c r="C570" s="12" t="s">
        <v>359</v>
      </c>
      <c r="D570" s="12" t="s">
        <v>973</v>
      </c>
      <c r="E570" s="12"/>
      <c r="F570" s="32">
        <v>2100</v>
      </c>
      <c r="G570" s="43">
        <f t="shared" si="21"/>
        <v>2347.3799999999997</v>
      </c>
      <c r="H570" s="43">
        <f t="shared" si="20"/>
        <v>2699.4869999999992</v>
      </c>
      <c r="I570" s="43">
        <f>Table12101314[[#This Row],[4/1/23 Price Change]]*1.0715</f>
        <v>2892.5003204999989</v>
      </c>
    </row>
    <row r="571" spans="1:9" ht="30" x14ac:dyDescent="0.25">
      <c r="A571" s="12" t="s">
        <v>327</v>
      </c>
      <c r="B571" s="12">
        <v>34</v>
      </c>
      <c r="C571" s="12" t="s">
        <v>360</v>
      </c>
      <c r="D571" s="12" t="s">
        <v>734</v>
      </c>
      <c r="E571" s="12"/>
      <c r="F571" s="32" t="s">
        <v>1020</v>
      </c>
      <c r="G571" s="43" t="e">
        <f t="shared" si="21"/>
        <v>#VALUE!</v>
      </c>
      <c r="H571" s="43" t="e">
        <f t="shared" si="20"/>
        <v>#VALUE!</v>
      </c>
      <c r="I571" s="43" t="e">
        <f>Table12101314[[#This Row],[4/1/23 Price Change]]*1.0715</f>
        <v>#VALUE!</v>
      </c>
    </row>
    <row r="572" spans="1:9" ht="30" x14ac:dyDescent="0.25">
      <c r="A572" s="12" t="s">
        <v>327</v>
      </c>
      <c r="B572" s="12">
        <v>35</v>
      </c>
      <c r="C572" s="12" t="s">
        <v>361</v>
      </c>
      <c r="D572" s="12" t="s">
        <v>734</v>
      </c>
      <c r="E572" s="12"/>
      <c r="F572" s="32" t="s">
        <v>1020</v>
      </c>
      <c r="G572" s="43" t="e">
        <f t="shared" si="21"/>
        <v>#VALUE!</v>
      </c>
      <c r="H572" s="43" t="e">
        <f t="shared" si="20"/>
        <v>#VALUE!</v>
      </c>
      <c r="I572" s="43" t="e">
        <f>Table12101314[[#This Row],[4/1/23 Price Change]]*1.0715</f>
        <v>#VALUE!</v>
      </c>
    </row>
    <row r="573" spans="1:9" ht="30" x14ac:dyDescent="0.25">
      <c r="A573" s="12" t="s">
        <v>327</v>
      </c>
      <c r="B573" s="12">
        <v>36</v>
      </c>
      <c r="C573" s="12" t="s">
        <v>362</v>
      </c>
      <c r="D573" s="12" t="s">
        <v>734</v>
      </c>
      <c r="E573" s="12"/>
      <c r="F573" s="32" t="s">
        <v>1020</v>
      </c>
      <c r="G573" s="43" t="e">
        <f t="shared" si="21"/>
        <v>#VALUE!</v>
      </c>
      <c r="H573" s="43" t="e">
        <f t="shared" si="20"/>
        <v>#VALUE!</v>
      </c>
      <c r="I573" s="43" t="e">
        <f>Table12101314[[#This Row],[4/1/23 Price Change]]*1.0715</f>
        <v>#VALUE!</v>
      </c>
    </row>
    <row r="574" spans="1:9" ht="30" x14ac:dyDescent="0.25">
      <c r="A574" s="12" t="s">
        <v>327</v>
      </c>
      <c r="B574" s="12">
        <v>37</v>
      </c>
      <c r="C574" s="12" t="s">
        <v>363</v>
      </c>
      <c r="D574" s="12" t="s">
        <v>734</v>
      </c>
      <c r="E574" s="12"/>
      <c r="F574" s="32" t="s">
        <v>1020</v>
      </c>
      <c r="G574" s="43" t="e">
        <f t="shared" si="21"/>
        <v>#VALUE!</v>
      </c>
      <c r="H574" s="43" t="e">
        <f t="shared" si="20"/>
        <v>#VALUE!</v>
      </c>
      <c r="I574" s="43" t="e">
        <f>Table12101314[[#This Row],[4/1/23 Price Change]]*1.0715</f>
        <v>#VALUE!</v>
      </c>
    </row>
    <row r="575" spans="1:9" ht="30" x14ac:dyDescent="0.25">
      <c r="A575" s="12" t="s">
        <v>327</v>
      </c>
      <c r="B575" s="12">
        <v>38</v>
      </c>
      <c r="C575" s="12" t="s">
        <v>364</v>
      </c>
      <c r="D575" s="12" t="s">
        <v>734</v>
      </c>
      <c r="E575" s="12"/>
      <c r="F575" s="32" t="s">
        <v>1020</v>
      </c>
      <c r="G575" s="43" t="e">
        <f t="shared" si="21"/>
        <v>#VALUE!</v>
      </c>
      <c r="H575" s="43" t="e">
        <f t="shared" ref="H575:H638" si="22">G575*1.15</f>
        <v>#VALUE!</v>
      </c>
      <c r="I575" s="43" t="e">
        <f>Table12101314[[#This Row],[4/1/23 Price Change]]*1.0715</f>
        <v>#VALUE!</v>
      </c>
    </row>
    <row r="576" spans="1:9" ht="30" x14ac:dyDescent="0.25">
      <c r="A576" s="12" t="s">
        <v>327</v>
      </c>
      <c r="B576" s="12">
        <v>39</v>
      </c>
      <c r="C576" s="12" t="s">
        <v>365</v>
      </c>
      <c r="D576" s="12" t="s">
        <v>734</v>
      </c>
      <c r="E576" s="12"/>
      <c r="F576" s="32" t="s">
        <v>1020</v>
      </c>
      <c r="G576" s="43" t="e">
        <f t="shared" si="21"/>
        <v>#VALUE!</v>
      </c>
      <c r="H576" s="43" t="e">
        <f t="shared" si="22"/>
        <v>#VALUE!</v>
      </c>
      <c r="I576" s="43" t="e">
        <f>Table12101314[[#This Row],[4/1/23 Price Change]]*1.0715</f>
        <v>#VALUE!</v>
      </c>
    </row>
    <row r="577" spans="1:9" ht="30" x14ac:dyDescent="0.25">
      <c r="A577" s="12" t="s">
        <v>327</v>
      </c>
      <c r="B577" s="12">
        <v>40</v>
      </c>
      <c r="C577" s="12" t="s">
        <v>366</v>
      </c>
      <c r="D577" s="12" t="s">
        <v>973</v>
      </c>
      <c r="E577" s="12"/>
      <c r="F577" s="32">
        <v>1280</v>
      </c>
      <c r="G577" s="43">
        <f t="shared" si="21"/>
        <v>1430.7839999999999</v>
      </c>
      <c r="H577" s="43">
        <f t="shared" si="22"/>
        <v>1645.4015999999997</v>
      </c>
      <c r="I577" s="43">
        <f>Table12101314[[#This Row],[4/1/23 Price Change]]*1.0715</f>
        <v>1763.0478143999994</v>
      </c>
    </row>
    <row r="578" spans="1:9" ht="30" x14ac:dyDescent="0.25">
      <c r="A578" s="12" t="s">
        <v>327</v>
      </c>
      <c r="B578" s="12">
        <v>41</v>
      </c>
      <c r="C578" s="12" t="s">
        <v>367</v>
      </c>
      <c r="D578" s="12" t="s">
        <v>973</v>
      </c>
      <c r="E578" s="12"/>
      <c r="F578" s="32">
        <v>520</v>
      </c>
      <c r="G578" s="43">
        <f t="shared" si="21"/>
        <v>581.25599999999997</v>
      </c>
      <c r="H578" s="43">
        <f t="shared" si="22"/>
        <v>668.44439999999986</v>
      </c>
      <c r="I578" s="43">
        <f>Table12101314[[#This Row],[4/1/23 Price Change]]*1.0715</f>
        <v>716.23817459999975</v>
      </c>
    </row>
    <row r="579" spans="1:9" ht="30" x14ac:dyDescent="0.25">
      <c r="A579" s="12" t="s">
        <v>327</v>
      </c>
      <c r="B579" s="12">
        <v>42</v>
      </c>
      <c r="C579" s="12" t="s">
        <v>368</v>
      </c>
      <c r="D579" s="12" t="s">
        <v>734</v>
      </c>
      <c r="E579" s="12"/>
      <c r="F579" s="32" t="s">
        <v>1020</v>
      </c>
      <c r="G579" s="43" t="e">
        <f t="shared" si="21"/>
        <v>#VALUE!</v>
      </c>
      <c r="H579" s="43" t="e">
        <f t="shared" si="22"/>
        <v>#VALUE!</v>
      </c>
      <c r="I579" s="43" t="e">
        <f>Table12101314[[#This Row],[4/1/23 Price Change]]*1.0715</f>
        <v>#VALUE!</v>
      </c>
    </row>
    <row r="580" spans="1:9" ht="30" x14ac:dyDescent="0.25">
      <c r="A580" s="12" t="s">
        <v>327</v>
      </c>
      <c r="B580" s="12">
        <v>43</v>
      </c>
      <c r="C580" s="12" t="s">
        <v>369</v>
      </c>
      <c r="D580" s="12" t="s">
        <v>734</v>
      </c>
      <c r="E580" s="12"/>
      <c r="F580" s="32" t="s">
        <v>1020</v>
      </c>
      <c r="G580" s="43" t="e">
        <f t="shared" ref="G580:G643" si="23">F580*1.1178</f>
        <v>#VALUE!</v>
      </c>
      <c r="H580" s="43" t="e">
        <f t="shared" si="22"/>
        <v>#VALUE!</v>
      </c>
      <c r="I580" s="43" t="e">
        <f>Table12101314[[#This Row],[4/1/23 Price Change]]*1.0715</f>
        <v>#VALUE!</v>
      </c>
    </row>
    <row r="581" spans="1:9" ht="30" x14ac:dyDescent="0.25">
      <c r="A581" s="12" t="s">
        <v>327</v>
      </c>
      <c r="B581" s="12">
        <v>44</v>
      </c>
      <c r="C581" s="12" t="s">
        <v>370</v>
      </c>
      <c r="D581" s="12" t="s">
        <v>734</v>
      </c>
      <c r="E581" s="12"/>
      <c r="F581" s="32" t="s">
        <v>1020</v>
      </c>
      <c r="G581" s="43" t="e">
        <f t="shared" si="23"/>
        <v>#VALUE!</v>
      </c>
      <c r="H581" s="43" t="e">
        <f t="shared" si="22"/>
        <v>#VALUE!</v>
      </c>
      <c r="I581" s="43" t="e">
        <f>Table12101314[[#This Row],[4/1/23 Price Change]]*1.0715</f>
        <v>#VALUE!</v>
      </c>
    </row>
    <row r="582" spans="1:9" ht="30" x14ac:dyDescent="0.25">
      <c r="A582" s="12" t="s">
        <v>327</v>
      </c>
      <c r="B582" s="12">
        <v>45</v>
      </c>
      <c r="C582" s="12" t="s">
        <v>371</v>
      </c>
      <c r="D582" s="12" t="s">
        <v>734</v>
      </c>
      <c r="E582" s="12"/>
      <c r="F582" s="32" t="s">
        <v>1020</v>
      </c>
      <c r="G582" s="43" t="e">
        <f t="shared" si="23"/>
        <v>#VALUE!</v>
      </c>
      <c r="H582" s="43" t="e">
        <f t="shared" si="22"/>
        <v>#VALUE!</v>
      </c>
      <c r="I582" s="43" t="e">
        <f>Table12101314[[#This Row],[4/1/23 Price Change]]*1.0715</f>
        <v>#VALUE!</v>
      </c>
    </row>
    <row r="583" spans="1:9" ht="30" x14ac:dyDescent="0.25">
      <c r="A583" s="12" t="s">
        <v>327</v>
      </c>
      <c r="B583" s="12">
        <v>46</v>
      </c>
      <c r="C583" s="12" t="s">
        <v>372</v>
      </c>
      <c r="D583" s="12" t="s">
        <v>734</v>
      </c>
      <c r="E583" s="12"/>
      <c r="F583" s="32" t="s">
        <v>1020</v>
      </c>
      <c r="G583" s="43" t="e">
        <f t="shared" si="23"/>
        <v>#VALUE!</v>
      </c>
      <c r="H583" s="43" t="e">
        <f t="shared" si="22"/>
        <v>#VALUE!</v>
      </c>
      <c r="I583" s="43" t="e">
        <f>Table12101314[[#This Row],[4/1/23 Price Change]]*1.0715</f>
        <v>#VALUE!</v>
      </c>
    </row>
    <row r="584" spans="1:9" ht="30" x14ac:dyDescent="0.25">
      <c r="A584" s="12" t="s">
        <v>327</v>
      </c>
      <c r="B584" s="12">
        <v>47</v>
      </c>
      <c r="C584" s="12" t="s">
        <v>373</v>
      </c>
      <c r="D584" s="12" t="s">
        <v>734</v>
      </c>
      <c r="E584" s="12"/>
      <c r="F584" s="32" t="s">
        <v>1020</v>
      </c>
      <c r="G584" s="43" t="e">
        <f t="shared" si="23"/>
        <v>#VALUE!</v>
      </c>
      <c r="H584" s="43" t="e">
        <f t="shared" si="22"/>
        <v>#VALUE!</v>
      </c>
      <c r="I584" s="43" t="e">
        <f>Table12101314[[#This Row],[4/1/23 Price Change]]*1.0715</f>
        <v>#VALUE!</v>
      </c>
    </row>
    <row r="585" spans="1:9" ht="30" x14ac:dyDescent="0.25">
      <c r="A585" s="12" t="s">
        <v>327</v>
      </c>
      <c r="B585" s="12">
        <v>48</v>
      </c>
      <c r="C585" s="12" t="s">
        <v>974</v>
      </c>
      <c r="D585" s="12" t="s">
        <v>973</v>
      </c>
      <c r="E585" s="12"/>
      <c r="F585" s="32">
        <v>424</v>
      </c>
      <c r="G585" s="43">
        <f t="shared" si="23"/>
        <v>473.94719999999995</v>
      </c>
      <c r="H585" s="43">
        <f t="shared" si="22"/>
        <v>545.03927999999985</v>
      </c>
      <c r="I585" s="43">
        <f>Table12101314[[#This Row],[4/1/23 Price Change]]*1.0715</f>
        <v>584.00958851999974</v>
      </c>
    </row>
    <row r="586" spans="1:9" ht="30" x14ac:dyDescent="0.25">
      <c r="A586" s="12" t="s">
        <v>327</v>
      </c>
      <c r="B586" s="12">
        <v>49</v>
      </c>
      <c r="C586" s="12" t="s">
        <v>975</v>
      </c>
      <c r="D586" s="12" t="s">
        <v>973</v>
      </c>
      <c r="E586" s="12"/>
      <c r="F586" s="32">
        <v>769</v>
      </c>
      <c r="G586" s="43">
        <f t="shared" si="23"/>
        <v>859.58819999999992</v>
      </c>
      <c r="H586" s="43">
        <f t="shared" si="22"/>
        <v>988.52642999999978</v>
      </c>
      <c r="I586" s="43">
        <f>Table12101314[[#This Row],[4/1/23 Price Change]]*1.0715</f>
        <v>1059.2060697449997</v>
      </c>
    </row>
    <row r="587" spans="1:9" ht="30" x14ac:dyDescent="0.25">
      <c r="A587" s="12" t="s">
        <v>327</v>
      </c>
      <c r="B587" s="12">
        <v>50</v>
      </c>
      <c r="C587" s="12" t="s">
        <v>976</v>
      </c>
      <c r="D587" s="12" t="s">
        <v>973</v>
      </c>
      <c r="E587" s="12"/>
      <c r="F587" s="32">
        <v>1564</v>
      </c>
      <c r="G587" s="43">
        <f t="shared" si="23"/>
        <v>1748.2391999999998</v>
      </c>
      <c r="H587" s="43">
        <f t="shared" si="22"/>
        <v>2010.4750799999995</v>
      </c>
      <c r="I587" s="43">
        <f>Table12101314[[#This Row],[4/1/23 Price Change]]*1.0715</f>
        <v>2154.2240482199991</v>
      </c>
    </row>
    <row r="588" spans="1:9" ht="30" x14ac:dyDescent="0.25">
      <c r="A588" s="12" t="s">
        <v>327</v>
      </c>
      <c r="B588" s="12">
        <v>51</v>
      </c>
      <c r="C588" s="12" t="s">
        <v>977</v>
      </c>
      <c r="D588" s="12" t="s">
        <v>973</v>
      </c>
      <c r="E588" s="12"/>
      <c r="F588" s="32">
        <v>373</v>
      </c>
      <c r="G588" s="43">
        <f t="shared" si="23"/>
        <v>416.93939999999998</v>
      </c>
      <c r="H588" s="43">
        <f t="shared" si="22"/>
        <v>479.48030999999992</v>
      </c>
      <c r="I588" s="43">
        <f>Table12101314[[#This Row],[4/1/23 Price Change]]*1.0715</f>
        <v>513.76315216499984</v>
      </c>
    </row>
    <row r="589" spans="1:9" ht="30" x14ac:dyDescent="0.25">
      <c r="A589" s="12" t="s">
        <v>327</v>
      </c>
      <c r="B589" s="12">
        <v>52</v>
      </c>
      <c r="C589" s="12" t="s">
        <v>978</v>
      </c>
      <c r="D589" s="12" t="s">
        <v>973</v>
      </c>
      <c r="E589" s="12"/>
      <c r="F589" s="32">
        <v>653</v>
      </c>
      <c r="G589" s="43">
        <f t="shared" si="23"/>
        <v>729.9233999999999</v>
      </c>
      <c r="H589" s="43">
        <f t="shared" si="22"/>
        <v>839.41190999999981</v>
      </c>
      <c r="I589" s="43">
        <f>Table12101314[[#This Row],[4/1/23 Price Change]]*1.0715</f>
        <v>899.42986156499967</v>
      </c>
    </row>
    <row r="590" spans="1:9" ht="30" x14ac:dyDescent="0.25">
      <c r="A590" s="12" t="s">
        <v>327</v>
      </c>
      <c r="B590" s="12">
        <v>53</v>
      </c>
      <c r="C590" s="12" t="s">
        <v>979</v>
      </c>
      <c r="D590" s="12" t="s">
        <v>973</v>
      </c>
      <c r="E590" s="12"/>
      <c r="F590" s="32">
        <v>793</v>
      </c>
      <c r="G590" s="43">
        <f t="shared" si="23"/>
        <v>886.41539999999998</v>
      </c>
      <c r="H590" s="43">
        <f t="shared" si="22"/>
        <v>1019.3777099999999</v>
      </c>
      <c r="I590" s="43">
        <f>Table12101314[[#This Row],[4/1/23 Price Change]]*1.0715</f>
        <v>1092.2632162649998</v>
      </c>
    </row>
    <row r="591" spans="1:9" ht="30" x14ac:dyDescent="0.25">
      <c r="A591" s="12" t="s">
        <v>327</v>
      </c>
      <c r="B591" s="12">
        <v>54</v>
      </c>
      <c r="C591" s="12" t="s">
        <v>980</v>
      </c>
      <c r="D591" s="12" t="s">
        <v>973</v>
      </c>
      <c r="E591" s="12"/>
      <c r="F591" s="32">
        <v>599</v>
      </c>
      <c r="G591" s="43">
        <f t="shared" si="23"/>
        <v>669.56219999999996</v>
      </c>
      <c r="H591" s="43">
        <f t="shared" si="22"/>
        <v>769.99652999999989</v>
      </c>
      <c r="I591" s="43">
        <f>Table12101314[[#This Row],[4/1/23 Price Change]]*1.0715</f>
        <v>825.05128189499976</v>
      </c>
    </row>
    <row r="592" spans="1:9" ht="30" x14ac:dyDescent="0.25">
      <c r="A592" s="12" t="s">
        <v>327</v>
      </c>
      <c r="B592" s="12">
        <v>55</v>
      </c>
      <c r="C592" s="12" t="s">
        <v>981</v>
      </c>
      <c r="D592" s="12" t="s">
        <v>973</v>
      </c>
      <c r="E592" s="12"/>
      <c r="F592" s="32">
        <v>649</v>
      </c>
      <c r="G592" s="43">
        <f t="shared" si="23"/>
        <v>725.45219999999995</v>
      </c>
      <c r="H592" s="43">
        <f t="shared" si="22"/>
        <v>834.27002999999991</v>
      </c>
      <c r="I592" s="43">
        <f>Table12101314[[#This Row],[4/1/23 Price Change]]*1.0715</f>
        <v>893.92033714499985</v>
      </c>
    </row>
    <row r="593" spans="1:9" ht="30" x14ac:dyDescent="0.25">
      <c r="A593" s="12" t="s">
        <v>327</v>
      </c>
      <c r="B593" s="12">
        <v>56</v>
      </c>
      <c r="C593" s="12" t="s">
        <v>982</v>
      </c>
      <c r="D593" s="12" t="s">
        <v>973</v>
      </c>
      <c r="E593" s="12"/>
      <c r="F593" s="32">
        <v>849</v>
      </c>
      <c r="G593" s="43">
        <f t="shared" si="23"/>
        <v>949.01219999999989</v>
      </c>
      <c r="H593" s="43">
        <f t="shared" si="22"/>
        <v>1091.3640299999997</v>
      </c>
      <c r="I593" s="43">
        <f>Table12101314[[#This Row],[4/1/23 Price Change]]*1.0715</f>
        <v>1169.3965581449995</v>
      </c>
    </row>
    <row r="594" spans="1:9" ht="30" x14ac:dyDescent="0.25">
      <c r="A594" s="12" t="s">
        <v>327</v>
      </c>
      <c r="B594" s="12">
        <v>57</v>
      </c>
      <c r="C594" s="12" t="s">
        <v>983</v>
      </c>
      <c r="D594" s="12" t="s">
        <v>973</v>
      </c>
      <c r="E594" s="12"/>
      <c r="F594" s="32">
        <v>1099</v>
      </c>
      <c r="G594" s="43">
        <f t="shared" si="23"/>
        <v>1228.4621999999999</v>
      </c>
      <c r="H594" s="43">
        <f t="shared" si="22"/>
        <v>1412.7315299999998</v>
      </c>
      <c r="I594" s="43">
        <f>Table12101314[[#This Row],[4/1/23 Price Change]]*1.0715</f>
        <v>1513.7418343949996</v>
      </c>
    </row>
    <row r="595" spans="1:9" ht="30" x14ac:dyDescent="0.25">
      <c r="A595" s="12" t="s">
        <v>327</v>
      </c>
      <c r="B595" s="12">
        <v>58</v>
      </c>
      <c r="C595" s="12" t="s">
        <v>984</v>
      </c>
      <c r="D595" s="12" t="s">
        <v>973</v>
      </c>
      <c r="E595" s="12"/>
      <c r="F595" s="32">
        <v>5599</v>
      </c>
      <c r="G595" s="43">
        <f t="shared" si="23"/>
        <v>6258.5621999999994</v>
      </c>
      <c r="H595" s="43">
        <f t="shared" si="22"/>
        <v>7197.3465299999989</v>
      </c>
      <c r="I595" s="43">
        <f>Table12101314[[#This Row],[4/1/23 Price Change]]*1.0715</f>
        <v>7711.9568068949984</v>
      </c>
    </row>
    <row r="596" spans="1:9" ht="30" x14ac:dyDescent="0.25">
      <c r="A596" s="12" t="s">
        <v>327</v>
      </c>
      <c r="B596" s="12">
        <v>59</v>
      </c>
      <c r="C596" s="12" t="s">
        <v>985</v>
      </c>
      <c r="D596" s="12" t="s">
        <v>973</v>
      </c>
      <c r="E596" s="12"/>
      <c r="F596" s="32">
        <v>5599</v>
      </c>
      <c r="G596" s="43">
        <f t="shared" si="23"/>
        <v>6258.5621999999994</v>
      </c>
      <c r="H596" s="43">
        <f t="shared" si="22"/>
        <v>7197.3465299999989</v>
      </c>
      <c r="I596" s="43">
        <f>Table12101314[[#This Row],[4/1/23 Price Change]]*1.0715</f>
        <v>7711.9568068949984</v>
      </c>
    </row>
    <row r="597" spans="1:9" ht="30" x14ac:dyDescent="0.25">
      <c r="A597" s="12" t="s">
        <v>327</v>
      </c>
      <c r="B597" s="12">
        <v>60</v>
      </c>
      <c r="C597" s="12" t="s">
        <v>986</v>
      </c>
      <c r="D597" s="12" t="s">
        <v>973</v>
      </c>
      <c r="E597" s="12"/>
      <c r="F597" s="32">
        <v>5599</v>
      </c>
      <c r="G597" s="43">
        <f t="shared" si="23"/>
        <v>6258.5621999999994</v>
      </c>
      <c r="H597" s="43">
        <f t="shared" si="22"/>
        <v>7197.3465299999989</v>
      </c>
      <c r="I597" s="43">
        <f>Table12101314[[#This Row],[4/1/23 Price Change]]*1.0715</f>
        <v>7711.9568068949984</v>
      </c>
    </row>
    <row r="598" spans="1:9" ht="30" x14ac:dyDescent="0.25">
      <c r="A598" s="12" t="s">
        <v>327</v>
      </c>
      <c r="B598" s="12">
        <v>61</v>
      </c>
      <c r="C598" s="12" t="s">
        <v>987</v>
      </c>
      <c r="D598" s="12" t="s">
        <v>973</v>
      </c>
      <c r="E598" s="12"/>
      <c r="F598" s="32">
        <v>8399</v>
      </c>
      <c r="G598" s="43">
        <f t="shared" si="23"/>
        <v>9388.4021999999986</v>
      </c>
      <c r="H598" s="43">
        <f t="shared" si="22"/>
        <v>10796.662529999998</v>
      </c>
      <c r="I598" s="43">
        <f>Table12101314[[#This Row],[4/1/23 Price Change]]*1.0715</f>
        <v>11568.623900894996</v>
      </c>
    </row>
    <row r="599" spans="1:9" ht="30" x14ac:dyDescent="0.25">
      <c r="A599" s="12" t="s">
        <v>327</v>
      </c>
      <c r="B599" s="12">
        <v>62</v>
      </c>
      <c r="C599" s="12" t="s">
        <v>988</v>
      </c>
      <c r="D599" s="12" t="s">
        <v>973</v>
      </c>
      <c r="E599" s="12"/>
      <c r="F599" s="32">
        <v>5599</v>
      </c>
      <c r="G599" s="43">
        <f t="shared" si="23"/>
        <v>6258.5621999999994</v>
      </c>
      <c r="H599" s="43">
        <f t="shared" si="22"/>
        <v>7197.3465299999989</v>
      </c>
      <c r="I599" s="43">
        <f>Table12101314[[#This Row],[4/1/23 Price Change]]*1.0715</f>
        <v>7711.9568068949984</v>
      </c>
    </row>
    <row r="600" spans="1:9" ht="30" x14ac:dyDescent="0.25">
      <c r="A600" s="12" t="s">
        <v>327</v>
      </c>
      <c r="B600" s="12">
        <v>63</v>
      </c>
      <c r="C600" s="12" t="s">
        <v>989</v>
      </c>
      <c r="D600" s="12" t="s">
        <v>973</v>
      </c>
      <c r="E600" s="12"/>
      <c r="F600" s="32">
        <v>279</v>
      </c>
      <c r="G600" s="43">
        <f t="shared" si="23"/>
        <v>311.86619999999999</v>
      </c>
      <c r="H600" s="43">
        <f t="shared" si="22"/>
        <v>358.64612999999997</v>
      </c>
      <c r="I600" s="43">
        <f>Table12101314[[#This Row],[4/1/23 Price Change]]*1.0715</f>
        <v>384.2893282949999</v>
      </c>
    </row>
    <row r="601" spans="1:9" ht="30" x14ac:dyDescent="0.25">
      <c r="A601" s="12" t="s">
        <v>327</v>
      </c>
      <c r="B601" s="12">
        <v>64</v>
      </c>
      <c r="C601" s="12" t="s">
        <v>990</v>
      </c>
      <c r="D601" s="12" t="s">
        <v>973</v>
      </c>
      <c r="E601" s="12"/>
      <c r="F601" s="32">
        <v>279</v>
      </c>
      <c r="G601" s="43">
        <f t="shared" si="23"/>
        <v>311.86619999999999</v>
      </c>
      <c r="H601" s="43">
        <f t="shared" si="22"/>
        <v>358.64612999999997</v>
      </c>
      <c r="I601" s="43">
        <f>Table12101314[[#This Row],[4/1/23 Price Change]]*1.0715</f>
        <v>384.2893282949999</v>
      </c>
    </row>
    <row r="602" spans="1:9" ht="30" x14ac:dyDescent="0.25">
      <c r="A602" s="12" t="s">
        <v>327</v>
      </c>
      <c r="B602" s="12">
        <v>65</v>
      </c>
      <c r="C602" s="12" t="s">
        <v>991</v>
      </c>
      <c r="D602" s="12" t="s">
        <v>973</v>
      </c>
      <c r="E602" s="12"/>
      <c r="F602" s="32">
        <v>419</v>
      </c>
      <c r="G602" s="43">
        <f t="shared" si="23"/>
        <v>468.35819999999995</v>
      </c>
      <c r="H602" s="43">
        <f t="shared" si="22"/>
        <v>538.61192999999992</v>
      </c>
      <c r="I602" s="43">
        <f>Table12101314[[#This Row],[4/1/23 Price Change]]*1.0715</f>
        <v>577.12268299499988</v>
      </c>
    </row>
    <row r="603" spans="1:9" ht="30" x14ac:dyDescent="0.25">
      <c r="A603" s="12" t="s">
        <v>327</v>
      </c>
      <c r="B603" s="12">
        <v>66</v>
      </c>
      <c r="C603" s="12" t="s">
        <v>992</v>
      </c>
      <c r="D603" s="12" t="s">
        <v>973</v>
      </c>
      <c r="E603" s="12"/>
      <c r="F603" s="32">
        <v>279</v>
      </c>
      <c r="G603" s="43">
        <f t="shared" si="23"/>
        <v>311.86619999999999</v>
      </c>
      <c r="H603" s="43">
        <f t="shared" si="22"/>
        <v>358.64612999999997</v>
      </c>
      <c r="I603" s="43">
        <f>Table12101314[[#This Row],[4/1/23 Price Change]]*1.0715</f>
        <v>384.2893282949999</v>
      </c>
    </row>
    <row r="604" spans="1:9" ht="30" x14ac:dyDescent="0.25">
      <c r="A604" s="12" t="s">
        <v>327</v>
      </c>
      <c r="B604" s="12">
        <v>67</v>
      </c>
      <c r="C604" s="12" t="s">
        <v>993</v>
      </c>
      <c r="D604" s="12" t="s">
        <v>973</v>
      </c>
      <c r="E604" s="12"/>
      <c r="F604" s="32">
        <v>10341</v>
      </c>
      <c r="G604" s="43">
        <f t="shared" si="23"/>
        <v>11559.1698</v>
      </c>
      <c r="H604" s="43">
        <f t="shared" si="22"/>
        <v>13293.045269999999</v>
      </c>
      <c r="I604" s="43">
        <f>Table12101314[[#This Row],[4/1/23 Price Change]]*1.0715</f>
        <v>14243.498006804997</v>
      </c>
    </row>
    <row r="605" spans="1:9" ht="30" x14ac:dyDescent="0.25">
      <c r="A605" s="12" t="s">
        <v>327</v>
      </c>
      <c r="B605" s="12">
        <v>68</v>
      </c>
      <c r="C605" s="12" t="s">
        <v>994</v>
      </c>
      <c r="D605" s="12" t="s">
        <v>973</v>
      </c>
      <c r="E605" s="12"/>
      <c r="F605" s="32">
        <v>3513</v>
      </c>
      <c r="G605" s="43">
        <f t="shared" si="23"/>
        <v>3926.8313999999996</v>
      </c>
      <c r="H605" s="43">
        <f t="shared" si="22"/>
        <v>4515.8561099999988</v>
      </c>
      <c r="I605" s="43">
        <f>Table12101314[[#This Row],[4/1/23 Price Change]]*1.0715</f>
        <v>4838.7398218649987</v>
      </c>
    </row>
    <row r="606" spans="1:9" ht="30" x14ac:dyDescent="0.25">
      <c r="A606" s="12" t="s">
        <v>327</v>
      </c>
      <c r="B606" s="12">
        <v>69</v>
      </c>
      <c r="C606" s="12" t="s">
        <v>995</v>
      </c>
      <c r="D606" s="12" t="s">
        <v>973</v>
      </c>
      <c r="E606" s="12"/>
      <c r="F606" s="32">
        <v>6646</v>
      </c>
      <c r="G606" s="43">
        <f t="shared" si="23"/>
        <v>7428.898799999999</v>
      </c>
      <c r="H606" s="43">
        <f t="shared" si="22"/>
        <v>8543.2336199999991</v>
      </c>
      <c r="I606" s="43">
        <f>Table12101314[[#This Row],[4/1/23 Price Change]]*1.0715</f>
        <v>9154.0748238299984</v>
      </c>
    </row>
    <row r="607" spans="1:9" ht="30" x14ac:dyDescent="0.25">
      <c r="A607" s="12" t="s">
        <v>327</v>
      </c>
      <c r="B607" s="12">
        <v>70</v>
      </c>
      <c r="C607" s="12" t="s">
        <v>996</v>
      </c>
      <c r="D607" s="12" t="s">
        <v>973</v>
      </c>
      <c r="E607" s="12"/>
      <c r="F607" s="32">
        <v>8641</v>
      </c>
      <c r="G607" s="43">
        <f t="shared" si="23"/>
        <v>9658.9097999999994</v>
      </c>
      <c r="H607" s="43">
        <f t="shared" si="22"/>
        <v>11107.746269999998</v>
      </c>
      <c r="I607" s="43">
        <f>Table12101314[[#This Row],[4/1/23 Price Change]]*1.0715</f>
        <v>11901.950128304996</v>
      </c>
    </row>
    <row r="608" spans="1:9" ht="30" x14ac:dyDescent="0.25">
      <c r="A608" s="12" t="s">
        <v>327</v>
      </c>
      <c r="B608" s="12">
        <v>71</v>
      </c>
      <c r="C608" s="12" t="s">
        <v>997</v>
      </c>
      <c r="D608" s="12" t="s">
        <v>973</v>
      </c>
      <c r="E608" s="12"/>
      <c r="F608" s="32">
        <v>11317</v>
      </c>
      <c r="G608" s="43">
        <f t="shared" si="23"/>
        <v>12650.142599999999</v>
      </c>
      <c r="H608" s="43">
        <f t="shared" si="22"/>
        <v>14547.663989999997</v>
      </c>
      <c r="I608" s="43">
        <f>Table12101314[[#This Row],[4/1/23 Price Change]]*1.0715</f>
        <v>15587.821965284995</v>
      </c>
    </row>
    <row r="609" spans="1:9" ht="45" x14ac:dyDescent="0.25">
      <c r="A609" s="12" t="s">
        <v>327</v>
      </c>
      <c r="B609" s="12">
        <v>72</v>
      </c>
      <c r="C609" s="12" t="s">
        <v>998</v>
      </c>
      <c r="D609" s="12" t="s">
        <v>973</v>
      </c>
      <c r="E609" s="12"/>
      <c r="F609" s="32">
        <v>4151</v>
      </c>
      <c r="G609" s="43">
        <f t="shared" si="23"/>
        <v>4639.9877999999999</v>
      </c>
      <c r="H609" s="43">
        <f t="shared" si="22"/>
        <v>5335.9859699999997</v>
      </c>
      <c r="I609" s="43">
        <f>Table12101314[[#This Row],[4/1/23 Price Change]]*1.0715</f>
        <v>5717.508966854999</v>
      </c>
    </row>
    <row r="610" spans="1:9" ht="45" x14ac:dyDescent="0.25">
      <c r="A610" s="12" t="s">
        <v>327</v>
      </c>
      <c r="B610" s="12">
        <v>73</v>
      </c>
      <c r="C610" s="12" t="s">
        <v>999</v>
      </c>
      <c r="D610" s="12" t="s">
        <v>973</v>
      </c>
      <c r="E610" s="12"/>
      <c r="F610" s="32">
        <v>6373</v>
      </c>
      <c r="G610" s="43">
        <f t="shared" si="23"/>
        <v>7123.7393999999995</v>
      </c>
      <c r="H610" s="43">
        <f t="shared" si="22"/>
        <v>8192.3003099999987</v>
      </c>
      <c r="I610" s="43">
        <f>Table12101314[[#This Row],[4/1/23 Price Change]]*1.0715</f>
        <v>8778.0497821649969</v>
      </c>
    </row>
    <row r="611" spans="1:9" ht="45" x14ac:dyDescent="0.25">
      <c r="A611" s="12" t="s">
        <v>327</v>
      </c>
      <c r="B611" s="12">
        <v>74</v>
      </c>
      <c r="C611" s="12" t="s">
        <v>1000</v>
      </c>
      <c r="D611" s="12" t="s">
        <v>973</v>
      </c>
      <c r="E611" s="12"/>
      <c r="F611" s="32">
        <v>7107</v>
      </c>
      <c r="G611" s="43">
        <f t="shared" si="23"/>
        <v>7944.2045999999991</v>
      </c>
      <c r="H611" s="43">
        <f t="shared" si="22"/>
        <v>9135.8352899999991</v>
      </c>
      <c r="I611" s="43">
        <f>Table12101314[[#This Row],[4/1/23 Price Change]]*1.0715</f>
        <v>9789.0475132349984</v>
      </c>
    </row>
    <row r="612" spans="1:9" ht="45" x14ac:dyDescent="0.25">
      <c r="A612" s="12" t="s">
        <v>327</v>
      </c>
      <c r="B612" s="12">
        <v>75</v>
      </c>
      <c r="C612" s="12" t="s">
        <v>1001</v>
      </c>
      <c r="D612" s="12" t="s">
        <v>973</v>
      </c>
      <c r="E612" s="12"/>
      <c r="F612" s="32">
        <v>7813</v>
      </c>
      <c r="G612" s="43">
        <f t="shared" si="23"/>
        <v>8733.3714</v>
      </c>
      <c r="H612" s="43">
        <f t="shared" si="22"/>
        <v>10043.377109999999</v>
      </c>
      <c r="I612" s="43">
        <f>Table12101314[[#This Row],[4/1/23 Price Change]]*1.0715</f>
        <v>10761.478573364999</v>
      </c>
    </row>
    <row r="613" spans="1:9" ht="30" x14ac:dyDescent="0.25">
      <c r="A613" s="12" t="s">
        <v>327</v>
      </c>
      <c r="B613" s="12">
        <v>76</v>
      </c>
      <c r="C613" s="12" t="s">
        <v>1002</v>
      </c>
      <c r="D613" s="12" t="s">
        <v>973</v>
      </c>
      <c r="E613" s="12"/>
      <c r="F613" s="32">
        <v>616</v>
      </c>
      <c r="G613" s="43">
        <f t="shared" si="23"/>
        <v>688.56479999999999</v>
      </c>
      <c r="H613" s="43">
        <f t="shared" si="22"/>
        <v>791.84951999999998</v>
      </c>
      <c r="I613" s="43">
        <f>Table12101314[[#This Row],[4/1/23 Price Change]]*1.0715</f>
        <v>848.46676067999988</v>
      </c>
    </row>
    <row r="614" spans="1:9" ht="30" x14ac:dyDescent="0.25">
      <c r="A614" s="12" t="s">
        <v>327</v>
      </c>
      <c r="B614" s="12">
        <v>77</v>
      </c>
      <c r="C614" s="12" t="s">
        <v>1003</v>
      </c>
      <c r="D614" s="12" t="s">
        <v>973</v>
      </c>
      <c r="E614" s="12"/>
      <c r="F614" s="32">
        <v>7941</v>
      </c>
      <c r="G614" s="43">
        <f t="shared" si="23"/>
        <v>8876.4497999999985</v>
      </c>
      <c r="H614" s="43">
        <f t="shared" si="22"/>
        <v>10207.917269999998</v>
      </c>
      <c r="I614" s="43">
        <f>Table12101314[[#This Row],[4/1/23 Price Change]]*1.0715</f>
        <v>10937.783354804997</v>
      </c>
    </row>
    <row r="615" spans="1:9" ht="37.5" x14ac:dyDescent="0.25">
      <c r="A615" s="15" t="s">
        <v>848</v>
      </c>
      <c r="B615" s="16"/>
      <c r="C615" s="16"/>
      <c r="D615" s="16"/>
      <c r="E615" s="16"/>
      <c r="F615" s="18"/>
      <c r="G615" s="43">
        <f t="shared" si="23"/>
        <v>0</v>
      </c>
      <c r="H615" s="43">
        <f t="shared" si="22"/>
        <v>0</v>
      </c>
      <c r="I615" s="43">
        <f>Table12101314[[#This Row],[4/1/23 Price Change]]*1.0715</f>
        <v>0</v>
      </c>
    </row>
    <row r="616" spans="1:9" x14ac:dyDescent="0.25">
      <c r="A616" s="12" t="s">
        <v>374</v>
      </c>
      <c r="B616" s="12">
        <v>1</v>
      </c>
      <c r="C616" s="12" t="s">
        <v>375</v>
      </c>
      <c r="D616" s="12" t="s">
        <v>973</v>
      </c>
      <c r="E616" s="12" t="s">
        <v>939</v>
      </c>
      <c r="F616" s="32">
        <v>94</v>
      </c>
      <c r="G616" s="43">
        <f t="shared" si="23"/>
        <v>105.07319999999999</v>
      </c>
      <c r="H616" s="43">
        <f t="shared" si="22"/>
        <v>120.83417999999998</v>
      </c>
      <c r="I616" s="43">
        <f>Table12101314[[#This Row],[4/1/23 Price Change]]*1.0715</f>
        <v>129.47382386999996</v>
      </c>
    </row>
    <row r="617" spans="1:9" x14ac:dyDescent="0.25">
      <c r="A617" s="12" t="s">
        <v>374</v>
      </c>
      <c r="B617" s="12">
        <v>2</v>
      </c>
      <c r="C617" s="12" t="s">
        <v>376</v>
      </c>
      <c r="D617" s="12" t="s">
        <v>1004</v>
      </c>
      <c r="E617" s="12" t="s">
        <v>939</v>
      </c>
      <c r="F617" s="32" t="s">
        <v>972</v>
      </c>
      <c r="G617" s="43" t="e">
        <f t="shared" si="23"/>
        <v>#VALUE!</v>
      </c>
      <c r="H617" s="43" t="e">
        <f t="shared" si="22"/>
        <v>#VALUE!</v>
      </c>
      <c r="I617" s="43" t="e">
        <f>Table12101314[[#This Row],[4/1/23 Price Change]]*1.0715</f>
        <v>#VALUE!</v>
      </c>
    </row>
    <row r="618" spans="1:9" x14ac:dyDescent="0.25">
      <c r="A618" s="12" t="s">
        <v>374</v>
      </c>
      <c r="B618" s="12">
        <v>3</v>
      </c>
      <c r="C618" s="12" t="s">
        <v>377</v>
      </c>
      <c r="D618" s="12" t="s">
        <v>1004</v>
      </c>
      <c r="E618" s="12" t="s">
        <v>939</v>
      </c>
      <c r="F618" s="32" t="s">
        <v>972</v>
      </c>
      <c r="G618" s="43" t="e">
        <f t="shared" si="23"/>
        <v>#VALUE!</v>
      </c>
      <c r="H618" s="43" t="e">
        <f t="shared" si="22"/>
        <v>#VALUE!</v>
      </c>
      <c r="I618" s="43" t="e">
        <f>Table12101314[[#This Row],[4/1/23 Price Change]]*1.0715</f>
        <v>#VALUE!</v>
      </c>
    </row>
    <row r="619" spans="1:9" x14ac:dyDescent="0.25">
      <c r="A619" s="12" t="s">
        <v>374</v>
      </c>
      <c r="B619" s="12">
        <v>4</v>
      </c>
      <c r="C619" s="12" t="s">
        <v>1113</v>
      </c>
      <c r="D619" s="12" t="s">
        <v>973</v>
      </c>
      <c r="E619" s="12" t="s">
        <v>939</v>
      </c>
      <c r="F619" s="32">
        <v>1130</v>
      </c>
      <c r="G619" s="43">
        <f t="shared" si="23"/>
        <v>1263.1139999999998</v>
      </c>
      <c r="H619" s="43">
        <f t="shared" si="22"/>
        <v>1452.5810999999997</v>
      </c>
      <c r="I619" s="43">
        <f>Table12101314[[#This Row],[4/1/23 Price Change]]*1.0715</f>
        <v>1556.4406486499995</v>
      </c>
    </row>
    <row r="620" spans="1:9" x14ac:dyDescent="0.25">
      <c r="A620" s="12" t="s">
        <v>374</v>
      </c>
      <c r="B620" s="12">
        <v>5</v>
      </c>
      <c r="C620" s="12" t="s">
        <v>379</v>
      </c>
      <c r="D620" s="12" t="s">
        <v>1004</v>
      </c>
      <c r="E620" s="12" t="s">
        <v>939</v>
      </c>
      <c r="F620" s="32" t="s">
        <v>972</v>
      </c>
      <c r="G620" s="43" t="e">
        <f t="shared" si="23"/>
        <v>#VALUE!</v>
      </c>
      <c r="H620" s="43" t="e">
        <f t="shared" si="22"/>
        <v>#VALUE!</v>
      </c>
      <c r="I620" s="43" t="e">
        <f>Table12101314[[#This Row],[4/1/23 Price Change]]*1.0715</f>
        <v>#VALUE!</v>
      </c>
    </row>
    <row r="621" spans="1:9" x14ac:dyDescent="0.25">
      <c r="A621" s="12" t="s">
        <v>374</v>
      </c>
      <c r="B621" s="12">
        <v>6</v>
      </c>
      <c r="C621" s="12" t="s">
        <v>380</v>
      </c>
      <c r="D621" s="12" t="s">
        <v>973</v>
      </c>
      <c r="E621" s="12" t="s">
        <v>939</v>
      </c>
      <c r="F621" s="32">
        <v>0</v>
      </c>
      <c r="G621" s="43">
        <f t="shared" si="23"/>
        <v>0</v>
      </c>
      <c r="H621" s="43">
        <f t="shared" si="22"/>
        <v>0</v>
      </c>
      <c r="I621" s="43">
        <f>Table12101314[[#This Row],[4/1/23 Price Change]]*1.0715</f>
        <v>0</v>
      </c>
    </row>
    <row r="622" spans="1:9" x14ac:dyDescent="0.25">
      <c r="A622" s="12" t="s">
        <v>374</v>
      </c>
      <c r="B622" s="12">
        <v>7</v>
      </c>
      <c r="C622" s="12" t="s">
        <v>381</v>
      </c>
      <c r="D622" s="12" t="s">
        <v>973</v>
      </c>
      <c r="E622" s="12" t="s">
        <v>939</v>
      </c>
      <c r="F622" s="32">
        <v>0</v>
      </c>
      <c r="G622" s="43">
        <f t="shared" si="23"/>
        <v>0</v>
      </c>
      <c r="H622" s="43">
        <f t="shared" si="22"/>
        <v>0</v>
      </c>
      <c r="I622" s="43">
        <f>Table12101314[[#This Row],[4/1/23 Price Change]]*1.0715</f>
        <v>0</v>
      </c>
    </row>
    <row r="623" spans="1:9" x14ac:dyDescent="0.25">
      <c r="A623" s="12" t="s">
        <v>374</v>
      </c>
      <c r="B623" s="12">
        <v>8</v>
      </c>
      <c r="C623" s="12" t="s">
        <v>382</v>
      </c>
      <c r="D623" s="12" t="s">
        <v>973</v>
      </c>
      <c r="E623" s="12" t="s">
        <v>939</v>
      </c>
      <c r="F623" s="32">
        <v>0</v>
      </c>
      <c r="G623" s="43">
        <f t="shared" si="23"/>
        <v>0</v>
      </c>
      <c r="H623" s="43">
        <f t="shared" si="22"/>
        <v>0</v>
      </c>
      <c r="I623" s="43">
        <f>Table12101314[[#This Row],[4/1/23 Price Change]]*1.0715</f>
        <v>0</v>
      </c>
    </row>
    <row r="624" spans="1:9" x14ac:dyDescent="0.25">
      <c r="A624" s="12" t="s">
        <v>374</v>
      </c>
      <c r="B624" s="12">
        <v>9</v>
      </c>
      <c r="C624" s="12" t="s">
        <v>383</v>
      </c>
      <c r="D624" s="12" t="s">
        <v>1004</v>
      </c>
      <c r="E624" s="12" t="s">
        <v>939</v>
      </c>
      <c r="F624" s="32" t="s">
        <v>972</v>
      </c>
      <c r="G624" s="43" t="e">
        <f t="shared" si="23"/>
        <v>#VALUE!</v>
      </c>
      <c r="H624" s="43" t="e">
        <f t="shared" si="22"/>
        <v>#VALUE!</v>
      </c>
      <c r="I624" s="43" t="e">
        <f>Table12101314[[#This Row],[4/1/23 Price Change]]*1.0715</f>
        <v>#VALUE!</v>
      </c>
    </row>
    <row r="625" spans="1:9" x14ac:dyDescent="0.25">
      <c r="A625" s="12" t="s">
        <v>374</v>
      </c>
      <c r="B625" s="12">
        <v>10</v>
      </c>
      <c r="C625" s="12" t="s">
        <v>384</v>
      </c>
      <c r="D625" s="12" t="s">
        <v>973</v>
      </c>
      <c r="E625" s="12" t="s">
        <v>939</v>
      </c>
      <c r="F625" s="32">
        <v>1010</v>
      </c>
      <c r="G625" s="43">
        <f t="shared" si="23"/>
        <v>1128.9779999999998</v>
      </c>
      <c r="H625" s="43">
        <f t="shared" si="22"/>
        <v>1298.3246999999997</v>
      </c>
      <c r="I625" s="43">
        <f>Table12101314[[#This Row],[4/1/23 Price Change]]*1.0715</f>
        <v>1391.1549160499994</v>
      </c>
    </row>
    <row r="626" spans="1:9" x14ac:dyDescent="0.25">
      <c r="A626" s="12" t="s">
        <v>374</v>
      </c>
      <c r="B626" s="12">
        <v>11</v>
      </c>
      <c r="C626" s="12" t="s">
        <v>385</v>
      </c>
      <c r="D626" s="12"/>
      <c r="E626" s="12" t="s">
        <v>939</v>
      </c>
      <c r="F626" s="32">
        <v>60</v>
      </c>
      <c r="G626" s="43">
        <f t="shared" si="23"/>
        <v>67.067999999999998</v>
      </c>
      <c r="H626" s="43">
        <f t="shared" si="22"/>
        <v>77.128199999999993</v>
      </c>
      <c r="I626" s="43">
        <f>Table12101314[[#This Row],[4/1/23 Price Change]]*1.0715</f>
        <v>82.64286629999998</v>
      </c>
    </row>
    <row r="627" spans="1:9" x14ac:dyDescent="0.25">
      <c r="A627" s="12" t="s">
        <v>374</v>
      </c>
      <c r="B627" s="12">
        <v>12</v>
      </c>
      <c r="C627" s="12" t="s">
        <v>386</v>
      </c>
      <c r="D627" s="12" t="s">
        <v>973</v>
      </c>
      <c r="E627" s="12" t="s">
        <v>939</v>
      </c>
      <c r="F627" s="32">
        <v>75</v>
      </c>
      <c r="G627" s="43">
        <f t="shared" si="23"/>
        <v>83.834999999999994</v>
      </c>
      <c r="H627" s="43">
        <f t="shared" si="22"/>
        <v>96.410249999999991</v>
      </c>
      <c r="I627" s="43">
        <f>Table12101314[[#This Row],[4/1/23 Price Change]]*1.0715</f>
        <v>103.30358287499998</v>
      </c>
    </row>
    <row r="628" spans="1:9" x14ac:dyDescent="0.25">
      <c r="A628" s="12" t="s">
        <v>374</v>
      </c>
      <c r="B628" s="12">
        <v>13</v>
      </c>
      <c r="C628" s="12" t="s">
        <v>387</v>
      </c>
      <c r="D628" s="12" t="s">
        <v>1004</v>
      </c>
      <c r="E628" s="12" t="s">
        <v>939</v>
      </c>
      <c r="F628" s="32" t="s">
        <v>972</v>
      </c>
      <c r="G628" s="43" t="e">
        <f t="shared" si="23"/>
        <v>#VALUE!</v>
      </c>
      <c r="H628" s="43" t="e">
        <f t="shared" si="22"/>
        <v>#VALUE!</v>
      </c>
      <c r="I628" s="43" t="e">
        <f>Table12101314[[#This Row],[4/1/23 Price Change]]*1.0715</f>
        <v>#VALUE!</v>
      </c>
    </row>
    <row r="629" spans="1:9" ht="30" x14ac:dyDescent="0.25">
      <c r="A629" s="12" t="s">
        <v>374</v>
      </c>
      <c r="B629" s="12">
        <v>14</v>
      </c>
      <c r="C629" s="12" t="s">
        <v>388</v>
      </c>
      <c r="D629" s="12" t="s">
        <v>1004</v>
      </c>
      <c r="E629" s="12" t="s">
        <v>939</v>
      </c>
      <c r="F629" s="32" t="s">
        <v>972</v>
      </c>
      <c r="G629" s="43" t="e">
        <f t="shared" si="23"/>
        <v>#VALUE!</v>
      </c>
      <c r="H629" s="43" t="e">
        <f t="shared" si="22"/>
        <v>#VALUE!</v>
      </c>
      <c r="I629" s="43" t="e">
        <f>Table12101314[[#This Row],[4/1/23 Price Change]]*1.0715</f>
        <v>#VALUE!</v>
      </c>
    </row>
    <row r="630" spans="1:9" x14ac:dyDescent="0.25">
      <c r="A630" s="12" t="s">
        <v>374</v>
      </c>
      <c r="B630" s="12">
        <v>16</v>
      </c>
      <c r="C630" s="12" t="s">
        <v>389</v>
      </c>
      <c r="D630" s="12" t="s">
        <v>1004</v>
      </c>
      <c r="E630" s="12" t="s">
        <v>939</v>
      </c>
      <c r="F630" s="32" t="s">
        <v>972</v>
      </c>
      <c r="G630" s="43" t="e">
        <f t="shared" si="23"/>
        <v>#VALUE!</v>
      </c>
      <c r="H630" s="43" t="e">
        <f t="shared" si="22"/>
        <v>#VALUE!</v>
      </c>
      <c r="I630" s="43" t="e">
        <f>Table12101314[[#This Row],[4/1/23 Price Change]]*1.0715</f>
        <v>#VALUE!</v>
      </c>
    </row>
    <row r="631" spans="1:9" x14ac:dyDescent="0.25">
      <c r="A631" s="12" t="s">
        <v>374</v>
      </c>
      <c r="B631" s="12">
        <v>17</v>
      </c>
      <c r="C631" s="12" t="s">
        <v>390</v>
      </c>
      <c r="D631" s="12" t="s">
        <v>1004</v>
      </c>
      <c r="E631" s="12" t="s">
        <v>939</v>
      </c>
      <c r="F631" s="32" t="s">
        <v>972</v>
      </c>
      <c r="G631" s="43" t="e">
        <f t="shared" si="23"/>
        <v>#VALUE!</v>
      </c>
      <c r="H631" s="43" t="e">
        <f t="shared" si="22"/>
        <v>#VALUE!</v>
      </c>
      <c r="I631" s="43" t="e">
        <f>Table12101314[[#This Row],[4/1/23 Price Change]]*1.0715</f>
        <v>#VALUE!</v>
      </c>
    </row>
    <row r="632" spans="1:9" x14ac:dyDescent="0.25">
      <c r="A632" s="12" t="s">
        <v>374</v>
      </c>
      <c r="B632" s="12">
        <v>18</v>
      </c>
      <c r="C632" s="12" t="s">
        <v>391</v>
      </c>
      <c r="D632" s="12" t="s">
        <v>973</v>
      </c>
      <c r="E632" s="12" t="s">
        <v>939</v>
      </c>
      <c r="F632" s="32">
        <v>134</v>
      </c>
      <c r="G632" s="43">
        <f t="shared" si="23"/>
        <v>149.78519999999997</v>
      </c>
      <c r="H632" s="43">
        <f t="shared" si="22"/>
        <v>172.25297999999995</v>
      </c>
      <c r="I632" s="43">
        <f>Table12101314[[#This Row],[4/1/23 Price Change]]*1.0715</f>
        <v>184.56906806999993</v>
      </c>
    </row>
    <row r="633" spans="1:9" x14ac:dyDescent="0.25">
      <c r="A633" s="12" t="s">
        <v>374</v>
      </c>
      <c r="B633" s="12">
        <v>19</v>
      </c>
      <c r="C633" s="12" t="s">
        <v>392</v>
      </c>
      <c r="D633" s="12" t="s">
        <v>973</v>
      </c>
      <c r="E633" s="12" t="s">
        <v>939</v>
      </c>
      <c r="F633" s="32">
        <v>50</v>
      </c>
      <c r="G633" s="43">
        <f t="shared" si="23"/>
        <v>55.889999999999993</v>
      </c>
      <c r="H633" s="43">
        <f t="shared" si="22"/>
        <v>64.273499999999984</v>
      </c>
      <c r="I633" s="43">
        <f>Table12101314[[#This Row],[4/1/23 Price Change]]*1.0715</f>
        <v>68.869055249999974</v>
      </c>
    </row>
    <row r="634" spans="1:9" x14ac:dyDescent="0.25">
      <c r="A634" s="12" t="s">
        <v>374</v>
      </c>
      <c r="B634" s="12">
        <v>20</v>
      </c>
      <c r="C634" s="12" t="s">
        <v>393</v>
      </c>
      <c r="D634" s="12" t="s">
        <v>973</v>
      </c>
      <c r="E634" s="12" t="s">
        <v>939</v>
      </c>
      <c r="F634" s="32">
        <v>50</v>
      </c>
      <c r="G634" s="43">
        <f t="shared" si="23"/>
        <v>55.889999999999993</v>
      </c>
      <c r="H634" s="43">
        <f t="shared" si="22"/>
        <v>64.273499999999984</v>
      </c>
      <c r="I634" s="43">
        <f>Table12101314[[#This Row],[4/1/23 Price Change]]*1.0715</f>
        <v>68.869055249999974</v>
      </c>
    </row>
    <row r="635" spans="1:9" x14ac:dyDescent="0.25">
      <c r="A635" s="12" t="s">
        <v>374</v>
      </c>
      <c r="B635" s="12">
        <v>21</v>
      </c>
      <c r="C635" s="12" t="s">
        <v>394</v>
      </c>
      <c r="D635" s="12" t="s">
        <v>973</v>
      </c>
      <c r="E635" s="12" t="s">
        <v>939</v>
      </c>
      <c r="F635" s="32">
        <v>50</v>
      </c>
      <c r="G635" s="43">
        <f t="shared" si="23"/>
        <v>55.889999999999993</v>
      </c>
      <c r="H635" s="43">
        <f t="shared" si="22"/>
        <v>64.273499999999984</v>
      </c>
      <c r="I635" s="43">
        <f>Table12101314[[#This Row],[4/1/23 Price Change]]*1.0715</f>
        <v>68.869055249999974</v>
      </c>
    </row>
    <row r="636" spans="1:9" x14ac:dyDescent="0.25">
      <c r="A636" s="12" t="s">
        <v>374</v>
      </c>
      <c r="B636" s="12">
        <v>22</v>
      </c>
      <c r="C636" s="12" t="s">
        <v>395</v>
      </c>
      <c r="D636" s="12" t="s">
        <v>973</v>
      </c>
      <c r="E636" s="12" t="s">
        <v>939</v>
      </c>
      <c r="F636" s="32">
        <v>50</v>
      </c>
      <c r="G636" s="43">
        <f t="shared" si="23"/>
        <v>55.889999999999993</v>
      </c>
      <c r="H636" s="43">
        <f t="shared" si="22"/>
        <v>64.273499999999984</v>
      </c>
      <c r="I636" s="43">
        <f>Table12101314[[#This Row],[4/1/23 Price Change]]*1.0715</f>
        <v>68.869055249999974</v>
      </c>
    </row>
    <row r="637" spans="1:9" x14ac:dyDescent="0.25">
      <c r="A637" s="12" t="s">
        <v>374</v>
      </c>
      <c r="B637" s="12">
        <v>23</v>
      </c>
      <c r="C637" s="12" t="s">
        <v>396</v>
      </c>
      <c r="D637" s="12" t="s">
        <v>973</v>
      </c>
      <c r="E637" s="12" t="s">
        <v>939</v>
      </c>
      <c r="F637" s="32">
        <v>50</v>
      </c>
      <c r="G637" s="43">
        <f t="shared" si="23"/>
        <v>55.889999999999993</v>
      </c>
      <c r="H637" s="43">
        <f t="shared" si="22"/>
        <v>64.273499999999984</v>
      </c>
      <c r="I637" s="43">
        <f>Table12101314[[#This Row],[4/1/23 Price Change]]*1.0715</f>
        <v>68.869055249999974</v>
      </c>
    </row>
    <row r="638" spans="1:9" x14ac:dyDescent="0.25">
      <c r="A638" s="12" t="s">
        <v>374</v>
      </c>
      <c r="B638" s="12">
        <v>24</v>
      </c>
      <c r="C638" s="12" t="s">
        <v>397</v>
      </c>
      <c r="D638" s="12" t="s">
        <v>973</v>
      </c>
      <c r="E638" s="12" t="s">
        <v>939</v>
      </c>
      <c r="F638" s="32">
        <v>196</v>
      </c>
      <c r="G638" s="43">
        <f t="shared" si="23"/>
        <v>219.08879999999999</v>
      </c>
      <c r="H638" s="43">
        <f t="shared" si="22"/>
        <v>251.95211999999998</v>
      </c>
      <c r="I638" s="43">
        <f>Table12101314[[#This Row],[4/1/23 Price Change]]*1.0715</f>
        <v>269.96669657999996</v>
      </c>
    </row>
    <row r="639" spans="1:9" x14ac:dyDescent="0.25">
      <c r="A639" s="12" t="s">
        <v>848</v>
      </c>
      <c r="B639" s="12">
        <v>25</v>
      </c>
      <c r="C639" s="12" t="s">
        <v>923</v>
      </c>
      <c r="D639" s="12" t="s">
        <v>973</v>
      </c>
      <c r="E639" s="12" t="s">
        <v>939</v>
      </c>
      <c r="F639" s="32">
        <v>1130</v>
      </c>
      <c r="G639" s="43">
        <f t="shared" si="23"/>
        <v>1263.1139999999998</v>
      </c>
      <c r="H639" s="43">
        <f t="shared" ref="H639:H702" si="24">G639*1.15</f>
        <v>1452.5810999999997</v>
      </c>
      <c r="I639" s="43">
        <f>Table12101314[[#This Row],[4/1/23 Price Change]]*1.0715</f>
        <v>1556.4406486499995</v>
      </c>
    </row>
    <row r="640" spans="1:9" x14ac:dyDescent="0.25">
      <c r="A640" s="12" t="s">
        <v>374</v>
      </c>
      <c r="B640" s="12">
        <v>26</v>
      </c>
      <c r="C640" s="12" t="s">
        <v>1191</v>
      </c>
      <c r="D640" s="12" t="s">
        <v>973</v>
      </c>
      <c r="E640" s="12" t="s">
        <v>939</v>
      </c>
      <c r="F640" s="32">
        <v>150</v>
      </c>
      <c r="G640" s="43">
        <f t="shared" si="23"/>
        <v>167.67</v>
      </c>
      <c r="H640" s="43">
        <f t="shared" si="24"/>
        <v>192.82049999999998</v>
      </c>
      <c r="I640" s="43">
        <f>Table12101314[[#This Row],[4/1/23 Price Change]]*1.0715</f>
        <v>206.60716574999995</v>
      </c>
    </row>
    <row r="641" spans="1:9" ht="37.5" x14ac:dyDescent="0.25">
      <c r="A641" s="15" t="s">
        <v>849</v>
      </c>
      <c r="B641" s="16"/>
      <c r="C641" s="16"/>
      <c r="D641" s="16"/>
      <c r="E641" s="16"/>
      <c r="F641" s="18"/>
      <c r="G641" s="43">
        <f t="shared" si="23"/>
        <v>0</v>
      </c>
      <c r="H641" s="43">
        <f t="shared" si="24"/>
        <v>0</v>
      </c>
      <c r="I641" s="43">
        <f>Table12101314[[#This Row],[4/1/23 Price Change]]*1.0715</f>
        <v>0</v>
      </c>
    </row>
    <row r="642" spans="1:9" x14ac:dyDescent="0.25">
      <c r="A642" s="12" t="s">
        <v>398</v>
      </c>
      <c r="B642" s="12">
        <v>1</v>
      </c>
      <c r="C642" s="12" t="s">
        <v>399</v>
      </c>
      <c r="D642" s="12" t="s">
        <v>973</v>
      </c>
      <c r="E642" s="12" t="s">
        <v>939</v>
      </c>
      <c r="F642" s="32">
        <v>1373</v>
      </c>
      <c r="G642" s="43">
        <f t="shared" si="23"/>
        <v>1534.7393999999999</v>
      </c>
      <c r="H642" s="43">
        <f t="shared" si="24"/>
        <v>1764.9503099999997</v>
      </c>
      <c r="I642" s="43">
        <f>Table12101314[[#This Row],[4/1/23 Price Change]]*1.0715</f>
        <v>1891.1442571649995</v>
      </c>
    </row>
    <row r="643" spans="1:9" x14ac:dyDescent="0.25">
      <c r="A643" s="12" t="s">
        <v>398</v>
      </c>
      <c r="B643" s="12">
        <v>2</v>
      </c>
      <c r="C643" s="12" t="s">
        <v>400</v>
      </c>
      <c r="D643" s="12" t="s">
        <v>973</v>
      </c>
      <c r="E643" s="12" t="s">
        <v>939</v>
      </c>
      <c r="F643" s="32">
        <v>1040</v>
      </c>
      <c r="G643" s="43">
        <f t="shared" si="23"/>
        <v>1162.5119999999999</v>
      </c>
      <c r="H643" s="43">
        <f t="shared" si="24"/>
        <v>1336.8887999999997</v>
      </c>
      <c r="I643" s="43">
        <f>Table12101314[[#This Row],[4/1/23 Price Change]]*1.0715</f>
        <v>1432.4763491999995</v>
      </c>
    </row>
    <row r="644" spans="1:9" x14ac:dyDescent="0.25">
      <c r="A644" s="12" t="s">
        <v>398</v>
      </c>
      <c r="B644" s="12">
        <v>3</v>
      </c>
      <c r="C644" s="12" t="s">
        <v>401</v>
      </c>
      <c r="D644" s="12" t="s">
        <v>973</v>
      </c>
      <c r="E644" s="12" t="s">
        <v>939</v>
      </c>
      <c r="F644" s="32">
        <v>1040</v>
      </c>
      <c r="G644" s="43">
        <f t="shared" ref="G644:G708" si="25">F644*1.1178</f>
        <v>1162.5119999999999</v>
      </c>
      <c r="H644" s="43">
        <f t="shared" si="24"/>
        <v>1336.8887999999997</v>
      </c>
      <c r="I644" s="43">
        <f>Table12101314[[#This Row],[4/1/23 Price Change]]*1.0715</f>
        <v>1432.4763491999995</v>
      </c>
    </row>
    <row r="645" spans="1:9" x14ac:dyDescent="0.25">
      <c r="A645" s="12" t="s">
        <v>398</v>
      </c>
      <c r="B645" s="12">
        <v>4</v>
      </c>
      <c r="C645" s="12" t="s">
        <v>402</v>
      </c>
      <c r="D645" s="12" t="s">
        <v>973</v>
      </c>
      <c r="E645" s="12" t="s">
        <v>939</v>
      </c>
      <c r="F645" s="32">
        <v>1040</v>
      </c>
      <c r="G645" s="43">
        <f t="shared" si="25"/>
        <v>1162.5119999999999</v>
      </c>
      <c r="H645" s="43">
        <f t="shared" si="24"/>
        <v>1336.8887999999997</v>
      </c>
      <c r="I645" s="43">
        <f>Table12101314[[#This Row],[4/1/23 Price Change]]*1.0715</f>
        <v>1432.4763491999995</v>
      </c>
    </row>
    <row r="646" spans="1:9" x14ac:dyDescent="0.25">
      <c r="A646" s="12" t="s">
        <v>398</v>
      </c>
      <c r="B646" s="12">
        <v>5</v>
      </c>
      <c r="C646" s="12" t="s">
        <v>403</v>
      </c>
      <c r="D646" s="12" t="s">
        <v>973</v>
      </c>
      <c r="E646" s="12" t="s">
        <v>939</v>
      </c>
      <c r="F646" s="32">
        <v>1040</v>
      </c>
      <c r="G646" s="43">
        <f t="shared" si="25"/>
        <v>1162.5119999999999</v>
      </c>
      <c r="H646" s="43">
        <f t="shared" si="24"/>
        <v>1336.8887999999997</v>
      </c>
      <c r="I646" s="43">
        <f>Table12101314[[#This Row],[4/1/23 Price Change]]*1.0715</f>
        <v>1432.4763491999995</v>
      </c>
    </row>
    <row r="647" spans="1:9" x14ac:dyDescent="0.25">
      <c r="A647" s="12" t="s">
        <v>398</v>
      </c>
      <c r="B647" s="12">
        <v>6</v>
      </c>
      <c r="C647" s="12" t="s">
        <v>404</v>
      </c>
      <c r="D647" s="12" t="s">
        <v>734</v>
      </c>
      <c r="E647" s="12" t="s">
        <v>939</v>
      </c>
      <c r="F647" s="32" t="s">
        <v>1020</v>
      </c>
      <c r="G647" s="43" t="e">
        <f t="shared" si="25"/>
        <v>#VALUE!</v>
      </c>
      <c r="H647" s="43" t="e">
        <f t="shared" si="24"/>
        <v>#VALUE!</v>
      </c>
      <c r="I647" s="43" t="e">
        <f>Table12101314[[#This Row],[4/1/23 Price Change]]*1.0715</f>
        <v>#VALUE!</v>
      </c>
    </row>
    <row r="648" spans="1:9" x14ac:dyDescent="0.25">
      <c r="A648" s="12"/>
      <c r="B648" s="12"/>
      <c r="C648" s="12" t="s">
        <v>970</v>
      </c>
      <c r="D648" s="12"/>
      <c r="E648" s="12"/>
      <c r="F648" s="17"/>
      <c r="G648" s="43">
        <f t="shared" si="25"/>
        <v>0</v>
      </c>
      <c r="H648" s="43">
        <f t="shared" si="24"/>
        <v>0</v>
      </c>
      <c r="I648" s="43">
        <f>Table12101314[[#This Row],[4/1/23 Price Change]]*1.0715</f>
        <v>0</v>
      </c>
    </row>
    <row r="649" spans="1:9" ht="37.5" x14ac:dyDescent="0.25">
      <c r="A649" s="15" t="s">
        <v>850</v>
      </c>
      <c r="B649" s="16"/>
      <c r="C649" s="16"/>
      <c r="D649" s="16"/>
      <c r="E649" s="16"/>
      <c r="F649" s="18"/>
      <c r="G649" s="43">
        <f t="shared" si="25"/>
        <v>0</v>
      </c>
      <c r="H649" s="43">
        <f t="shared" si="24"/>
        <v>0</v>
      </c>
      <c r="I649" s="43">
        <f>Table12101314[[#This Row],[4/1/23 Price Change]]*1.0715</f>
        <v>0</v>
      </c>
    </row>
    <row r="650" spans="1:9" x14ac:dyDescent="0.25">
      <c r="A650" s="12" t="s">
        <v>405</v>
      </c>
      <c r="B650" s="12">
        <v>1</v>
      </c>
      <c r="C650" s="12" t="s">
        <v>406</v>
      </c>
      <c r="D650" s="12" t="s">
        <v>973</v>
      </c>
      <c r="E650" s="12"/>
      <c r="F650" s="32">
        <v>7580</v>
      </c>
      <c r="G650" s="43">
        <f t="shared" si="25"/>
        <v>8472.9239999999991</v>
      </c>
      <c r="H650" s="43">
        <f t="shared" si="24"/>
        <v>9743.8625999999986</v>
      </c>
      <c r="I650" s="43">
        <f>Table12101314[[#This Row],[4/1/23 Price Change]]*1.0715</f>
        <v>10440.548775899997</v>
      </c>
    </row>
    <row r="651" spans="1:9" x14ac:dyDescent="0.25">
      <c r="A651" s="12" t="s">
        <v>405</v>
      </c>
      <c r="B651" s="12">
        <v>2</v>
      </c>
      <c r="C651" s="12" t="s">
        <v>407</v>
      </c>
      <c r="D651" s="12"/>
      <c r="E651" s="12"/>
      <c r="F651" s="32" t="s">
        <v>1114</v>
      </c>
      <c r="G651" s="43" t="e">
        <f t="shared" si="25"/>
        <v>#VALUE!</v>
      </c>
      <c r="H651" s="43" t="e">
        <f t="shared" si="24"/>
        <v>#VALUE!</v>
      </c>
      <c r="I651" s="43" t="e">
        <f>Table12101314[[#This Row],[4/1/23 Price Change]]*1.0715</f>
        <v>#VALUE!</v>
      </c>
    </row>
    <row r="652" spans="1:9" x14ac:dyDescent="0.25">
      <c r="A652" s="12" t="s">
        <v>405</v>
      </c>
      <c r="B652" s="12">
        <v>3</v>
      </c>
      <c r="C652" s="12" t="s">
        <v>408</v>
      </c>
      <c r="D652" s="12"/>
      <c r="E652" s="12"/>
      <c r="F652" s="32" t="s">
        <v>1114</v>
      </c>
      <c r="G652" s="43" t="e">
        <f t="shared" si="25"/>
        <v>#VALUE!</v>
      </c>
      <c r="H652" s="43" t="e">
        <f t="shared" si="24"/>
        <v>#VALUE!</v>
      </c>
      <c r="I652" s="43" t="e">
        <f>Table12101314[[#This Row],[4/1/23 Price Change]]*1.0715</f>
        <v>#VALUE!</v>
      </c>
    </row>
    <row r="653" spans="1:9" x14ac:dyDescent="0.25">
      <c r="A653" s="12" t="s">
        <v>405</v>
      </c>
      <c r="B653" s="12">
        <v>4</v>
      </c>
      <c r="C653" s="12" t="s">
        <v>409</v>
      </c>
      <c r="D653" s="12"/>
      <c r="E653" s="12"/>
      <c r="F653" s="32" t="s">
        <v>1114</v>
      </c>
      <c r="G653" s="43" t="e">
        <f t="shared" si="25"/>
        <v>#VALUE!</v>
      </c>
      <c r="H653" s="43" t="e">
        <f t="shared" si="24"/>
        <v>#VALUE!</v>
      </c>
      <c r="I653" s="43" t="e">
        <f>Table12101314[[#This Row],[4/1/23 Price Change]]*1.0715</f>
        <v>#VALUE!</v>
      </c>
    </row>
    <row r="654" spans="1:9" x14ac:dyDescent="0.25">
      <c r="A654" s="12" t="s">
        <v>405</v>
      </c>
      <c r="B654" s="12">
        <v>5</v>
      </c>
      <c r="C654" s="12" t="s">
        <v>410</v>
      </c>
      <c r="D654" s="12"/>
      <c r="E654" s="12"/>
      <c r="F654" s="32" t="s">
        <v>1114</v>
      </c>
      <c r="G654" s="43" t="e">
        <f t="shared" si="25"/>
        <v>#VALUE!</v>
      </c>
      <c r="H654" s="43" t="e">
        <f t="shared" si="24"/>
        <v>#VALUE!</v>
      </c>
      <c r="I654" s="43" t="e">
        <f>Table12101314[[#This Row],[4/1/23 Price Change]]*1.0715</f>
        <v>#VALUE!</v>
      </c>
    </row>
    <row r="655" spans="1:9" x14ac:dyDescent="0.25">
      <c r="A655" s="12" t="s">
        <v>405</v>
      </c>
      <c r="B655" s="12">
        <v>6</v>
      </c>
      <c r="C655" s="12" t="s">
        <v>411</v>
      </c>
      <c r="D655" s="12"/>
      <c r="E655" s="12"/>
      <c r="F655" s="32" t="s">
        <v>1114</v>
      </c>
      <c r="G655" s="43" t="e">
        <f t="shared" si="25"/>
        <v>#VALUE!</v>
      </c>
      <c r="H655" s="43" t="e">
        <f t="shared" si="24"/>
        <v>#VALUE!</v>
      </c>
      <c r="I655" s="43" t="e">
        <f>Table12101314[[#This Row],[4/1/23 Price Change]]*1.0715</f>
        <v>#VALUE!</v>
      </c>
    </row>
    <row r="656" spans="1:9" x14ac:dyDescent="0.25">
      <c r="A656" s="12" t="s">
        <v>405</v>
      </c>
      <c r="B656" s="12">
        <v>7</v>
      </c>
      <c r="C656" s="12" t="s">
        <v>411</v>
      </c>
      <c r="D656" s="12"/>
      <c r="E656" s="12"/>
      <c r="F656" s="32" t="s">
        <v>1114</v>
      </c>
      <c r="G656" s="43" t="e">
        <f t="shared" si="25"/>
        <v>#VALUE!</v>
      </c>
      <c r="H656" s="43" t="e">
        <f t="shared" si="24"/>
        <v>#VALUE!</v>
      </c>
      <c r="I656" s="43" t="e">
        <f>Table12101314[[#This Row],[4/1/23 Price Change]]*1.0715</f>
        <v>#VALUE!</v>
      </c>
    </row>
    <row r="657" spans="1:9" x14ac:dyDescent="0.25">
      <c r="A657" s="12" t="s">
        <v>405</v>
      </c>
      <c r="B657" s="12">
        <v>8</v>
      </c>
      <c r="C657" s="12" t="s">
        <v>412</v>
      </c>
      <c r="D657" s="12"/>
      <c r="E657" s="12"/>
      <c r="F657" s="32" t="s">
        <v>1114</v>
      </c>
      <c r="G657" s="43" t="e">
        <f t="shared" si="25"/>
        <v>#VALUE!</v>
      </c>
      <c r="H657" s="43" t="e">
        <f t="shared" si="24"/>
        <v>#VALUE!</v>
      </c>
      <c r="I657" s="43" t="e">
        <f>Table12101314[[#This Row],[4/1/23 Price Change]]*1.0715</f>
        <v>#VALUE!</v>
      </c>
    </row>
    <row r="658" spans="1:9" x14ac:dyDescent="0.25">
      <c r="A658" s="12" t="s">
        <v>405</v>
      </c>
      <c r="B658" s="12">
        <v>9</v>
      </c>
      <c r="C658" s="12" t="s">
        <v>413</v>
      </c>
      <c r="D658" s="12"/>
      <c r="E658" s="12"/>
      <c r="F658" s="32" t="s">
        <v>1114</v>
      </c>
      <c r="G658" s="43" t="e">
        <f t="shared" si="25"/>
        <v>#VALUE!</v>
      </c>
      <c r="H658" s="43" t="e">
        <f t="shared" si="24"/>
        <v>#VALUE!</v>
      </c>
      <c r="I658" s="43" t="e">
        <f>Table12101314[[#This Row],[4/1/23 Price Change]]*1.0715</f>
        <v>#VALUE!</v>
      </c>
    </row>
    <row r="659" spans="1:9" x14ac:dyDescent="0.25">
      <c r="A659" s="12" t="s">
        <v>405</v>
      </c>
      <c r="B659" s="12">
        <v>10</v>
      </c>
      <c r="C659" s="12" t="s">
        <v>408</v>
      </c>
      <c r="D659" s="12"/>
      <c r="E659" s="12"/>
      <c r="F659" s="32" t="s">
        <v>1114</v>
      </c>
      <c r="G659" s="43" t="e">
        <f t="shared" si="25"/>
        <v>#VALUE!</v>
      </c>
      <c r="H659" s="43" t="e">
        <f t="shared" si="24"/>
        <v>#VALUE!</v>
      </c>
      <c r="I659" s="43" t="e">
        <f>Table12101314[[#This Row],[4/1/23 Price Change]]*1.0715</f>
        <v>#VALUE!</v>
      </c>
    </row>
    <row r="660" spans="1:9" x14ac:dyDescent="0.25">
      <c r="A660" s="12" t="s">
        <v>405</v>
      </c>
      <c r="B660" s="12">
        <v>11</v>
      </c>
      <c r="C660" s="12" t="s">
        <v>414</v>
      </c>
      <c r="D660" s="12"/>
      <c r="E660" s="12"/>
      <c r="F660" s="32" t="s">
        <v>1114</v>
      </c>
      <c r="G660" s="43" t="e">
        <f t="shared" si="25"/>
        <v>#VALUE!</v>
      </c>
      <c r="H660" s="43" t="e">
        <f t="shared" si="24"/>
        <v>#VALUE!</v>
      </c>
      <c r="I660" s="43" t="e">
        <f>Table12101314[[#This Row],[4/1/23 Price Change]]*1.0715</f>
        <v>#VALUE!</v>
      </c>
    </row>
    <row r="661" spans="1:9" x14ac:dyDescent="0.25">
      <c r="A661" s="12" t="s">
        <v>405</v>
      </c>
      <c r="B661" s="12">
        <v>12</v>
      </c>
      <c r="C661" s="12" t="s">
        <v>415</v>
      </c>
      <c r="D661" s="12"/>
      <c r="E661" s="12"/>
      <c r="F661" s="32" t="s">
        <v>1114</v>
      </c>
      <c r="G661" s="43" t="e">
        <f t="shared" si="25"/>
        <v>#VALUE!</v>
      </c>
      <c r="H661" s="43" t="e">
        <f t="shared" si="24"/>
        <v>#VALUE!</v>
      </c>
      <c r="I661" s="43" t="e">
        <f>Table12101314[[#This Row],[4/1/23 Price Change]]*1.0715</f>
        <v>#VALUE!</v>
      </c>
    </row>
    <row r="662" spans="1:9" x14ac:dyDescent="0.25">
      <c r="A662" s="12"/>
      <c r="B662" s="12"/>
      <c r="C662" s="12" t="s">
        <v>970</v>
      </c>
      <c r="D662" s="12"/>
      <c r="E662" s="12"/>
      <c r="F662" s="17"/>
      <c r="G662" s="43">
        <f t="shared" si="25"/>
        <v>0</v>
      </c>
      <c r="H662" s="43">
        <f t="shared" si="24"/>
        <v>0</v>
      </c>
      <c r="I662" s="43">
        <f>Table12101314[[#This Row],[4/1/23 Price Change]]*1.0715</f>
        <v>0</v>
      </c>
    </row>
    <row r="663" spans="1:9" ht="18.75" x14ac:dyDescent="0.25">
      <c r="A663" s="15" t="s">
        <v>1025</v>
      </c>
      <c r="B663" s="16"/>
      <c r="C663" s="16"/>
      <c r="D663" s="16"/>
      <c r="E663" s="16"/>
      <c r="F663" s="18"/>
      <c r="G663" s="43">
        <f t="shared" si="25"/>
        <v>0</v>
      </c>
      <c r="H663" s="43">
        <f t="shared" si="24"/>
        <v>0</v>
      </c>
      <c r="I663" s="43">
        <f>Table12101314[[#This Row],[4/1/23 Price Change]]*1.0715</f>
        <v>0</v>
      </c>
    </row>
    <row r="664" spans="1:9" x14ac:dyDescent="0.25">
      <c r="A664" s="12" t="s">
        <v>416</v>
      </c>
      <c r="B664" s="12">
        <v>1</v>
      </c>
      <c r="C664" s="12" t="s">
        <v>417</v>
      </c>
      <c r="D664" s="12" t="s">
        <v>1004</v>
      </c>
      <c r="E664" s="12"/>
      <c r="F664" s="32" t="s">
        <v>972</v>
      </c>
      <c r="G664" s="43" t="e">
        <f t="shared" si="25"/>
        <v>#VALUE!</v>
      </c>
      <c r="H664" s="43" t="e">
        <f t="shared" si="24"/>
        <v>#VALUE!</v>
      </c>
      <c r="I664" s="43" t="e">
        <f>Table12101314[[#This Row],[4/1/23 Price Change]]*1.0715</f>
        <v>#VALUE!</v>
      </c>
    </row>
    <row r="665" spans="1:9" x14ac:dyDescent="0.25">
      <c r="A665" s="12" t="s">
        <v>416</v>
      </c>
      <c r="B665" s="12">
        <v>2</v>
      </c>
      <c r="C665" s="12" t="s">
        <v>418</v>
      </c>
      <c r="D665" s="12" t="s">
        <v>973</v>
      </c>
      <c r="E665" s="12"/>
      <c r="F665" s="32">
        <v>13781</v>
      </c>
      <c r="G665" s="43">
        <f t="shared" si="25"/>
        <v>15404.401799999998</v>
      </c>
      <c r="H665" s="43">
        <f t="shared" si="24"/>
        <v>17715.062069999996</v>
      </c>
      <c r="I665" s="43">
        <f>Table12101314[[#This Row],[4/1/23 Price Change]]*1.0715</f>
        <v>18981.689008004993</v>
      </c>
    </row>
    <row r="666" spans="1:9" x14ac:dyDescent="0.25">
      <c r="A666" s="12" t="s">
        <v>416</v>
      </c>
      <c r="B666" s="12">
        <v>3</v>
      </c>
      <c r="C666" s="12" t="s">
        <v>419</v>
      </c>
      <c r="D666" s="12" t="s">
        <v>973</v>
      </c>
      <c r="E666" s="12"/>
      <c r="F666" s="32">
        <v>13781</v>
      </c>
      <c r="G666" s="43">
        <f t="shared" si="25"/>
        <v>15404.401799999998</v>
      </c>
      <c r="H666" s="43">
        <f t="shared" si="24"/>
        <v>17715.062069999996</v>
      </c>
      <c r="I666" s="43">
        <f>Table12101314[[#This Row],[4/1/23 Price Change]]*1.0715</f>
        <v>18981.689008004993</v>
      </c>
    </row>
    <row r="667" spans="1:9" x14ac:dyDescent="0.25">
      <c r="A667" s="12" t="s">
        <v>416</v>
      </c>
      <c r="B667" s="12">
        <v>4</v>
      </c>
      <c r="C667" s="12" t="s">
        <v>420</v>
      </c>
      <c r="D667" s="12" t="s">
        <v>973</v>
      </c>
      <c r="E667" s="12"/>
      <c r="F667" s="32">
        <v>13781</v>
      </c>
      <c r="G667" s="43">
        <f t="shared" si="25"/>
        <v>15404.401799999998</v>
      </c>
      <c r="H667" s="43">
        <f t="shared" si="24"/>
        <v>17715.062069999996</v>
      </c>
      <c r="I667" s="43">
        <f>Table12101314[[#This Row],[4/1/23 Price Change]]*1.0715</f>
        <v>18981.689008004993</v>
      </c>
    </row>
    <row r="668" spans="1:9" x14ac:dyDescent="0.25">
      <c r="A668" s="12" t="s">
        <v>416</v>
      </c>
      <c r="B668" s="12">
        <v>5</v>
      </c>
      <c r="C668" s="12" t="s">
        <v>421</v>
      </c>
      <c r="D668" s="12" t="s">
        <v>973</v>
      </c>
      <c r="E668" s="12"/>
      <c r="F668" s="32">
        <v>13781</v>
      </c>
      <c r="G668" s="43">
        <f t="shared" si="25"/>
        <v>15404.401799999998</v>
      </c>
      <c r="H668" s="43">
        <f t="shared" si="24"/>
        <v>17715.062069999996</v>
      </c>
      <c r="I668" s="43">
        <f>Table12101314[[#This Row],[4/1/23 Price Change]]*1.0715</f>
        <v>18981.689008004993</v>
      </c>
    </row>
    <row r="669" spans="1:9" x14ac:dyDescent="0.25">
      <c r="A669" s="12" t="s">
        <v>416</v>
      </c>
      <c r="B669" s="12">
        <v>6</v>
      </c>
      <c r="C669" s="12" t="s">
        <v>422</v>
      </c>
      <c r="D669" s="12" t="s">
        <v>973</v>
      </c>
      <c r="E669" s="12"/>
      <c r="F669" s="32">
        <v>2225</v>
      </c>
      <c r="G669" s="43">
        <f t="shared" si="25"/>
        <v>2487.1049999999996</v>
      </c>
      <c r="H669" s="43">
        <f t="shared" si="24"/>
        <v>2860.1707499999993</v>
      </c>
      <c r="I669" s="43">
        <f>Table12101314[[#This Row],[4/1/23 Price Change]]*1.0715</f>
        <v>3064.672958624999</v>
      </c>
    </row>
    <row r="670" spans="1:9" x14ac:dyDescent="0.25">
      <c r="A670" s="12" t="s">
        <v>416</v>
      </c>
      <c r="B670" s="12">
        <v>7</v>
      </c>
      <c r="C670" s="12" t="s">
        <v>423</v>
      </c>
      <c r="D670" s="12" t="s">
        <v>973</v>
      </c>
      <c r="E670" s="12"/>
      <c r="F670" s="32">
        <v>1325</v>
      </c>
      <c r="G670" s="43">
        <f t="shared" si="25"/>
        <v>1481.0849999999998</v>
      </c>
      <c r="H670" s="43">
        <f t="shared" si="24"/>
        <v>1703.2477499999995</v>
      </c>
      <c r="I670" s="43">
        <f>Table12101314[[#This Row],[4/1/23 Price Change]]*1.0715</f>
        <v>1825.0299641249994</v>
      </c>
    </row>
    <row r="671" spans="1:9" x14ac:dyDescent="0.25">
      <c r="A671" s="12" t="s">
        <v>416</v>
      </c>
      <c r="B671" s="12">
        <v>8</v>
      </c>
      <c r="C671" s="12" t="s">
        <v>424</v>
      </c>
      <c r="D671" s="12" t="s">
        <v>734</v>
      </c>
      <c r="E671" s="12"/>
      <c r="F671" s="32" t="s">
        <v>1020</v>
      </c>
      <c r="G671" s="43" t="e">
        <f t="shared" si="25"/>
        <v>#VALUE!</v>
      </c>
      <c r="H671" s="43" t="e">
        <f t="shared" si="24"/>
        <v>#VALUE!</v>
      </c>
      <c r="I671" s="43" t="e">
        <f>Table12101314[[#This Row],[4/1/23 Price Change]]*1.0715</f>
        <v>#VALUE!</v>
      </c>
    </row>
    <row r="672" spans="1:9" x14ac:dyDescent="0.25">
      <c r="A672" s="12" t="s">
        <v>416</v>
      </c>
      <c r="B672" s="12">
        <v>9</v>
      </c>
      <c r="C672" s="12" t="s">
        <v>425</v>
      </c>
      <c r="D672" s="12" t="s">
        <v>734</v>
      </c>
      <c r="E672" s="12"/>
      <c r="F672" s="32" t="s">
        <v>1020</v>
      </c>
      <c r="G672" s="43" t="e">
        <f t="shared" si="25"/>
        <v>#VALUE!</v>
      </c>
      <c r="H672" s="43" t="e">
        <f t="shared" si="24"/>
        <v>#VALUE!</v>
      </c>
      <c r="I672" s="43" t="e">
        <f>Table12101314[[#This Row],[4/1/23 Price Change]]*1.0715</f>
        <v>#VALUE!</v>
      </c>
    </row>
    <row r="673" spans="1:9" x14ac:dyDescent="0.25">
      <c r="A673" s="12" t="s">
        <v>416</v>
      </c>
      <c r="B673" s="12">
        <v>10</v>
      </c>
      <c r="C673" s="12" t="s">
        <v>426</v>
      </c>
      <c r="D673" s="12" t="s">
        <v>734</v>
      </c>
      <c r="E673" s="12"/>
      <c r="F673" s="32" t="s">
        <v>1020</v>
      </c>
      <c r="G673" s="43" t="e">
        <f t="shared" si="25"/>
        <v>#VALUE!</v>
      </c>
      <c r="H673" s="43" t="e">
        <f t="shared" si="24"/>
        <v>#VALUE!</v>
      </c>
      <c r="I673" s="43" t="e">
        <f>Table12101314[[#This Row],[4/1/23 Price Change]]*1.0715</f>
        <v>#VALUE!</v>
      </c>
    </row>
    <row r="674" spans="1:9" x14ac:dyDescent="0.25">
      <c r="A674" s="12" t="s">
        <v>416</v>
      </c>
      <c r="B674" s="12">
        <v>11</v>
      </c>
      <c r="C674" s="12" t="s">
        <v>427</v>
      </c>
      <c r="D674" s="12" t="s">
        <v>973</v>
      </c>
      <c r="E674" s="12"/>
      <c r="F674" s="32" t="s">
        <v>1024</v>
      </c>
      <c r="G674" s="43" t="e">
        <f t="shared" si="25"/>
        <v>#VALUE!</v>
      </c>
      <c r="H674" s="43" t="e">
        <f t="shared" si="24"/>
        <v>#VALUE!</v>
      </c>
      <c r="I674" s="43" t="e">
        <f>Table12101314[[#This Row],[4/1/23 Price Change]]*1.0715</f>
        <v>#VALUE!</v>
      </c>
    </row>
    <row r="675" spans="1:9" x14ac:dyDescent="0.25">
      <c r="A675" s="12" t="s">
        <v>416</v>
      </c>
      <c r="B675" s="12">
        <v>12</v>
      </c>
      <c r="C675" s="12" t="s">
        <v>1093</v>
      </c>
      <c r="D675" s="12" t="s">
        <v>973</v>
      </c>
      <c r="E675" s="12"/>
      <c r="F675" s="32">
        <v>32</v>
      </c>
      <c r="G675" s="43">
        <f t="shared" si="25"/>
        <v>35.769599999999997</v>
      </c>
      <c r="H675" s="43">
        <f t="shared" si="24"/>
        <v>41.135039999999996</v>
      </c>
      <c r="I675" s="43">
        <f>Table12101314[[#This Row],[4/1/23 Price Change]]*1.0715</f>
        <v>44.076195359999993</v>
      </c>
    </row>
    <row r="676" spans="1:9" x14ac:dyDescent="0.25">
      <c r="A676" s="12" t="s">
        <v>416</v>
      </c>
      <c r="B676" s="12">
        <v>13</v>
      </c>
      <c r="C676" s="12" t="s">
        <v>429</v>
      </c>
      <c r="D676" s="12" t="s">
        <v>973</v>
      </c>
      <c r="E676" s="12"/>
      <c r="F676" s="32">
        <v>63</v>
      </c>
      <c r="G676" s="43">
        <f t="shared" si="25"/>
        <v>70.421399999999991</v>
      </c>
      <c r="H676" s="43">
        <f t="shared" si="24"/>
        <v>80.984609999999989</v>
      </c>
      <c r="I676" s="43">
        <f>Table12101314[[#This Row],[4/1/23 Price Change]]*1.0715</f>
        <v>86.775009614999973</v>
      </c>
    </row>
    <row r="677" spans="1:9" x14ac:dyDescent="0.25">
      <c r="A677" s="12" t="s">
        <v>416</v>
      </c>
      <c r="B677" s="12">
        <v>14</v>
      </c>
      <c r="C677" s="12" t="s">
        <v>1026</v>
      </c>
      <c r="D677" s="12" t="s">
        <v>973</v>
      </c>
      <c r="E677" s="12"/>
      <c r="F677" s="32">
        <v>5644</v>
      </c>
      <c r="G677" s="43">
        <f t="shared" si="25"/>
        <v>6308.8631999999998</v>
      </c>
      <c r="H677" s="43">
        <f t="shared" si="24"/>
        <v>7255.1926799999992</v>
      </c>
      <c r="I677" s="43">
        <f>Table12101314[[#This Row],[4/1/23 Price Change]]*1.0715</f>
        <v>7773.938956619998</v>
      </c>
    </row>
    <row r="678" spans="1:9" x14ac:dyDescent="0.25">
      <c r="A678" s="12" t="s">
        <v>416</v>
      </c>
      <c r="B678" s="12">
        <v>15</v>
      </c>
      <c r="C678" s="12" t="s">
        <v>1027</v>
      </c>
      <c r="D678" s="12" t="s">
        <v>973</v>
      </c>
      <c r="E678" s="12"/>
      <c r="F678" s="32">
        <v>748</v>
      </c>
      <c r="G678" s="43">
        <f t="shared" si="25"/>
        <v>836.11439999999993</v>
      </c>
      <c r="H678" s="43">
        <f t="shared" si="24"/>
        <v>961.5315599999999</v>
      </c>
      <c r="I678" s="43">
        <f>Table12101314[[#This Row],[4/1/23 Price Change]]*1.0715</f>
        <v>1030.2810665399998</v>
      </c>
    </row>
    <row r="679" spans="1:9" x14ac:dyDescent="0.25">
      <c r="A679" s="12" t="s">
        <v>416</v>
      </c>
      <c r="B679" s="12">
        <v>16</v>
      </c>
      <c r="C679" s="12" t="s">
        <v>1028</v>
      </c>
      <c r="D679" s="12" t="s">
        <v>973</v>
      </c>
      <c r="E679" s="12"/>
      <c r="F679" s="32">
        <v>721</v>
      </c>
      <c r="G679" s="43">
        <f t="shared" si="25"/>
        <v>805.93379999999991</v>
      </c>
      <c r="H679" s="43">
        <f t="shared" si="24"/>
        <v>926.82386999999983</v>
      </c>
      <c r="I679" s="43">
        <f>Table12101314[[#This Row],[4/1/23 Price Change]]*1.0715</f>
        <v>993.09177670499969</v>
      </c>
    </row>
    <row r="680" spans="1:9" x14ac:dyDescent="0.25">
      <c r="A680" s="12" t="s">
        <v>416</v>
      </c>
      <c r="B680" s="12">
        <v>17</v>
      </c>
      <c r="C680" s="12" t="s">
        <v>1029</v>
      </c>
      <c r="D680" s="12" t="s">
        <v>973</v>
      </c>
      <c r="E680" s="12"/>
      <c r="F680" s="32">
        <v>5216</v>
      </c>
      <c r="G680" s="43">
        <f t="shared" si="25"/>
        <v>5830.4447999999993</v>
      </c>
      <c r="H680" s="43">
        <f t="shared" si="24"/>
        <v>6705.0115199999991</v>
      </c>
      <c r="I680" s="43">
        <f>Table12101314[[#This Row],[4/1/23 Price Change]]*1.0715</f>
        <v>7184.4198436799979</v>
      </c>
    </row>
    <row r="681" spans="1:9" x14ac:dyDescent="0.25">
      <c r="A681" s="12" t="s">
        <v>416</v>
      </c>
      <c r="B681" s="12">
        <v>18</v>
      </c>
      <c r="C681" s="12" t="s">
        <v>1030</v>
      </c>
      <c r="D681" s="12" t="s">
        <v>973</v>
      </c>
      <c r="E681" s="12"/>
      <c r="F681" s="32">
        <v>669</v>
      </c>
      <c r="G681" s="43">
        <f t="shared" si="25"/>
        <v>747.80819999999994</v>
      </c>
      <c r="H681" s="43">
        <f t="shared" si="24"/>
        <v>859.97942999999987</v>
      </c>
      <c r="I681" s="43">
        <f>Table12101314[[#This Row],[4/1/23 Price Change]]*1.0715</f>
        <v>921.46795924499975</v>
      </c>
    </row>
    <row r="682" spans="1:9" ht="18.75" x14ac:dyDescent="0.25">
      <c r="A682" s="15" t="s">
        <v>430</v>
      </c>
      <c r="B682" s="16"/>
      <c r="C682" s="16"/>
      <c r="D682" s="16"/>
      <c r="E682" s="16"/>
      <c r="F682" s="18"/>
      <c r="G682" s="43">
        <f t="shared" si="25"/>
        <v>0</v>
      </c>
      <c r="H682" s="43">
        <f t="shared" si="24"/>
        <v>0</v>
      </c>
      <c r="I682" s="43">
        <f>Table12101314[[#This Row],[4/1/23 Price Change]]*1.0715</f>
        <v>0</v>
      </c>
    </row>
    <row r="683" spans="1:9" x14ac:dyDescent="0.25">
      <c r="A683" s="12" t="s">
        <v>430</v>
      </c>
      <c r="B683" s="12">
        <v>1</v>
      </c>
      <c r="C683" s="12" t="s">
        <v>431</v>
      </c>
      <c r="D683" s="12" t="s">
        <v>1004</v>
      </c>
      <c r="E683" s="12"/>
      <c r="F683" s="32" t="s">
        <v>972</v>
      </c>
      <c r="G683" s="43" t="e">
        <f t="shared" si="25"/>
        <v>#VALUE!</v>
      </c>
      <c r="H683" s="43" t="e">
        <f t="shared" si="24"/>
        <v>#VALUE!</v>
      </c>
      <c r="I683" s="43" t="e">
        <f>Table12101314[[#This Row],[4/1/23 Price Change]]*1.0715</f>
        <v>#VALUE!</v>
      </c>
    </row>
    <row r="684" spans="1:9" ht="30" x14ac:dyDescent="0.25">
      <c r="A684" s="12" t="s">
        <v>430</v>
      </c>
      <c r="B684" s="12">
        <v>2</v>
      </c>
      <c r="C684" s="12" t="s">
        <v>432</v>
      </c>
      <c r="D684" s="12" t="s">
        <v>973</v>
      </c>
      <c r="E684" s="12"/>
      <c r="F684" s="32">
        <v>3000</v>
      </c>
      <c r="G684" s="43">
        <f t="shared" si="25"/>
        <v>3353.3999999999996</v>
      </c>
      <c r="H684" s="43">
        <f t="shared" si="24"/>
        <v>3856.4099999999994</v>
      </c>
      <c r="I684" s="43">
        <f>Table12101314[[#This Row],[4/1/23 Price Change]]*1.0715</f>
        <v>4132.1433149999993</v>
      </c>
    </row>
    <row r="685" spans="1:9" x14ac:dyDescent="0.25">
      <c r="A685" s="12" t="s">
        <v>430</v>
      </c>
      <c r="B685" s="12">
        <v>3</v>
      </c>
      <c r="C685" s="12" t="s">
        <v>433</v>
      </c>
      <c r="D685" s="12" t="s">
        <v>1021</v>
      </c>
      <c r="E685" s="12"/>
      <c r="F685" s="32">
        <v>-2000</v>
      </c>
      <c r="G685" s="43">
        <f t="shared" si="25"/>
        <v>-2235.6</v>
      </c>
      <c r="H685" s="43">
        <f t="shared" si="24"/>
        <v>-2570.9399999999996</v>
      </c>
      <c r="I685" s="43">
        <f>Table12101314[[#This Row],[4/1/23 Price Change]]*1.0715</f>
        <v>-2754.7622099999994</v>
      </c>
    </row>
    <row r="686" spans="1:9" x14ac:dyDescent="0.25">
      <c r="A686" s="12" t="s">
        <v>430</v>
      </c>
      <c r="B686" s="12">
        <v>4</v>
      </c>
      <c r="C686" s="12" t="s">
        <v>434</v>
      </c>
      <c r="D686" s="12" t="s">
        <v>1021</v>
      </c>
      <c r="E686" s="12"/>
      <c r="F686" s="32">
        <v>-1300</v>
      </c>
      <c r="G686" s="43">
        <f t="shared" si="25"/>
        <v>-1453.1399999999999</v>
      </c>
      <c r="H686" s="43">
        <f t="shared" si="24"/>
        <v>-1671.1109999999996</v>
      </c>
      <c r="I686" s="43">
        <f>Table12101314[[#This Row],[4/1/23 Price Change]]*1.0715</f>
        <v>-1790.5954364999996</v>
      </c>
    </row>
    <row r="687" spans="1:9" x14ac:dyDescent="0.25">
      <c r="A687" s="12" t="s">
        <v>430</v>
      </c>
      <c r="B687" s="12">
        <v>5</v>
      </c>
      <c r="C687" s="12" t="s">
        <v>435</v>
      </c>
      <c r="D687" s="12" t="s">
        <v>1021</v>
      </c>
      <c r="E687" s="12"/>
      <c r="F687" s="32">
        <v>-900</v>
      </c>
      <c r="G687" s="43">
        <f t="shared" si="25"/>
        <v>-1006.0199999999999</v>
      </c>
      <c r="H687" s="43">
        <f t="shared" si="24"/>
        <v>-1156.9229999999998</v>
      </c>
      <c r="I687" s="43">
        <f>Table12101314[[#This Row],[4/1/23 Price Change]]*1.0715</f>
        <v>-1239.6429944999995</v>
      </c>
    </row>
    <row r="688" spans="1:9" x14ac:dyDescent="0.25">
      <c r="A688" s="12" t="s">
        <v>430</v>
      </c>
      <c r="B688" s="12">
        <v>6</v>
      </c>
      <c r="C688" s="12" t="s">
        <v>436</v>
      </c>
      <c r="D688" s="12" t="s">
        <v>1004</v>
      </c>
      <c r="E688" s="12"/>
      <c r="F688" s="32" t="s">
        <v>972</v>
      </c>
      <c r="G688" s="43" t="e">
        <f t="shared" si="25"/>
        <v>#VALUE!</v>
      </c>
      <c r="H688" s="43" t="e">
        <f t="shared" si="24"/>
        <v>#VALUE!</v>
      </c>
      <c r="I688" s="43" t="e">
        <f>Table12101314[[#This Row],[4/1/23 Price Change]]*1.0715</f>
        <v>#VALUE!</v>
      </c>
    </row>
    <row r="689" spans="1:9" x14ac:dyDescent="0.25">
      <c r="A689" s="12" t="s">
        <v>430</v>
      </c>
      <c r="B689" s="12">
        <v>7</v>
      </c>
      <c r="C689" s="12" t="s">
        <v>437</v>
      </c>
      <c r="D689" s="12" t="s">
        <v>973</v>
      </c>
      <c r="E689" s="12"/>
      <c r="F689" s="32">
        <v>3000</v>
      </c>
      <c r="G689" s="43">
        <f t="shared" si="25"/>
        <v>3353.3999999999996</v>
      </c>
      <c r="H689" s="43">
        <f t="shared" si="24"/>
        <v>3856.4099999999994</v>
      </c>
      <c r="I689" s="43">
        <f>Table12101314[[#This Row],[4/1/23 Price Change]]*1.0715</f>
        <v>4132.1433149999993</v>
      </c>
    </row>
    <row r="690" spans="1:9" x14ac:dyDescent="0.25">
      <c r="A690" s="12" t="s">
        <v>430</v>
      </c>
      <c r="B690" s="12">
        <v>8</v>
      </c>
      <c r="C690" s="12" t="s">
        <v>1094</v>
      </c>
      <c r="D690" s="12" t="s">
        <v>973</v>
      </c>
      <c r="E690" s="12"/>
      <c r="F690" s="32">
        <v>14495</v>
      </c>
      <c r="G690" s="43">
        <f t="shared" si="25"/>
        <v>16202.510999999999</v>
      </c>
      <c r="H690" s="43">
        <f t="shared" si="24"/>
        <v>18632.887649999997</v>
      </c>
      <c r="I690" s="43">
        <f>Table12101314[[#This Row],[4/1/23 Price Change]]*1.0715</f>
        <v>19965.139116974995</v>
      </c>
    </row>
    <row r="691" spans="1:9" x14ac:dyDescent="0.25">
      <c r="A691" s="12" t="s">
        <v>430</v>
      </c>
      <c r="B691" s="12">
        <v>9</v>
      </c>
      <c r="C691" s="12" t="s">
        <v>439</v>
      </c>
      <c r="D691" s="12" t="s">
        <v>973</v>
      </c>
      <c r="E691" s="12"/>
      <c r="F691" s="32">
        <v>356</v>
      </c>
      <c r="G691" s="43">
        <f t="shared" si="25"/>
        <v>397.93679999999995</v>
      </c>
      <c r="H691" s="43">
        <f t="shared" si="24"/>
        <v>457.62731999999988</v>
      </c>
      <c r="I691" s="43">
        <f>Table12101314[[#This Row],[4/1/23 Price Change]]*1.0715</f>
        <v>490.34767337999983</v>
      </c>
    </row>
    <row r="692" spans="1:9" x14ac:dyDescent="0.25">
      <c r="A692" s="12" t="s">
        <v>430</v>
      </c>
      <c r="B692" s="12">
        <v>10</v>
      </c>
      <c r="C692" s="12" t="s">
        <v>440</v>
      </c>
      <c r="D692" s="12" t="s">
        <v>973</v>
      </c>
      <c r="E692" s="12"/>
      <c r="F692" s="32">
        <v>322</v>
      </c>
      <c r="G692" s="43">
        <f t="shared" si="25"/>
        <v>359.93159999999995</v>
      </c>
      <c r="H692" s="43">
        <f t="shared" si="24"/>
        <v>413.92133999999993</v>
      </c>
      <c r="I692" s="43">
        <f>Table12101314[[#This Row],[4/1/23 Price Change]]*1.0715</f>
        <v>443.51671580999988</v>
      </c>
    </row>
    <row r="693" spans="1:9" x14ac:dyDescent="0.25">
      <c r="A693" s="12" t="s">
        <v>430</v>
      </c>
      <c r="B693" s="12">
        <v>11</v>
      </c>
      <c r="C693" s="12" t="s">
        <v>441</v>
      </c>
      <c r="D693" s="12" t="s">
        <v>1004</v>
      </c>
      <c r="E693" s="12"/>
      <c r="F693" s="32" t="s">
        <v>972</v>
      </c>
      <c r="G693" s="43" t="e">
        <f t="shared" si="25"/>
        <v>#VALUE!</v>
      </c>
      <c r="H693" s="43" t="e">
        <f t="shared" si="24"/>
        <v>#VALUE!</v>
      </c>
      <c r="I693" s="43" t="e">
        <f>Table12101314[[#This Row],[4/1/23 Price Change]]*1.0715</f>
        <v>#VALUE!</v>
      </c>
    </row>
    <row r="694" spans="1:9" x14ac:dyDescent="0.25">
      <c r="A694" s="12" t="s">
        <v>430</v>
      </c>
      <c r="B694" s="12">
        <v>12</v>
      </c>
      <c r="C694" s="12" t="s">
        <v>442</v>
      </c>
      <c r="D694" s="12" t="s">
        <v>1021</v>
      </c>
      <c r="E694" s="12"/>
      <c r="F694" s="32">
        <v>-387</v>
      </c>
      <c r="G694" s="43">
        <f t="shared" si="25"/>
        <v>-432.58859999999999</v>
      </c>
      <c r="H694" s="43">
        <f t="shared" si="24"/>
        <v>-497.47688999999997</v>
      </c>
      <c r="I694" s="43">
        <f>Table12101314[[#This Row],[4/1/23 Price Change]]*1.0715</f>
        <v>-533.04648763499995</v>
      </c>
    </row>
    <row r="695" spans="1:9" x14ac:dyDescent="0.25">
      <c r="A695" s="12" t="s">
        <v>430</v>
      </c>
      <c r="B695" s="12">
        <v>13</v>
      </c>
      <c r="C695" s="12" t="s">
        <v>443</v>
      </c>
      <c r="D695" s="12" t="s">
        <v>973</v>
      </c>
      <c r="E695" s="12"/>
      <c r="F695" s="32">
        <v>324</v>
      </c>
      <c r="G695" s="43">
        <f t="shared" si="25"/>
        <v>362.16719999999998</v>
      </c>
      <c r="H695" s="43">
        <f t="shared" si="24"/>
        <v>416.49227999999994</v>
      </c>
      <c r="I695" s="43">
        <f>Table12101314[[#This Row],[4/1/23 Price Change]]*1.0715</f>
        <v>446.2714780199999</v>
      </c>
    </row>
    <row r="696" spans="1:9" x14ac:dyDescent="0.25">
      <c r="A696" s="12" t="s">
        <v>430</v>
      </c>
      <c r="B696" s="12">
        <v>14</v>
      </c>
      <c r="C696" s="12" t="s">
        <v>444</v>
      </c>
      <c r="D696" s="12" t="s">
        <v>973</v>
      </c>
      <c r="E696" s="12"/>
      <c r="F696" s="32">
        <v>458</v>
      </c>
      <c r="G696" s="43">
        <f t="shared" si="25"/>
        <v>511.95239999999995</v>
      </c>
      <c r="H696" s="43">
        <f t="shared" si="24"/>
        <v>588.74525999999992</v>
      </c>
      <c r="I696" s="43">
        <f>Table12101314[[#This Row],[4/1/23 Price Change]]*1.0715</f>
        <v>630.84054608999986</v>
      </c>
    </row>
    <row r="697" spans="1:9" x14ac:dyDescent="0.25">
      <c r="A697" s="12" t="s">
        <v>430</v>
      </c>
      <c r="B697" s="12">
        <v>15</v>
      </c>
      <c r="C697" s="12" t="s">
        <v>445</v>
      </c>
      <c r="D697" s="12" t="s">
        <v>734</v>
      </c>
      <c r="E697" s="12"/>
      <c r="F697" s="32" t="s">
        <v>1020</v>
      </c>
      <c r="G697" s="43" t="e">
        <f t="shared" si="25"/>
        <v>#VALUE!</v>
      </c>
      <c r="H697" s="43" t="e">
        <f t="shared" si="24"/>
        <v>#VALUE!</v>
      </c>
      <c r="I697" s="43" t="e">
        <f>Table12101314[[#This Row],[4/1/23 Price Change]]*1.0715</f>
        <v>#VALUE!</v>
      </c>
    </row>
    <row r="698" spans="1:9" x14ac:dyDescent="0.25">
      <c r="A698" s="12" t="s">
        <v>430</v>
      </c>
      <c r="B698" s="12">
        <v>16</v>
      </c>
      <c r="C698" s="12" t="s">
        <v>446</v>
      </c>
      <c r="D698" s="12" t="s">
        <v>734</v>
      </c>
      <c r="E698" s="12"/>
      <c r="F698" s="32" t="s">
        <v>1020</v>
      </c>
      <c r="G698" s="43" t="e">
        <f t="shared" si="25"/>
        <v>#VALUE!</v>
      </c>
      <c r="H698" s="43" t="e">
        <f t="shared" si="24"/>
        <v>#VALUE!</v>
      </c>
      <c r="I698" s="43" t="e">
        <f>Table12101314[[#This Row],[4/1/23 Price Change]]*1.0715</f>
        <v>#VALUE!</v>
      </c>
    </row>
    <row r="699" spans="1:9" x14ac:dyDescent="0.25">
      <c r="A699" s="12" t="s">
        <v>430</v>
      </c>
      <c r="B699" s="12">
        <v>17</v>
      </c>
      <c r="C699" s="12" t="s">
        <v>1097</v>
      </c>
      <c r="D699" s="12" t="s">
        <v>734</v>
      </c>
      <c r="E699" s="12"/>
      <c r="F699" s="32" t="s">
        <v>1020</v>
      </c>
      <c r="G699" s="43" t="e">
        <f t="shared" si="25"/>
        <v>#VALUE!</v>
      </c>
      <c r="H699" s="43" t="e">
        <f t="shared" si="24"/>
        <v>#VALUE!</v>
      </c>
      <c r="I699" s="43" t="e">
        <f>Table12101314[[#This Row],[4/1/23 Price Change]]*1.0715</f>
        <v>#VALUE!</v>
      </c>
    </row>
    <row r="700" spans="1:9" x14ac:dyDescent="0.25">
      <c r="A700" s="12" t="s">
        <v>430</v>
      </c>
      <c r="B700" s="12">
        <v>18</v>
      </c>
      <c r="C700" s="12" t="s">
        <v>448</v>
      </c>
      <c r="D700" s="12" t="s">
        <v>734</v>
      </c>
      <c r="E700" s="12"/>
      <c r="F700" s="32" t="s">
        <v>1020</v>
      </c>
      <c r="G700" s="43" t="e">
        <f t="shared" si="25"/>
        <v>#VALUE!</v>
      </c>
      <c r="H700" s="43" t="e">
        <f t="shared" si="24"/>
        <v>#VALUE!</v>
      </c>
      <c r="I700" s="43" t="e">
        <f>Table12101314[[#This Row],[4/1/23 Price Change]]*1.0715</f>
        <v>#VALUE!</v>
      </c>
    </row>
    <row r="701" spans="1:9" x14ac:dyDescent="0.25">
      <c r="A701" s="12" t="s">
        <v>430</v>
      </c>
      <c r="B701" s="12">
        <v>19</v>
      </c>
      <c r="C701" s="12" t="s">
        <v>449</v>
      </c>
      <c r="D701" s="12" t="s">
        <v>734</v>
      </c>
      <c r="E701" s="12"/>
      <c r="F701" s="32" t="s">
        <v>1020</v>
      </c>
      <c r="G701" s="43" t="e">
        <f t="shared" si="25"/>
        <v>#VALUE!</v>
      </c>
      <c r="H701" s="43" t="e">
        <f t="shared" si="24"/>
        <v>#VALUE!</v>
      </c>
      <c r="I701" s="43" t="e">
        <f>Table12101314[[#This Row],[4/1/23 Price Change]]*1.0715</f>
        <v>#VALUE!</v>
      </c>
    </row>
    <row r="702" spans="1:9" x14ac:dyDescent="0.25">
      <c r="A702" s="12" t="s">
        <v>430</v>
      </c>
      <c r="B702" s="12">
        <v>20</v>
      </c>
      <c r="C702" s="12" t="s">
        <v>450</v>
      </c>
      <c r="D702" s="12" t="s">
        <v>973</v>
      </c>
      <c r="E702" s="12"/>
      <c r="F702" s="32">
        <v>282</v>
      </c>
      <c r="G702" s="43">
        <f t="shared" si="25"/>
        <v>315.21959999999996</v>
      </c>
      <c r="H702" s="43">
        <f t="shared" si="24"/>
        <v>362.5025399999999</v>
      </c>
      <c r="I702" s="43">
        <f>Table12101314[[#This Row],[4/1/23 Price Change]]*1.0715</f>
        <v>388.42147160999986</v>
      </c>
    </row>
    <row r="703" spans="1:9" x14ac:dyDescent="0.25">
      <c r="A703" s="12" t="s">
        <v>430</v>
      </c>
      <c r="B703" s="12">
        <v>21</v>
      </c>
      <c r="C703" s="12" t="s">
        <v>451</v>
      </c>
      <c r="D703" s="12" t="s">
        <v>734</v>
      </c>
      <c r="E703" s="12"/>
      <c r="F703" s="32" t="s">
        <v>1020</v>
      </c>
      <c r="G703" s="43" t="e">
        <f t="shared" si="25"/>
        <v>#VALUE!</v>
      </c>
      <c r="H703" s="43" t="e">
        <f t="shared" ref="H703:H766" si="26">G703*1.15</f>
        <v>#VALUE!</v>
      </c>
      <c r="I703" s="43" t="e">
        <f>Table12101314[[#This Row],[4/1/23 Price Change]]*1.0715</f>
        <v>#VALUE!</v>
      </c>
    </row>
    <row r="704" spans="1:9" x14ac:dyDescent="0.25">
      <c r="A704" s="12" t="s">
        <v>430</v>
      </c>
      <c r="B704" s="12">
        <v>22</v>
      </c>
      <c r="C704" s="12" t="s">
        <v>452</v>
      </c>
      <c r="D704" s="12" t="s">
        <v>734</v>
      </c>
      <c r="E704" s="12"/>
      <c r="F704" s="32" t="s">
        <v>1020</v>
      </c>
      <c r="G704" s="43" t="e">
        <f t="shared" si="25"/>
        <v>#VALUE!</v>
      </c>
      <c r="H704" s="43" t="e">
        <f t="shared" si="26"/>
        <v>#VALUE!</v>
      </c>
      <c r="I704" s="43" t="e">
        <f>Table12101314[[#This Row],[4/1/23 Price Change]]*1.0715</f>
        <v>#VALUE!</v>
      </c>
    </row>
    <row r="705" spans="1:9" x14ac:dyDescent="0.25">
      <c r="A705" s="12" t="s">
        <v>430</v>
      </c>
      <c r="B705" s="12">
        <v>23</v>
      </c>
      <c r="C705" s="12" t="s">
        <v>1098</v>
      </c>
      <c r="D705" s="12" t="s">
        <v>973</v>
      </c>
      <c r="E705" s="12"/>
      <c r="F705" s="32">
        <v>2188</v>
      </c>
      <c r="G705" s="43">
        <f t="shared" si="25"/>
        <v>2445.7464</v>
      </c>
      <c r="H705" s="43">
        <f t="shared" si="26"/>
        <v>2812.6083599999997</v>
      </c>
      <c r="I705" s="43">
        <f>Table12101314[[#This Row],[4/1/23 Price Change]]*1.0715</f>
        <v>3013.7098577399993</v>
      </c>
    </row>
    <row r="706" spans="1:9" ht="30" x14ac:dyDescent="0.25">
      <c r="A706" s="12" t="s">
        <v>430</v>
      </c>
      <c r="B706" s="12">
        <v>24</v>
      </c>
      <c r="C706" s="12" t="s">
        <v>1221</v>
      </c>
      <c r="D706" s="12" t="s">
        <v>973</v>
      </c>
      <c r="E706" s="12"/>
      <c r="F706" s="32">
        <v>2515</v>
      </c>
      <c r="G706" s="48">
        <f t="shared" si="25"/>
        <v>2811.2669999999998</v>
      </c>
      <c r="H706" s="48">
        <f t="shared" si="26"/>
        <v>3232.9570499999995</v>
      </c>
      <c r="I706" s="48">
        <f>Table12101314[[#This Row],[4/1/23 Price Change]]*1.0715</f>
        <v>3464.1134790749993</v>
      </c>
    </row>
    <row r="707" spans="1:9" x14ac:dyDescent="0.25">
      <c r="A707" s="12" t="s">
        <v>430</v>
      </c>
      <c r="B707" s="12">
        <v>25</v>
      </c>
      <c r="C707" s="12" t="s">
        <v>1095</v>
      </c>
      <c r="D707" s="12" t="s">
        <v>973</v>
      </c>
      <c r="E707" s="12"/>
      <c r="F707" s="32">
        <v>1160</v>
      </c>
      <c r="G707" s="43">
        <f t="shared" si="25"/>
        <v>1296.6479999999999</v>
      </c>
      <c r="H707" s="43">
        <f t="shared" si="26"/>
        <v>1491.1451999999997</v>
      </c>
      <c r="I707" s="43">
        <f>Table12101314[[#This Row],[4/1/23 Price Change]]*1.0715</f>
        <v>1597.7620817999996</v>
      </c>
    </row>
    <row r="708" spans="1:9" x14ac:dyDescent="0.25">
      <c r="A708" s="12" t="s">
        <v>430</v>
      </c>
      <c r="B708" s="12">
        <v>26</v>
      </c>
      <c r="C708" s="12" t="s">
        <v>1096</v>
      </c>
      <c r="D708" s="12" t="s">
        <v>1004</v>
      </c>
      <c r="E708" s="12"/>
      <c r="F708" s="32" t="s">
        <v>972</v>
      </c>
      <c r="G708" s="43" t="e">
        <f t="shared" si="25"/>
        <v>#VALUE!</v>
      </c>
      <c r="H708" s="43" t="e">
        <f t="shared" si="26"/>
        <v>#VALUE!</v>
      </c>
      <c r="I708" s="43" t="e">
        <f>Table12101314[[#This Row],[4/1/23 Price Change]]*1.0715</f>
        <v>#VALUE!</v>
      </c>
    </row>
    <row r="709" spans="1:9" x14ac:dyDescent="0.25">
      <c r="A709" s="12" t="s">
        <v>430</v>
      </c>
      <c r="B709" s="12">
        <v>27</v>
      </c>
      <c r="C709" s="12" t="s">
        <v>1192</v>
      </c>
      <c r="D709" s="12" t="s">
        <v>973</v>
      </c>
      <c r="E709" s="12"/>
      <c r="F709" s="32">
        <v>15948</v>
      </c>
      <c r="G709" s="43">
        <f t="shared" ref="G709:G772" si="27">F709*1.1178</f>
        <v>17826.6744</v>
      </c>
      <c r="H709" s="43">
        <f t="shared" si="26"/>
        <v>20500.67556</v>
      </c>
      <c r="I709" s="43">
        <f>Table12101314[[#This Row],[4/1/23 Price Change]]*1.0715</f>
        <v>21966.473862539999</v>
      </c>
    </row>
    <row r="710" spans="1:9" ht="37.5" x14ac:dyDescent="0.25">
      <c r="A710" s="15" t="s">
        <v>453</v>
      </c>
      <c r="B710" s="16"/>
      <c r="C710" s="16"/>
      <c r="D710" s="16"/>
      <c r="E710" s="16"/>
      <c r="F710" s="18"/>
      <c r="G710" s="43">
        <f t="shared" si="27"/>
        <v>0</v>
      </c>
      <c r="H710" s="43">
        <f t="shared" si="26"/>
        <v>0</v>
      </c>
      <c r="I710" s="43">
        <f>Table12101314[[#This Row],[4/1/23 Price Change]]*1.0715</f>
        <v>0</v>
      </c>
    </row>
    <row r="711" spans="1:9" x14ac:dyDescent="0.25">
      <c r="A711" s="12" t="s">
        <v>453</v>
      </c>
      <c r="B711" s="12">
        <v>1</v>
      </c>
      <c r="C711" s="12" t="s">
        <v>454</v>
      </c>
      <c r="D711" s="12" t="s">
        <v>973</v>
      </c>
      <c r="E711" s="12"/>
      <c r="F711" s="32">
        <v>1709</v>
      </c>
      <c r="G711" s="43">
        <f t="shared" si="27"/>
        <v>1910.3201999999999</v>
      </c>
      <c r="H711" s="43">
        <f t="shared" si="26"/>
        <v>2196.8682299999996</v>
      </c>
      <c r="I711" s="43">
        <f>Table12101314[[#This Row],[4/1/23 Price Change]]*1.0715</f>
        <v>2353.9443084449995</v>
      </c>
    </row>
    <row r="712" spans="1:9" x14ac:dyDescent="0.25">
      <c r="A712" s="12" t="s">
        <v>453</v>
      </c>
      <c r="B712" s="12">
        <v>2</v>
      </c>
      <c r="C712" s="12" t="s">
        <v>455</v>
      </c>
      <c r="D712" s="12" t="s">
        <v>734</v>
      </c>
      <c r="E712" s="12"/>
      <c r="F712" s="32" t="s">
        <v>1020</v>
      </c>
      <c r="G712" s="43" t="e">
        <f t="shared" si="27"/>
        <v>#VALUE!</v>
      </c>
      <c r="H712" s="43" t="e">
        <f t="shared" si="26"/>
        <v>#VALUE!</v>
      </c>
      <c r="I712" s="43" t="e">
        <f>Table12101314[[#This Row],[4/1/23 Price Change]]*1.0715</f>
        <v>#VALUE!</v>
      </c>
    </row>
    <row r="713" spans="1:9" x14ac:dyDescent="0.25">
      <c r="A713" s="12" t="s">
        <v>453</v>
      </c>
      <c r="B713" s="12">
        <v>3</v>
      </c>
      <c r="C713" s="12" t="s">
        <v>456</v>
      </c>
      <c r="D713" s="12" t="s">
        <v>973</v>
      </c>
      <c r="E713" s="12"/>
      <c r="F713" s="32">
        <v>494</v>
      </c>
      <c r="G713" s="43">
        <f t="shared" si="27"/>
        <v>552.19319999999993</v>
      </c>
      <c r="H713" s="43">
        <f t="shared" si="26"/>
        <v>635.02217999999982</v>
      </c>
      <c r="I713" s="43">
        <f>Table12101314[[#This Row],[4/1/23 Price Change]]*1.0715</f>
        <v>680.42626586999972</v>
      </c>
    </row>
    <row r="714" spans="1:9" x14ac:dyDescent="0.25">
      <c r="A714" s="12" t="s">
        <v>453</v>
      </c>
      <c r="B714" s="12">
        <v>4</v>
      </c>
      <c r="C714" s="12" t="s">
        <v>457</v>
      </c>
      <c r="D714" s="12" t="s">
        <v>973</v>
      </c>
      <c r="E714" s="12"/>
      <c r="F714" s="32">
        <v>10138</v>
      </c>
      <c r="G714" s="43">
        <f t="shared" si="27"/>
        <v>11332.256399999998</v>
      </c>
      <c r="H714" s="43">
        <f t="shared" si="26"/>
        <v>13032.094859999997</v>
      </c>
      <c r="I714" s="43">
        <f>Table12101314[[#This Row],[4/1/23 Price Change]]*1.0715</f>
        <v>13963.889642489996</v>
      </c>
    </row>
    <row r="715" spans="1:9" x14ac:dyDescent="0.25">
      <c r="A715" s="12" t="s">
        <v>453</v>
      </c>
      <c r="B715" s="12">
        <v>5</v>
      </c>
      <c r="C715" s="12" t="s">
        <v>458</v>
      </c>
      <c r="D715" s="12" t="s">
        <v>734</v>
      </c>
      <c r="E715" s="12"/>
      <c r="F715" s="32" t="s">
        <v>1020</v>
      </c>
      <c r="G715" s="43" t="e">
        <f t="shared" si="27"/>
        <v>#VALUE!</v>
      </c>
      <c r="H715" s="43" t="e">
        <f t="shared" si="26"/>
        <v>#VALUE!</v>
      </c>
      <c r="I715" s="43" t="e">
        <f>Table12101314[[#This Row],[4/1/23 Price Change]]*1.0715</f>
        <v>#VALUE!</v>
      </c>
    </row>
    <row r="716" spans="1:9" x14ac:dyDescent="0.25">
      <c r="A716" s="12"/>
      <c r="B716" s="12"/>
      <c r="C716" s="12" t="s">
        <v>970</v>
      </c>
      <c r="D716" s="12"/>
      <c r="E716" s="12"/>
      <c r="F716" s="17"/>
      <c r="G716" s="43">
        <f t="shared" si="27"/>
        <v>0</v>
      </c>
      <c r="H716" s="43">
        <f t="shared" si="26"/>
        <v>0</v>
      </c>
      <c r="I716" s="43">
        <f>Table12101314[[#This Row],[4/1/23 Price Change]]*1.0715</f>
        <v>0</v>
      </c>
    </row>
    <row r="717" spans="1:9" ht="18.75" x14ac:dyDescent="0.25">
      <c r="A717" s="15" t="s">
        <v>459</v>
      </c>
      <c r="B717" s="16"/>
      <c r="C717" s="16"/>
      <c r="D717" s="16"/>
      <c r="E717" s="16"/>
      <c r="F717" s="18"/>
      <c r="G717" s="43">
        <f t="shared" si="27"/>
        <v>0</v>
      </c>
      <c r="H717" s="43">
        <f t="shared" si="26"/>
        <v>0</v>
      </c>
      <c r="I717" s="43">
        <f>Table12101314[[#This Row],[4/1/23 Price Change]]*1.0715</f>
        <v>0</v>
      </c>
    </row>
    <row r="718" spans="1:9" x14ac:dyDescent="0.25">
      <c r="A718" s="12" t="s">
        <v>459</v>
      </c>
      <c r="B718" s="12">
        <v>1</v>
      </c>
      <c r="C718" s="12" t="s">
        <v>460</v>
      </c>
      <c r="D718" s="12" t="s">
        <v>1004</v>
      </c>
      <c r="E718" s="12"/>
      <c r="F718" s="32" t="s">
        <v>972</v>
      </c>
      <c r="G718" s="43" t="e">
        <f t="shared" si="27"/>
        <v>#VALUE!</v>
      </c>
      <c r="H718" s="43" t="e">
        <f t="shared" si="26"/>
        <v>#VALUE!</v>
      </c>
      <c r="I718" s="43" t="e">
        <f>Table12101314[[#This Row],[4/1/23 Price Change]]*1.0715</f>
        <v>#VALUE!</v>
      </c>
    </row>
    <row r="719" spans="1:9" x14ac:dyDescent="0.25">
      <c r="A719" s="12" t="s">
        <v>459</v>
      </c>
      <c r="B719" s="12">
        <v>2</v>
      </c>
      <c r="C719" s="12" t="s">
        <v>461</v>
      </c>
      <c r="D719" s="12" t="s">
        <v>1004</v>
      </c>
      <c r="E719" s="12"/>
      <c r="F719" s="32" t="s">
        <v>972</v>
      </c>
      <c r="G719" s="43" t="e">
        <f t="shared" si="27"/>
        <v>#VALUE!</v>
      </c>
      <c r="H719" s="43" t="e">
        <f t="shared" si="26"/>
        <v>#VALUE!</v>
      </c>
      <c r="I719" s="43" t="e">
        <f>Table12101314[[#This Row],[4/1/23 Price Change]]*1.0715</f>
        <v>#VALUE!</v>
      </c>
    </row>
    <row r="720" spans="1:9" x14ac:dyDescent="0.25">
      <c r="A720" s="12" t="s">
        <v>459</v>
      </c>
      <c r="B720" s="12">
        <v>3</v>
      </c>
      <c r="C720" s="12" t="s">
        <v>462</v>
      </c>
      <c r="D720" s="12" t="s">
        <v>1004</v>
      </c>
      <c r="E720" s="12"/>
      <c r="F720" s="32" t="s">
        <v>972</v>
      </c>
      <c r="G720" s="43" t="e">
        <f t="shared" si="27"/>
        <v>#VALUE!</v>
      </c>
      <c r="H720" s="43" t="e">
        <f t="shared" si="26"/>
        <v>#VALUE!</v>
      </c>
      <c r="I720" s="43" t="e">
        <f>Table12101314[[#This Row],[4/1/23 Price Change]]*1.0715</f>
        <v>#VALUE!</v>
      </c>
    </row>
    <row r="721" spans="1:9" x14ac:dyDescent="0.25">
      <c r="A721" s="12" t="s">
        <v>459</v>
      </c>
      <c r="B721" s="12">
        <v>4</v>
      </c>
      <c r="C721" s="12" t="s">
        <v>463</v>
      </c>
      <c r="D721" s="12" t="s">
        <v>1004</v>
      </c>
      <c r="E721" s="12"/>
      <c r="F721" s="32" t="s">
        <v>972</v>
      </c>
      <c r="G721" s="43" t="e">
        <f t="shared" si="27"/>
        <v>#VALUE!</v>
      </c>
      <c r="H721" s="43" t="e">
        <f t="shared" si="26"/>
        <v>#VALUE!</v>
      </c>
      <c r="I721" s="43" t="e">
        <f>Table12101314[[#This Row],[4/1/23 Price Change]]*1.0715</f>
        <v>#VALUE!</v>
      </c>
    </row>
    <row r="722" spans="1:9" x14ac:dyDescent="0.25">
      <c r="A722" s="12" t="s">
        <v>459</v>
      </c>
      <c r="B722" s="12">
        <v>5</v>
      </c>
      <c r="C722" s="12" t="s">
        <v>464</v>
      </c>
      <c r="D722" s="12" t="s">
        <v>1004</v>
      </c>
      <c r="E722" s="12"/>
      <c r="F722" s="32" t="s">
        <v>972</v>
      </c>
      <c r="G722" s="43" t="e">
        <f t="shared" si="27"/>
        <v>#VALUE!</v>
      </c>
      <c r="H722" s="43" t="e">
        <f t="shared" si="26"/>
        <v>#VALUE!</v>
      </c>
      <c r="I722" s="43" t="e">
        <f>Table12101314[[#This Row],[4/1/23 Price Change]]*1.0715</f>
        <v>#VALUE!</v>
      </c>
    </row>
    <row r="723" spans="1:9" x14ac:dyDescent="0.25">
      <c r="A723" s="12" t="s">
        <v>459</v>
      </c>
      <c r="B723" s="12">
        <v>6</v>
      </c>
      <c r="C723" s="12" t="s">
        <v>465</v>
      </c>
      <c r="D723" s="12" t="s">
        <v>973</v>
      </c>
      <c r="E723" s="12"/>
      <c r="F723" s="32">
        <v>10</v>
      </c>
      <c r="G723" s="43">
        <f t="shared" si="27"/>
        <v>11.177999999999999</v>
      </c>
      <c r="H723" s="43">
        <f t="shared" si="26"/>
        <v>12.854699999999998</v>
      </c>
      <c r="I723" s="43">
        <f>Table12101314[[#This Row],[4/1/23 Price Change]]*1.0715</f>
        <v>13.773811049999996</v>
      </c>
    </row>
    <row r="724" spans="1:9" x14ac:dyDescent="0.25">
      <c r="A724" s="12" t="s">
        <v>459</v>
      </c>
      <c r="B724" s="12">
        <v>8</v>
      </c>
      <c r="C724" s="12" t="s">
        <v>466</v>
      </c>
      <c r="D724" s="12" t="s">
        <v>973</v>
      </c>
      <c r="E724" s="12"/>
      <c r="F724" s="32">
        <v>70</v>
      </c>
      <c r="G724" s="43">
        <f t="shared" si="27"/>
        <v>78.245999999999995</v>
      </c>
      <c r="H724" s="43">
        <f t="shared" si="26"/>
        <v>89.982899999999987</v>
      </c>
      <c r="I724" s="43">
        <f>Table12101314[[#This Row],[4/1/23 Price Change]]*1.0715</f>
        <v>96.416677349999972</v>
      </c>
    </row>
    <row r="725" spans="1:9" x14ac:dyDescent="0.25">
      <c r="A725" s="12" t="s">
        <v>459</v>
      </c>
      <c r="B725" s="12">
        <v>9</v>
      </c>
      <c r="C725" s="12" t="s">
        <v>467</v>
      </c>
      <c r="D725" s="12" t="s">
        <v>973</v>
      </c>
      <c r="E725" s="12"/>
      <c r="F725" s="32">
        <v>70</v>
      </c>
      <c r="G725" s="43">
        <f t="shared" si="27"/>
        <v>78.245999999999995</v>
      </c>
      <c r="H725" s="43">
        <f t="shared" si="26"/>
        <v>89.982899999999987</v>
      </c>
      <c r="I725" s="43">
        <f>Table12101314[[#This Row],[4/1/23 Price Change]]*1.0715</f>
        <v>96.416677349999972</v>
      </c>
    </row>
    <row r="726" spans="1:9" x14ac:dyDescent="0.25">
      <c r="A726" s="12" t="s">
        <v>459</v>
      </c>
      <c r="B726" s="12">
        <v>10</v>
      </c>
      <c r="C726" s="12" t="s">
        <v>468</v>
      </c>
      <c r="D726" s="12" t="s">
        <v>973</v>
      </c>
      <c r="E726" s="12"/>
      <c r="F726" s="32">
        <v>15</v>
      </c>
      <c r="G726" s="43">
        <f t="shared" si="27"/>
        <v>16.766999999999999</v>
      </c>
      <c r="H726" s="43">
        <f t="shared" si="26"/>
        <v>19.282049999999998</v>
      </c>
      <c r="I726" s="43">
        <f>Table12101314[[#This Row],[4/1/23 Price Change]]*1.0715</f>
        <v>20.660716574999995</v>
      </c>
    </row>
    <row r="727" spans="1:9" x14ac:dyDescent="0.25">
      <c r="A727" s="12" t="s">
        <v>459</v>
      </c>
      <c r="B727" s="12">
        <v>11</v>
      </c>
      <c r="C727" s="12" t="s">
        <v>469</v>
      </c>
      <c r="D727" s="12" t="s">
        <v>973</v>
      </c>
      <c r="E727" s="12"/>
      <c r="F727" s="32">
        <v>515</v>
      </c>
      <c r="G727" s="43">
        <f t="shared" si="27"/>
        <v>575.66699999999992</v>
      </c>
      <c r="H727" s="43">
        <f t="shared" si="26"/>
        <v>662.01704999999981</v>
      </c>
      <c r="I727" s="43">
        <f>Table12101314[[#This Row],[4/1/23 Price Change]]*1.0715</f>
        <v>709.35126907499978</v>
      </c>
    </row>
    <row r="728" spans="1:9" x14ac:dyDescent="0.25">
      <c r="A728" s="12" t="s">
        <v>459</v>
      </c>
      <c r="B728" s="12">
        <v>12</v>
      </c>
      <c r="C728" s="12" t="s">
        <v>470</v>
      </c>
      <c r="D728" s="12" t="s">
        <v>973</v>
      </c>
      <c r="E728" s="12"/>
      <c r="F728" s="32">
        <v>400</v>
      </c>
      <c r="G728" s="43">
        <f t="shared" si="27"/>
        <v>447.11999999999995</v>
      </c>
      <c r="H728" s="43">
        <f t="shared" si="26"/>
        <v>514.18799999999987</v>
      </c>
      <c r="I728" s="43">
        <f>Table12101314[[#This Row],[4/1/23 Price Change]]*1.0715</f>
        <v>550.95244199999979</v>
      </c>
    </row>
    <row r="729" spans="1:9" x14ac:dyDescent="0.25">
      <c r="A729" s="12" t="s">
        <v>459</v>
      </c>
      <c r="B729" s="12">
        <v>13</v>
      </c>
      <c r="C729" s="12" t="s">
        <v>471</v>
      </c>
      <c r="D729" s="12" t="s">
        <v>973</v>
      </c>
      <c r="E729" s="12"/>
      <c r="F729" s="32">
        <v>400</v>
      </c>
      <c r="G729" s="43">
        <f t="shared" si="27"/>
        <v>447.11999999999995</v>
      </c>
      <c r="H729" s="43">
        <f t="shared" si="26"/>
        <v>514.18799999999987</v>
      </c>
      <c r="I729" s="43">
        <f>Table12101314[[#This Row],[4/1/23 Price Change]]*1.0715</f>
        <v>550.95244199999979</v>
      </c>
    </row>
    <row r="730" spans="1:9" x14ac:dyDescent="0.25">
      <c r="A730" s="12" t="s">
        <v>459</v>
      </c>
      <c r="B730" s="12">
        <v>14</v>
      </c>
      <c r="C730" s="12" t="s">
        <v>472</v>
      </c>
      <c r="D730" s="12" t="s">
        <v>973</v>
      </c>
      <c r="E730" s="12"/>
      <c r="F730" s="32">
        <v>400</v>
      </c>
      <c r="G730" s="43">
        <f t="shared" si="27"/>
        <v>447.11999999999995</v>
      </c>
      <c r="H730" s="43">
        <f t="shared" si="26"/>
        <v>514.18799999999987</v>
      </c>
      <c r="I730" s="43">
        <f>Table12101314[[#This Row],[4/1/23 Price Change]]*1.0715</f>
        <v>550.95244199999979</v>
      </c>
    </row>
    <row r="731" spans="1:9" x14ac:dyDescent="0.25">
      <c r="A731" s="12" t="s">
        <v>459</v>
      </c>
      <c r="B731" s="12">
        <v>15</v>
      </c>
      <c r="C731" s="12" t="s">
        <v>473</v>
      </c>
      <c r="D731" s="12" t="s">
        <v>973</v>
      </c>
      <c r="E731" s="12"/>
      <c r="F731" s="32">
        <v>50</v>
      </c>
      <c r="G731" s="43">
        <f t="shared" si="27"/>
        <v>55.889999999999993</v>
      </c>
      <c r="H731" s="43">
        <f t="shared" si="26"/>
        <v>64.273499999999984</v>
      </c>
      <c r="I731" s="43">
        <f>Table12101314[[#This Row],[4/1/23 Price Change]]*1.0715</f>
        <v>68.869055249999974</v>
      </c>
    </row>
    <row r="732" spans="1:9" x14ac:dyDescent="0.25">
      <c r="A732" s="12" t="s">
        <v>459</v>
      </c>
      <c r="B732" s="12">
        <v>16</v>
      </c>
      <c r="C732" s="12" t="s">
        <v>474</v>
      </c>
      <c r="D732" s="12" t="s">
        <v>973</v>
      </c>
      <c r="E732" s="12"/>
      <c r="F732" s="32">
        <v>30</v>
      </c>
      <c r="G732" s="43">
        <f t="shared" si="27"/>
        <v>33.533999999999999</v>
      </c>
      <c r="H732" s="43">
        <f t="shared" si="26"/>
        <v>38.564099999999996</v>
      </c>
      <c r="I732" s="43">
        <f>Table12101314[[#This Row],[4/1/23 Price Change]]*1.0715</f>
        <v>41.32143314999999</v>
      </c>
    </row>
    <row r="733" spans="1:9" x14ac:dyDescent="0.25">
      <c r="A733" s="12" t="s">
        <v>459</v>
      </c>
      <c r="B733" s="12">
        <v>17</v>
      </c>
      <c r="C733" s="12" t="s">
        <v>475</v>
      </c>
      <c r="D733" s="12" t="s">
        <v>973</v>
      </c>
      <c r="E733" s="12"/>
      <c r="F733" s="32">
        <v>30</v>
      </c>
      <c r="G733" s="43">
        <f t="shared" si="27"/>
        <v>33.533999999999999</v>
      </c>
      <c r="H733" s="43">
        <f t="shared" si="26"/>
        <v>38.564099999999996</v>
      </c>
      <c r="I733" s="43">
        <f>Table12101314[[#This Row],[4/1/23 Price Change]]*1.0715</f>
        <v>41.32143314999999</v>
      </c>
    </row>
    <row r="734" spans="1:9" x14ac:dyDescent="0.25">
      <c r="A734" s="12" t="s">
        <v>459</v>
      </c>
      <c r="B734" s="12">
        <v>18</v>
      </c>
      <c r="C734" s="12" t="s">
        <v>476</v>
      </c>
      <c r="D734" s="12" t="s">
        <v>973</v>
      </c>
      <c r="E734" s="12"/>
      <c r="F734" s="32">
        <v>30</v>
      </c>
      <c r="G734" s="43">
        <f t="shared" si="27"/>
        <v>33.533999999999999</v>
      </c>
      <c r="H734" s="43">
        <f t="shared" si="26"/>
        <v>38.564099999999996</v>
      </c>
      <c r="I734" s="43">
        <f>Table12101314[[#This Row],[4/1/23 Price Change]]*1.0715</f>
        <v>41.32143314999999</v>
      </c>
    </row>
    <row r="735" spans="1:9" x14ac:dyDescent="0.25">
      <c r="A735" s="12"/>
      <c r="B735" s="12"/>
      <c r="C735" s="12" t="s">
        <v>970</v>
      </c>
      <c r="D735" s="12"/>
      <c r="E735" s="12"/>
      <c r="F735" s="17"/>
      <c r="G735" s="43">
        <f t="shared" si="27"/>
        <v>0</v>
      </c>
      <c r="H735" s="43">
        <f t="shared" si="26"/>
        <v>0</v>
      </c>
      <c r="I735" s="43">
        <f>Table12101314[[#This Row],[4/1/23 Price Change]]*1.0715</f>
        <v>0</v>
      </c>
    </row>
    <row r="736" spans="1:9" ht="18.75" x14ac:dyDescent="0.25">
      <c r="A736" s="15" t="s">
        <v>477</v>
      </c>
      <c r="B736" s="16"/>
      <c r="C736" s="16"/>
      <c r="D736" s="16"/>
      <c r="E736" s="16"/>
      <c r="F736" s="18"/>
      <c r="G736" s="43">
        <f t="shared" si="27"/>
        <v>0</v>
      </c>
      <c r="H736" s="43">
        <f t="shared" si="26"/>
        <v>0</v>
      </c>
      <c r="I736" s="43">
        <f>Table12101314[[#This Row],[4/1/23 Price Change]]*1.0715</f>
        <v>0</v>
      </c>
    </row>
    <row r="737" spans="1:9" x14ac:dyDescent="0.25">
      <c r="A737" s="12" t="s">
        <v>477</v>
      </c>
      <c r="B737" s="12">
        <v>2</v>
      </c>
      <c r="C737" s="12" t="s">
        <v>478</v>
      </c>
      <c r="D737" s="12" t="s">
        <v>1004</v>
      </c>
      <c r="E737" s="12" t="s">
        <v>1099</v>
      </c>
      <c r="F737" s="32" t="s">
        <v>972</v>
      </c>
      <c r="G737" s="43" t="e">
        <f t="shared" si="27"/>
        <v>#VALUE!</v>
      </c>
      <c r="H737" s="43" t="e">
        <f t="shared" si="26"/>
        <v>#VALUE!</v>
      </c>
      <c r="I737" s="43" t="e">
        <f>Table12101314[[#This Row],[4/1/23 Price Change]]*1.0715</f>
        <v>#VALUE!</v>
      </c>
    </row>
    <row r="738" spans="1:9" x14ac:dyDescent="0.25">
      <c r="A738" s="12" t="s">
        <v>477</v>
      </c>
      <c r="B738" s="12">
        <v>3</v>
      </c>
      <c r="C738" s="12" t="s">
        <v>479</v>
      </c>
      <c r="D738" s="12" t="s">
        <v>734</v>
      </c>
      <c r="E738" s="12"/>
      <c r="F738" s="32" t="s">
        <v>1020</v>
      </c>
      <c r="G738" s="43" t="e">
        <f t="shared" si="27"/>
        <v>#VALUE!</v>
      </c>
      <c r="H738" s="43" t="e">
        <f t="shared" si="26"/>
        <v>#VALUE!</v>
      </c>
      <c r="I738" s="43" t="e">
        <f>Table12101314[[#This Row],[4/1/23 Price Change]]*1.0715</f>
        <v>#VALUE!</v>
      </c>
    </row>
    <row r="739" spans="1:9" x14ac:dyDescent="0.25">
      <c r="A739" s="12" t="s">
        <v>477</v>
      </c>
      <c r="B739" s="12">
        <v>4</v>
      </c>
      <c r="C739" s="12" t="s">
        <v>480</v>
      </c>
      <c r="D739" s="12" t="s">
        <v>734</v>
      </c>
      <c r="E739" s="12"/>
      <c r="F739" s="32" t="s">
        <v>1020</v>
      </c>
      <c r="G739" s="43" t="e">
        <f t="shared" si="27"/>
        <v>#VALUE!</v>
      </c>
      <c r="H739" s="43" t="e">
        <f t="shared" si="26"/>
        <v>#VALUE!</v>
      </c>
      <c r="I739" s="43" t="e">
        <f>Table12101314[[#This Row],[4/1/23 Price Change]]*1.0715</f>
        <v>#VALUE!</v>
      </c>
    </row>
    <row r="740" spans="1:9" ht="45" x14ac:dyDescent="0.25">
      <c r="A740" s="12" t="s">
        <v>477</v>
      </c>
      <c r="B740" s="12">
        <v>5</v>
      </c>
      <c r="C740" s="12" t="s">
        <v>481</v>
      </c>
      <c r="D740" s="12" t="s">
        <v>734</v>
      </c>
      <c r="E740" s="12"/>
      <c r="F740" s="32" t="s">
        <v>1020</v>
      </c>
      <c r="G740" s="43" t="e">
        <f t="shared" si="27"/>
        <v>#VALUE!</v>
      </c>
      <c r="H740" s="43" t="e">
        <f t="shared" si="26"/>
        <v>#VALUE!</v>
      </c>
      <c r="I740" s="43" t="e">
        <f>Table12101314[[#This Row],[4/1/23 Price Change]]*1.0715</f>
        <v>#VALUE!</v>
      </c>
    </row>
    <row r="741" spans="1:9" x14ac:dyDescent="0.25">
      <c r="A741" s="12" t="s">
        <v>477</v>
      </c>
      <c r="B741" s="12">
        <v>6</v>
      </c>
      <c r="C741" s="12" t="s">
        <v>482</v>
      </c>
      <c r="D741" s="12" t="s">
        <v>734</v>
      </c>
      <c r="E741" s="12"/>
      <c r="F741" s="32" t="s">
        <v>1020</v>
      </c>
      <c r="G741" s="43" t="e">
        <f t="shared" si="27"/>
        <v>#VALUE!</v>
      </c>
      <c r="H741" s="43" t="e">
        <f t="shared" si="26"/>
        <v>#VALUE!</v>
      </c>
      <c r="I741" s="43" t="e">
        <f>Table12101314[[#This Row],[4/1/23 Price Change]]*1.0715</f>
        <v>#VALUE!</v>
      </c>
    </row>
    <row r="742" spans="1:9" x14ac:dyDescent="0.25">
      <c r="A742" s="12" t="s">
        <v>477</v>
      </c>
      <c r="B742" s="12">
        <v>7</v>
      </c>
      <c r="C742" s="12" t="s">
        <v>483</v>
      </c>
      <c r="D742" s="12" t="s">
        <v>734</v>
      </c>
      <c r="E742" s="12"/>
      <c r="F742" s="32" t="s">
        <v>1020</v>
      </c>
      <c r="G742" s="43" t="e">
        <f t="shared" si="27"/>
        <v>#VALUE!</v>
      </c>
      <c r="H742" s="43" t="e">
        <f t="shared" si="26"/>
        <v>#VALUE!</v>
      </c>
      <c r="I742" s="43" t="e">
        <f>Table12101314[[#This Row],[4/1/23 Price Change]]*1.0715</f>
        <v>#VALUE!</v>
      </c>
    </row>
    <row r="743" spans="1:9" x14ac:dyDescent="0.25">
      <c r="A743" s="12" t="s">
        <v>477</v>
      </c>
      <c r="B743" s="12">
        <v>8</v>
      </c>
      <c r="C743" s="12" t="s">
        <v>484</v>
      </c>
      <c r="D743" s="12" t="s">
        <v>973</v>
      </c>
      <c r="E743" s="12"/>
      <c r="F743" s="32">
        <v>333</v>
      </c>
      <c r="G743" s="43">
        <f t="shared" si="27"/>
        <v>372.22739999999999</v>
      </c>
      <c r="H743" s="43">
        <f t="shared" si="26"/>
        <v>428.06150999999994</v>
      </c>
      <c r="I743" s="43">
        <f>Table12101314[[#This Row],[4/1/23 Price Change]]*1.0715</f>
        <v>458.66790796499987</v>
      </c>
    </row>
    <row r="744" spans="1:9" x14ac:dyDescent="0.25">
      <c r="A744" s="12" t="s">
        <v>477</v>
      </c>
      <c r="B744" s="12">
        <v>9</v>
      </c>
      <c r="C744" s="12" t="s">
        <v>485</v>
      </c>
      <c r="D744" s="12" t="s">
        <v>973</v>
      </c>
      <c r="E744" s="12"/>
      <c r="F744" s="32">
        <v>233</v>
      </c>
      <c r="G744" s="43">
        <f t="shared" si="27"/>
        <v>260.44739999999996</v>
      </c>
      <c r="H744" s="43">
        <f t="shared" si="26"/>
        <v>299.51450999999992</v>
      </c>
      <c r="I744" s="43">
        <f>Table12101314[[#This Row],[4/1/23 Price Change]]*1.0715</f>
        <v>320.92979746499987</v>
      </c>
    </row>
    <row r="745" spans="1:9" x14ac:dyDescent="0.25">
      <c r="A745" s="12" t="s">
        <v>477</v>
      </c>
      <c r="B745" s="12">
        <v>10</v>
      </c>
      <c r="C745" s="12" t="s">
        <v>486</v>
      </c>
      <c r="D745" s="12" t="s">
        <v>734</v>
      </c>
      <c r="E745" s="12"/>
      <c r="F745" s="32" t="s">
        <v>1020</v>
      </c>
      <c r="G745" s="43" t="e">
        <f t="shared" si="27"/>
        <v>#VALUE!</v>
      </c>
      <c r="H745" s="43" t="e">
        <f t="shared" si="26"/>
        <v>#VALUE!</v>
      </c>
      <c r="I745" s="43" t="e">
        <f>Table12101314[[#This Row],[4/1/23 Price Change]]*1.0715</f>
        <v>#VALUE!</v>
      </c>
    </row>
    <row r="746" spans="1:9" x14ac:dyDescent="0.25">
      <c r="A746" s="12" t="s">
        <v>477</v>
      </c>
      <c r="B746" s="12">
        <v>11</v>
      </c>
      <c r="C746" s="12" t="s">
        <v>487</v>
      </c>
      <c r="D746" s="12" t="s">
        <v>973</v>
      </c>
      <c r="E746" s="12"/>
      <c r="F746" s="32">
        <v>1248</v>
      </c>
      <c r="G746" s="43">
        <f t="shared" si="27"/>
        <v>1395.0143999999998</v>
      </c>
      <c r="H746" s="43">
        <f t="shared" si="26"/>
        <v>1604.2665599999996</v>
      </c>
      <c r="I746" s="43">
        <f>Table12101314[[#This Row],[4/1/23 Price Change]]*1.0715</f>
        <v>1718.9716190399993</v>
      </c>
    </row>
    <row r="747" spans="1:9" ht="30" x14ac:dyDescent="0.25">
      <c r="A747" s="12" t="s">
        <v>477</v>
      </c>
      <c r="B747" s="12">
        <v>14</v>
      </c>
      <c r="C747" s="12" t="s">
        <v>488</v>
      </c>
      <c r="D747" s="12" t="s">
        <v>734</v>
      </c>
      <c r="E747" s="12"/>
      <c r="F747" s="32" t="s">
        <v>1020</v>
      </c>
      <c r="G747" s="43" t="e">
        <f t="shared" si="27"/>
        <v>#VALUE!</v>
      </c>
      <c r="H747" s="43" t="e">
        <f t="shared" si="26"/>
        <v>#VALUE!</v>
      </c>
      <c r="I747" s="43" t="e">
        <f>Table12101314[[#This Row],[4/1/23 Price Change]]*1.0715</f>
        <v>#VALUE!</v>
      </c>
    </row>
    <row r="748" spans="1:9" x14ac:dyDescent="0.25">
      <c r="A748" s="12" t="s">
        <v>477</v>
      </c>
      <c r="B748" s="12">
        <v>15</v>
      </c>
      <c r="C748" s="12" t="s">
        <v>489</v>
      </c>
      <c r="D748" s="12" t="s">
        <v>1021</v>
      </c>
      <c r="E748" s="12"/>
      <c r="F748" s="32">
        <v>-2099</v>
      </c>
      <c r="G748" s="43">
        <f t="shared" si="27"/>
        <v>-2346.2621999999997</v>
      </c>
      <c r="H748" s="43">
        <f t="shared" si="26"/>
        <v>-2698.2015299999994</v>
      </c>
      <c r="I748" s="43">
        <f>Table12101314[[#This Row],[4/1/23 Price Change]]*1.0715</f>
        <v>-2891.1229393949989</v>
      </c>
    </row>
    <row r="749" spans="1:9" x14ac:dyDescent="0.25">
      <c r="A749" s="12" t="s">
        <v>477</v>
      </c>
      <c r="B749" s="12">
        <v>16</v>
      </c>
      <c r="C749" s="12" t="s">
        <v>490</v>
      </c>
      <c r="D749" s="12" t="s">
        <v>1004</v>
      </c>
      <c r="E749" s="12"/>
      <c r="F749" s="32" t="s">
        <v>972</v>
      </c>
      <c r="G749" s="43" t="e">
        <f t="shared" si="27"/>
        <v>#VALUE!</v>
      </c>
      <c r="H749" s="43" t="e">
        <f t="shared" si="26"/>
        <v>#VALUE!</v>
      </c>
      <c r="I749" s="43" t="e">
        <f>Table12101314[[#This Row],[4/1/23 Price Change]]*1.0715</f>
        <v>#VALUE!</v>
      </c>
    </row>
    <row r="750" spans="1:9" x14ac:dyDescent="0.25">
      <c r="A750" s="12" t="s">
        <v>477</v>
      </c>
      <c r="B750" s="12">
        <v>17</v>
      </c>
      <c r="C750" s="12" t="s">
        <v>491</v>
      </c>
      <c r="D750" s="12" t="s">
        <v>973</v>
      </c>
      <c r="E750" s="12"/>
      <c r="F750" s="32">
        <v>69</v>
      </c>
      <c r="G750" s="43">
        <f t="shared" si="27"/>
        <v>77.128199999999993</v>
      </c>
      <c r="H750" s="43">
        <f t="shared" si="26"/>
        <v>88.697429999999983</v>
      </c>
      <c r="I750" s="43">
        <f>Table12101314[[#This Row],[4/1/23 Price Change]]*1.0715</f>
        <v>95.039296244999974</v>
      </c>
    </row>
    <row r="751" spans="1:9" x14ac:dyDescent="0.25">
      <c r="A751" s="12" t="s">
        <v>477</v>
      </c>
      <c r="B751" s="12">
        <v>18</v>
      </c>
      <c r="C751" s="12" t="s">
        <v>492</v>
      </c>
      <c r="D751" s="12" t="s">
        <v>734</v>
      </c>
      <c r="E751" s="12"/>
      <c r="F751" s="32" t="s">
        <v>1020</v>
      </c>
      <c r="G751" s="43" t="e">
        <f t="shared" si="27"/>
        <v>#VALUE!</v>
      </c>
      <c r="H751" s="43" t="e">
        <f t="shared" si="26"/>
        <v>#VALUE!</v>
      </c>
      <c r="I751" s="43" t="e">
        <f>Table12101314[[#This Row],[4/1/23 Price Change]]*1.0715</f>
        <v>#VALUE!</v>
      </c>
    </row>
    <row r="752" spans="1:9" x14ac:dyDescent="0.25">
      <c r="A752" s="12" t="s">
        <v>477</v>
      </c>
      <c r="B752" s="12">
        <v>19</v>
      </c>
      <c r="C752" s="12" t="s">
        <v>493</v>
      </c>
      <c r="D752" s="12" t="s">
        <v>973</v>
      </c>
      <c r="E752" s="12"/>
      <c r="F752" s="32">
        <v>35</v>
      </c>
      <c r="G752" s="43">
        <f t="shared" si="27"/>
        <v>39.122999999999998</v>
      </c>
      <c r="H752" s="43">
        <f t="shared" si="26"/>
        <v>44.991449999999993</v>
      </c>
      <c r="I752" s="43">
        <f>Table12101314[[#This Row],[4/1/23 Price Change]]*1.0715</f>
        <v>48.208338674999986</v>
      </c>
    </row>
    <row r="753" spans="1:9" x14ac:dyDescent="0.25">
      <c r="A753" s="12" t="s">
        <v>477</v>
      </c>
      <c r="B753" s="12">
        <v>20</v>
      </c>
      <c r="C753" s="12" t="s">
        <v>494</v>
      </c>
      <c r="D753" s="12" t="s">
        <v>973</v>
      </c>
      <c r="E753" s="12"/>
      <c r="F753" s="32">
        <v>35</v>
      </c>
      <c r="G753" s="43">
        <f t="shared" si="27"/>
        <v>39.122999999999998</v>
      </c>
      <c r="H753" s="43">
        <f t="shared" si="26"/>
        <v>44.991449999999993</v>
      </c>
      <c r="I753" s="43">
        <f>Table12101314[[#This Row],[4/1/23 Price Change]]*1.0715</f>
        <v>48.208338674999986</v>
      </c>
    </row>
    <row r="754" spans="1:9" x14ac:dyDescent="0.25">
      <c r="A754" s="12" t="s">
        <v>477</v>
      </c>
      <c r="B754" s="12">
        <v>21</v>
      </c>
      <c r="C754" s="12" t="s">
        <v>495</v>
      </c>
      <c r="D754" s="12" t="s">
        <v>734</v>
      </c>
      <c r="E754" s="12"/>
      <c r="F754" s="32" t="s">
        <v>1020</v>
      </c>
      <c r="G754" s="43" t="e">
        <f t="shared" si="27"/>
        <v>#VALUE!</v>
      </c>
      <c r="H754" s="43" t="e">
        <f t="shared" si="26"/>
        <v>#VALUE!</v>
      </c>
      <c r="I754" s="43" t="e">
        <f>Table12101314[[#This Row],[4/1/23 Price Change]]*1.0715</f>
        <v>#VALUE!</v>
      </c>
    </row>
    <row r="755" spans="1:9" x14ac:dyDescent="0.25">
      <c r="A755" s="12" t="s">
        <v>477</v>
      </c>
      <c r="B755" s="12">
        <v>22</v>
      </c>
      <c r="C755" s="12" t="s">
        <v>496</v>
      </c>
      <c r="D755" s="12" t="s">
        <v>734</v>
      </c>
      <c r="E755" s="12"/>
      <c r="F755" s="32" t="s">
        <v>1020</v>
      </c>
      <c r="G755" s="43" t="e">
        <f t="shared" si="27"/>
        <v>#VALUE!</v>
      </c>
      <c r="H755" s="43" t="e">
        <f t="shared" si="26"/>
        <v>#VALUE!</v>
      </c>
      <c r="I755" s="43" t="e">
        <f>Table12101314[[#This Row],[4/1/23 Price Change]]*1.0715</f>
        <v>#VALUE!</v>
      </c>
    </row>
    <row r="756" spans="1:9" x14ac:dyDescent="0.25">
      <c r="A756" s="12" t="s">
        <v>477</v>
      </c>
      <c r="B756" s="12">
        <v>23</v>
      </c>
      <c r="C756" s="12" t="s">
        <v>497</v>
      </c>
      <c r="D756" s="12" t="s">
        <v>973</v>
      </c>
      <c r="E756" s="12"/>
      <c r="F756" s="32">
        <v>35</v>
      </c>
      <c r="G756" s="43">
        <f t="shared" si="27"/>
        <v>39.122999999999998</v>
      </c>
      <c r="H756" s="43">
        <f t="shared" si="26"/>
        <v>44.991449999999993</v>
      </c>
      <c r="I756" s="43">
        <f>Table12101314[[#This Row],[4/1/23 Price Change]]*1.0715</f>
        <v>48.208338674999986</v>
      </c>
    </row>
    <row r="757" spans="1:9" x14ac:dyDescent="0.25">
      <c r="A757" s="12" t="s">
        <v>477</v>
      </c>
      <c r="B757" s="12">
        <v>24</v>
      </c>
      <c r="C757" s="12" t="s">
        <v>498</v>
      </c>
      <c r="D757" s="12" t="s">
        <v>1004</v>
      </c>
      <c r="E757" s="12"/>
      <c r="F757" s="32" t="s">
        <v>972</v>
      </c>
      <c r="G757" s="43" t="e">
        <f t="shared" si="27"/>
        <v>#VALUE!</v>
      </c>
      <c r="H757" s="43" t="e">
        <f t="shared" si="26"/>
        <v>#VALUE!</v>
      </c>
      <c r="I757" s="43" t="e">
        <f>Table12101314[[#This Row],[4/1/23 Price Change]]*1.0715</f>
        <v>#VALUE!</v>
      </c>
    </row>
    <row r="758" spans="1:9" x14ac:dyDescent="0.25">
      <c r="A758" s="12" t="s">
        <v>477</v>
      </c>
      <c r="B758" s="12">
        <v>25</v>
      </c>
      <c r="C758" s="12" t="s">
        <v>1100</v>
      </c>
      <c r="D758" s="12" t="s">
        <v>1004</v>
      </c>
      <c r="E758" s="12" t="s">
        <v>1101</v>
      </c>
      <c r="F758" s="32" t="s">
        <v>972</v>
      </c>
      <c r="G758" s="43" t="e">
        <f t="shared" si="27"/>
        <v>#VALUE!</v>
      </c>
      <c r="H758" s="43" t="e">
        <f t="shared" si="26"/>
        <v>#VALUE!</v>
      </c>
      <c r="I758" s="43" t="e">
        <f>Table12101314[[#This Row],[4/1/23 Price Change]]*1.0715</f>
        <v>#VALUE!</v>
      </c>
    </row>
    <row r="759" spans="1:9" x14ac:dyDescent="0.25">
      <c r="A759" s="12" t="s">
        <v>477</v>
      </c>
      <c r="B759" s="12">
        <v>26</v>
      </c>
      <c r="C759" s="12" t="s">
        <v>1102</v>
      </c>
      <c r="D759" s="12" t="s">
        <v>973</v>
      </c>
      <c r="E759" s="12" t="s">
        <v>1101</v>
      </c>
      <c r="F759" s="32">
        <v>678</v>
      </c>
      <c r="G759" s="43">
        <f t="shared" si="27"/>
        <v>757.86839999999995</v>
      </c>
      <c r="H759" s="43">
        <f t="shared" si="26"/>
        <v>871.54865999999993</v>
      </c>
      <c r="I759" s="43">
        <f>Table12101314[[#This Row],[4/1/23 Price Change]]*1.0715</f>
        <v>933.86438918999988</v>
      </c>
    </row>
    <row r="760" spans="1:9" ht="18.75" x14ac:dyDescent="0.25">
      <c r="A760" s="15" t="s">
        <v>499</v>
      </c>
      <c r="B760" s="16"/>
      <c r="C760" s="16"/>
      <c r="D760" s="16"/>
      <c r="E760" s="16"/>
      <c r="F760" s="18"/>
      <c r="G760" s="43">
        <f t="shared" si="27"/>
        <v>0</v>
      </c>
      <c r="H760" s="43">
        <f t="shared" si="26"/>
        <v>0</v>
      </c>
      <c r="I760" s="43">
        <f>Table12101314[[#This Row],[4/1/23 Price Change]]*1.0715</f>
        <v>0</v>
      </c>
    </row>
    <row r="761" spans="1:9" x14ac:dyDescent="0.25">
      <c r="A761" s="12" t="s">
        <v>499</v>
      </c>
      <c r="B761" s="12">
        <v>1</v>
      </c>
      <c r="C761" s="12" t="s">
        <v>500</v>
      </c>
      <c r="D761" s="12" t="s">
        <v>734</v>
      </c>
      <c r="E761" s="12"/>
      <c r="F761" s="32" t="s">
        <v>1020</v>
      </c>
      <c r="G761" s="43" t="e">
        <f t="shared" si="27"/>
        <v>#VALUE!</v>
      </c>
      <c r="H761" s="43" t="e">
        <f t="shared" si="26"/>
        <v>#VALUE!</v>
      </c>
      <c r="I761" s="43" t="e">
        <f>Table12101314[[#This Row],[4/1/23 Price Change]]*1.0715</f>
        <v>#VALUE!</v>
      </c>
    </row>
    <row r="762" spans="1:9" x14ac:dyDescent="0.25">
      <c r="A762" s="12" t="s">
        <v>499</v>
      </c>
      <c r="B762" s="12">
        <v>2</v>
      </c>
      <c r="C762" s="12" t="s">
        <v>501</v>
      </c>
      <c r="D762" s="12" t="s">
        <v>734</v>
      </c>
      <c r="E762" s="12"/>
      <c r="F762" s="32" t="s">
        <v>1020</v>
      </c>
      <c r="G762" s="43" t="e">
        <f t="shared" si="27"/>
        <v>#VALUE!</v>
      </c>
      <c r="H762" s="43" t="e">
        <f t="shared" si="26"/>
        <v>#VALUE!</v>
      </c>
      <c r="I762" s="43" t="e">
        <f>Table12101314[[#This Row],[4/1/23 Price Change]]*1.0715</f>
        <v>#VALUE!</v>
      </c>
    </row>
    <row r="763" spans="1:9" x14ac:dyDescent="0.25">
      <c r="A763" s="12" t="s">
        <v>499</v>
      </c>
      <c r="B763" s="12">
        <v>3</v>
      </c>
      <c r="C763" s="12" t="s">
        <v>502</v>
      </c>
      <c r="D763" s="12" t="s">
        <v>973</v>
      </c>
      <c r="E763" s="12"/>
      <c r="F763" s="32">
        <v>2494</v>
      </c>
      <c r="G763" s="43">
        <f t="shared" si="27"/>
        <v>2787.7931999999996</v>
      </c>
      <c r="H763" s="43">
        <f t="shared" si="26"/>
        <v>3205.9621799999995</v>
      </c>
      <c r="I763" s="43">
        <f>Table12101314[[#This Row],[4/1/23 Price Change]]*1.0715</f>
        <v>3435.1884758699994</v>
      </c>
    </row>
    <row r="764" spans="1:9" x14ac:dyDescent="0.25">
      <c r="A764" s="12" t="s">
        <v>499</v>
      </c>
      <c r="B764" s="12">
        <v>4</v>
      </c>
      <c r="C764" s="12" t="s">
        <v>503</v>
      </c>
      <c r="D764" s="12" t="s">
        <v>1004</v>
      </c>
      <c r="E764" s="12"/>
      <c r="F764" s="32" t="s">
        <v>972</v>
      </c>
      <c r="G764" s="43" t="e">
        <f t="shared" si="27"/>
        <v>#VALUE!</v>
      </c>
      <c r="H764" s="43" t="e">
        <f t="shared" si="26"/>
        <v>#VALUE!</v>
      </c>
      <c r="I764" s="43" t="e">
        <f>Table12101314[[#This Row],[4/1/23 Price Change]]*1.0715</f>
        <v>#VALUE!</v>
      </c>
    </row>
    <row r="765" spans="1:9" x14ac:dyDescent="0.25">
      <c r="A765" s="12" t="s">
        <v>499</v>
      </c>
      <c r="B765" s="12">
        <v>5</v>
      </c>
      <c r="C765" s="12" t="s">
        <v>504</v>
      </c>
      <c r="D765" s="12" t="s">
        <v>1004</v>
      </c>
      <c r="E765" s="12"/>
      <c r="F765" s="32" t="s">
        <v>972</v>
      </c>
      <c r="G765" s="43" t="e">
        <f t="shared" si="27"/>
        <v>#VALUE!</v>
      </c>
      <c r="H765" s="43" t="e">
        <f t="shared" si="26"/>
        <v>#VALUE!</v>
      </c>
      <c r="I765" s="43" t="e">
        <f>Table12101314[[#This Row],[4/1/23 Price Change]]*1.0715</f>
        <v>#VALUE!</v>
      </c>
    </row>
    <row r="766" spans="1:9" x14ac:dyDescent="0.25">
      <c r="A766" s="12" t="s">
        <v>499</v>
      </c>
      <c r="B766" s="12">
        <v>6</v>
      </c>
      <c r="C766" s="12" t="s">
        <v>505</v>
      </c>
      <c r="D766" s="12" t="s">
        <v>973</v>
      </c>
      <c r="E766" s="12"/>
      <c r="F766" s="32">
        <v>1200</v>
      </c>
      <c r="G766" s="43">
        <f t="shared" si="27"/>
        <v>1341.36</v>
      </c>
      <c r="H766" s="43">
        <f t="shared" si="26"/>
        <v>1542.5639999999999</v>
      </c>
      <c r="I766" s="43">
        <f>Table12101314[[#This Row],[4/1/23 Price Change]]*1.0715</f>
        <v>1652.8573259999996</v>
      </c>
    </row>
    <row r="767" spans="1:9" x14ac:dyDescent="0.25">
      <c r="A767" s="12"/>
      <c r="B767" s="12"/>
      <c r="C767" s="12" t="s">
        <v>970</v>
      </c>
      <c r="D767" s="12"/>
      <c r="E767" s="12"/>
      <c r="F767" s="17"/>
      <c r="G767" s="43">
        <f t="shared" si="27"/>
        <v>0</v>
      </c>
      <c r="H767" s="43">
        <f t="shared" ref="H767:H830" si="28">G767*1.15</f>
        <v>0</v>
      </c>
      <c r="I767" s="43">
        <f>Table12101314[[#This Row],[4/1/23 Price Change]]*1.0715</f>
        <v>0</v>
      </c>
    </row>
    <row r="768" spans="1:9" ht="18.75" x14ac:dyDescent="0.25">
      <c r="A768" s="15" t="s">
        <v>506</v>
      </c>
      <c r="B768" s="16"/>
      <c r="C768" s="16"/>
      <c r="D768" s="16"/>
      <c r="E768" s="16"/>
      <c r="F768" s="18"/>
      <c r="G768" s="43">
        <f t="shared" si="27"/>
        <v>0</v>
      </c>
      <c r="H768" s="43">
        <f t="shared" si="28"/>
        <v>0</v>
      </c>
      <c r="I768" s="43">
        <f>Table12101314[[#This Row],[4/1/23 Price Change]]*1.0715</f>
        <v>0</v>
      </c>
    </row>
    <row r="769" spans="1:9" x14ac:dyDescent="0.25">
      <c r="A769" s="12" t="s">
        <v>506</v>
      </c>
      <c r="B769" s="12">
        <v>1</v>
      </c>
      <c r="C769" s="12" t="s">
        <v>507</v>
      </c>
      <c r="D769" s="12" t="s">
        <v>973</v>
      </c>
      <c r="E769" s="12"/>
      <c r="F769" s="32">
        <v>2667</v>
      </c>
      <c r="G769" s="43">
        <f t="shared" si="27"/>
        <v>2981.1725999999999</v>
      </c>
      <c r="H769" s="43">
        <f t="shared" si="28"/>
        <v>3428.3484899999994</v>
      </c>
      <c r="I769" s="43">
        <f>Table12101314[[#This Row],[4/1/23 Price Change]]*1.0715</f>
        <v>3673.4754070349991</v>
      </c>
    </row>
    <row r="770" spans="1:9" x14ac:dyDescent="0.25">
      <c r="A770" s="12" t="s">
        <v>506</v>
      </c>
      <c r="B770" s="12">
        <v>2</v>
      </c>
      <c r="C770" s="12" t="s">
        <v>508</v>
      </c>
      <c r="D770" s="12" t="s">
        <v>973</v>
      </c>
      <c r="E770" s="12"/>
      <c r="F770" s="32">
        <v>3883</v>
      </c>
      <c r="G770" s="43">
        <f t="shared" si="27"/>
        <v>4340.4173999999994</v>
      </c>
      <c r="H770" s="43">
        <f t="shared" si="28"/>
        <v>4991.4800099999993</v>
      </c>
      <c r="I770" s="43">
        <f>Table12101314[[#This Row],[4/1/23 Price Change]]*1.0715</f>
        <v>5348.3708307149991</v>
      </c>
    </row>
    <row r="771" spans="1:9" x14ac:dyDescent="0.25">
      <c r="A771" s="12" t="s">
        <v>506</v>
      </c>
      <c r="B771" s="12">
        <v>3</v>
      </c>
      <c r="C771" s="12" t="s">
        <v>509</v>
      </c>
      <c r="D771" s="12"/>
      <c r="E771" s="12"/>
      <c r="F771" s="32" t="s">
        <v>1115</v>
      </c>
      <c r="G771" s="43" t="e">
        <f t="shared" si="27"/>
        <v>#VALUE!</v>
      </c>
      <c r="H771" s="43" t="e">
        <f t="shared" si="28"/>
        <v>#VALUE!</v>
      </c>
      <c r="I771" s="43" t="e">
        <f>Table12101314[[#This Row],[4/1/23 Price Change]]*1.0715</f>
        <v>#VALUE!</v>
      </c>
    </row>
    <row r="772" spans="1:9" x14ac:dyDescent="0.25">
      <c r="A772" s="12" t="s">
        <v>506</v>
      </c>
      <c r="B772" s="12">
        <v>4</v>
      </c>
      <c r="C772" s="12" t="s">
        <v>510</v>
      </c>
      <c r="D772" s="12"/>
      <c r="E772" s="12"/>
      <c r="F772" s="32" t="s">
        <v>1115</v>
      </c>
      <c r="G772" s="43" t="e">
        <f t="shared" si="27"/>
        <v>#VALUE!</v>
      </c>
      <c r="H772" s="43" t="e">
        <f t="shared" si="28"/>
        <v>#VALUE!</v>
      </c>
      <c r="I772" s="43" t="e">
        <f>Table12101314[[#This Row],[4/1/23 Price Change]]*1.0715</f>
        <v>#VALUE!</v>
      </c>
    </row>
    <row r="773" spans="1:9" x14ac:dyDescent="0.25">
      <c r="A773" s="12" t="s">
        <v>506</v>
      </c>
      <c r="B773" s="12">
        <v>5</v>
      </c>
      <c r="C773" s="12" t="s">
        <v>511</v>
      </c>
      <c r="D773" s="12"/>
      <c r="E773" s="12"/>
      <c r="F773" s="32" t="s">
        <v>1115</v>
      </c>
      <c r="G773" s="43" t="e">
        <f t="shared" ref="G773:G836" si="29">F773*1.1178</f>
        <v>#VALUE!</v>
      </c>
      <c r="H773" s="43" t="e">
        <f t="shared" si="28"/>
        <v>#VALUE!</v>
      </c>
      <c r="I773" s="43" t="e">
        <f>Table12101314[[#This Row],[4/1/23 Price Change]]*1.0715</f>
        <v>#VALUE!</v>
      </c>
    </row>
    <row r="774" spans="1:9" x14ac:dyDescent="0.25">
      <c r="A774" s="12" t="s">
        <v>506</v>
      </c>
      <c r="B774" s="12">
        <v>6</v>
      </c>
      <c r="C774" s="12" t="s">
        <v>512</v>
      </c>
      <c r="D774" s="12"/>
      <c r="E774" s="12"/>
      <c r="F774" s="32" t="s">
        <v>1115</v>
      </c>
      <c r="G774" s="43" t="e">
        <f t="shared" si="29"/>
        <v>#VALUE!</v>
      </c>
      <c r="H774" s="43" t="e">
        <f t="shared" si="28"/>
        <v>#VALUE!</v>
      </c>
      <c r="I774" s="43" t="e">
        <f>Table12101314[[#This Row],[4/1/23 Price Change]]*1.0715</f>
        <v>#VALUE!</v>
      </c>
    </row>
    <row r="775" spans="1:9" x14ac:dyDescent="0.25">
      <c r="A775" s="12" t="s">
        <v>506</v>
      </c>
      <c r="B775" s="12">
        <v>7</v>
      </c>
      <c r="C775" s="12" t="s">
        <v>513</v>
      </c>
      <c r="D775" s="12" t="s">
        <v>734</v>
      </c>
      <c r="E775" s="12"/>
      <c r="F775" s="32" t="s">
        <v>1020</v>
      </c>
      <c r="G775" s="43" t="e">
        <f t="shared" si="29"/>
        <v>#VALUE!</v>
      </c>
      <c r="H775" s="43" t="e">
        <f t="shared" si="28"/>
        <v>#VALUE!</v>
      </c>
      <c r="I775" s="43" t="e">
        <f>Table12101314[[#This Row],[4/1/23 Price Change]]*1.0715</f>
        <v>#VALUE!</v>
      </c>
    </row>
    <row r="776" spans="1:9" x14ac:dyDescent="0.25">
      <c r="A776" s="12" t="s">
        <v>506</v>
      </c>
      <c r="B776" s="12">
        <v>8</v>
      </c>
      <c r="C776" s="12" t="s">
        <v>514</v>
      </c>
      <c r="D776" s="12" t="s">
        <v>734</v>
      </c>
      <c r="E776" s="12"/>
      <c r="F776" s="32" t="s">
        <v>1020</v>
      </c>
      <c r="G776" s="43" t="e">
        <f t="shared" si="29"/>
        <v>#VALUE!</v>
      </c>
      <c r="H776" s="43" t="e">
        <f t="shared" si="28"/>
        <v>#VALUE!</v>
      </c>
      <c r="I776" s="43" t="e">
        <f>Table12101314[[#This Row],[4/1/23 Price Change]]*1.0715</f>
        <v>#VALUE!</v>
      </c>
    </row>
    <row r="777" spans="1:9" x14ac:dyDescent="0.25">
      <c r="A777" s="12"/>
      <c r="B777" s="12"/>
      <c r="C777" s="12" t="s">
        <v>970</v>
      </c>
      <c r="D777" s="12"/>
      <c r="E777" s="12"/>
      <c r="F777" s="17"/>
      <c r="G777" s="43">
        <f t="shared" si="29"/>
        <v>0</v>
      </c>
      <c r="H777" s="43">
        <f t="shared" si="28"/>
        <v>0</v>
      </c>
      <c r="I777" s="43">
        <f>Table12101314[[#This Row],[4/1/23 Price Change]]*1.0715</f>
        <v>0</v>
      </c>
    </row>
    <row r="778" spans="1:9" ht="18.75" x14ac:dyDescent="0.25">
      <c r="A778" s="15" t="s">
        <v>852</v>
      </c>
      <c r="B778" s="16"/>
      <c r="C778" s="16"/>
      <c r="D778" s="16"/>
      <c r="E778" s="16"/>
      <c r="F778" s="18"/>
      <c r="G778" s="43">
        <f t="shared" si="29"/>
        <v>0</v>
      </c>
      <c r="H778" s="43">
        <f t="shared" si="28"/>
        <v>0</v>
      </c>
      <c r="I778" s="43">
        <f>Table12101314[[#This Row],[4/1/23 Price Change]]*1.0715</f>
        <v>0</v>
      </c>
    </row>
    <row r="779" spans="1:9" x14ac:dyDescent="0.25">
      <c r="A779" s="12" t="s">
        <v>515</v>
      </c>
      <c r="B779" s="12">
        <v>1</v>
      </c>
      <c r="C779" s="12" t="s">
        <v>279</v>
      </c>
      <c r="D779" s="12" t="s">
        <v>1004</v>
      </c>
      <c r="E779" s="12"/>
      <c r="F779" s="32">
        <v>0</v>
      </c>
      <c r="G779" s="43">
        <f t="shared" si="29"/>
        <v>0</v>
      </c>
      <c r="H779" s="43">
        <f t="shared" si="28"/>
        <v>0</v>
      </c>
      <c r="I779" s="43">
        <f>Table12101314[[#This Row],[4/1/23 Price Change]]*1.0715</f>
        <v>0</v>
      </c>
    </row>
    <row r="780" spans="1:9" x14ac:dyDescent="0.25">
      <c r="A780" s="12" t="s">
        <v>515</v>
      </c>
      <c r="B780" s="12">
        <v>2</v>
      </c>
      <c r="C780" s="12" t="s">
        <v>516</v>
      </c>
      <c r="D780" s="12" t="s">
        <v>1004</v>
      </c>
      <c r="E780" s="12"/>
      <c r="F780" s="32">
        <v>0</v>
      </c>
      <c r="G780" s="43">
        <f t="shared" si="29"/>
        <v>0</v>
      </c>
      <c r="H780" s="43">
        <f t="shared" si="28"/>
        <v>0</v>
      </c>
      <c r="I780" s="43">
        <f>Table12101314[[#This Row],[4/1/23 Price Change]]*1.0715</f>
        <v>0</v>
      </c>
    </row>
    <row r="781" spans="1:9" x14ac:dyDescent="0.25">
      <c r="A781" s="12" t="s">
        <v>515</v>
      </c>
      <c r="B781" s="12">
        <v>3</v>
      </c>
      <c r="C781" s="12" t="s">
        <v>517</v>
      </c>
      <c r="D781" s="12" t="s">
        <v>1004</v>
      </c>
      <c r="E781" s="12"/>
      <c r="F781" s="32">
        <v>0</v>
      </c>
      <c r="G781" s="43">
        <f t="shared" si="29"/>
        <v>0</v>
      </c>
      <c r="H781" s="43">
        <f t="shared" si="28"/>
        <v>0</v>
      </c>
      <c r="I781" s="43">
        <f>Table12101314[[#This Row],[4/1/23 Price Change]]*1.0715</f>
        <v>0</v>
      </c>
    </row>
    <row r="782" spans="1:9" x14ac:dyDescent="0.25">
      <c r="A782" s="12" t="s">
        <v>515</v>
      </c>
      <c r="B782" s="12">
        <v>4</v>
      </c>
      <c r="C782" s="12" t="s">
        <v>1134</v>
      </c>
      <c r="D782" s="12" t="s">
        <v>973</v>
      </c>
      <c r="E782" s="12"/>
      <c r="F782" s="32">
        <v>5000</v>
      </c>
      <c r="G782" s="43">
        <f t="shared" si="29"/>
        <v>5588.9999999999991</v>
      </c>
      <c r="H782" s="43">
        <f t="shared" si="28"/>
        <v>6427.3499999999985</v>
      </c>
      <c r="I782" s="43">
        <f>Table12101314[[#This Row],[4/1/23 Price Change]]*1.0715</f>
        <v>6886.9055249999974</v>
      </c>
    </row>
    <row r="783" spans="1:9" x14ac:dyDescent="0.25">
      <c r="A783" s="12" t="s">
        <v>515</v>
      </c>
      <c r="B783" s="12">
        <v>5</v>
      </c>
      <c r="C783" s="12" t="s">
        <v>519</v>
      </c>
      <c r="D783" s="12" t="s">
        <v>1004</v>
      </c>
      <c r="E783" s="12"/>
      <c r="F783" s="32">
        <v>0</v>
      </c>
      <c r="G783" s="43">
        <f t="shared" si="29"/>
        <v>0</v>
      </c>
      <c r="H783" s="43">
        <f t="shared" si="28"/>
        <v>0</v>
      </c>
      <c r="I783" s="43">
        <f>Table12101314[[#This Row],[4/1/23 Price Change]]*1.0715</f>
        <v>0</v>
      </c>
    </row>
    <row r="784" spans="1:9" x14ac:dyDescent="0.25">
      <c r="A784" s="12" t="s">
        <v>515</v>
      </c>
      <c r="B784" s="12">
        <v>6</v>
      </c>
      <c r="C784" s="12" t="s">
        <v>520</v>
      </c>
      <c r="D784" s="12" t="s">
        <v>973</v>
      </c>
      <c r="E784" s="12"/>
      <c r="F784" s="32">
        <v>5000</v>
      </c>
      <c r="G784" s="43">
        <f t="shared" si="29"/>
        <v>5588.9999999999991</v>
      </c>
      <c r="H784" s="43">
        <f t="shared" si="28"/>
        <v>6427.3499999999985</v>
      </c>
      <c r="I784" s="43">
        <f>Table12101314[[#This Row],[4/1/23 Price Change]]*1.0715</f>
        <v>6886.9055249999974</v>
      </c>
    </row>
    <row r="785" spans="1:9" x14ac:dyDescent="0.25">
      <c r="A785" s="12" t="s">
        <v>515</v>
      </c>
      <c r="B785" s="12">
        <v>7</v>
      </c>
      <c r="C785" s="12" t="s">
        <v>521</v>
      </c>
      <c r="D785" s="12" t="s">
        <v>734</v>
      </c>
      <c r="E785" s="12"/>
      <c r="F785" s="32" t="s">
        <v>1020</v>
      </c>
      <c r="G785" s="43" t="e">
        <f t="shared" si="29"/>
        <v>#VALUE!</v>
      </c>
      <c r="H785" s="43" t="e">
        <f t="shared" si="28"/>
        <v>#VALUE!</v>
      </c>
      <c r="I785" s="43" t="e">
        <f>Table12101314[[#This Row],[4/1/23 Price Change]]*1.0715</f>
        <v>#VALUE!</v>
      </c>
    </row>
    <row r="786" spans="1:9" ht="30" x14ac:dyDescent="0.25">
      <c r="A786" s="12" t="s">
        <v>515</v>
      </c>
      <c r="B786" s="12">
        <v>8</v>
      </c>
      <c r="C786" s="12" t="s">
        <v>1135</v>
      </c>
      <c r="D786" s="12" t="s">
        <v>973</v>
      </c>
      <c r="E786" s="12"/>
      <c r="F786" s="32">
        <v>5000</v>
      </c>
      <c r="G786" s="43">
        <f t="shared" si="29"/>
        <v>5588.9999999999991</v>
      </c>
      <c r="H786" s="43">
        <f t="shared" si="28"/>
        <v>6427.3499999999985</v>
      </c>
      <c r="I786" s="43">
        <f>Table12101314[[#This Row],[4/1/23 Price Change]]*1.0715</f>
        <v>6886.9055249999974</v>
      </c>
    </row>
    <row r="787" spans="1:9" x14ac:dyDescent="0.25">
      <c r="A787" s="12" t="s">
        <v>515</v>
      </c>
      <c r="B787" s="12">
        <v>9</v>
      </c>
      <c r="C787" s="12" t="s">
        <v>523</v>
      </c>
      <c r="D787" s="12" t="s">
        <v>973</v>
      </c>
      <c r="E787" s="12"/>
      <c r="F787" s="32">
        <v>20000</v>
      </c>
      <c r="G787" s="43">
        <f t="shared" si="29"/>
        <v>22355.999999999996</v>
      </c>
      <c r="H787" s="43">
        <f t="shared" si="28"/>
        <v>25709.399999999994</v>
      </c>
      <c r="I787" s="43">
        <f>Table12101314[[#This Row],[4/1/23 Price Change]]*1.0715</f>
        <v>27547.62209999999</v>
      </c>
    </row>
    <row r="788" spans="1:9" x14ac:dyDescent="0.25">
      <c r="A788" s="12" t="s">
        <v>515</v>
      </c>
      <c r="B788" s="12">
        <v>10</v>
      </c>
      <c r="C788" s="12" t="s">
        <v>1136</v>
      </c>
      <c r="D788" s="12" t="s">
        <v>973</v>
      </c>
      <c r="E788" s="12"/>
      <c r="F788" s="32">
        <v>5000</v>
      </c>
      <c r="G788" s="43">
        <f t="shared" si="29"/>
        <v>5588.9999999999991</v>
      </c>
      <c r="H788" s="43">
        <f t="shared" si="28"/>
        <v>6427.3499999999985</v>
      </c>
      <c r="I788" s="43">
        <f>Table12101314[[#This Row],[4/1/23 Price Change]]*1.0715</f>
        <v>6886.9055249999974</v>
      </c>
    </row>
    <row r="789" spans="1:9" ht="30" x14ac:dyDescent="0.25">
      <c r="A789" s="12" t="s">
        <v>515</v>
      </c>
      <c r="B789" s="12">
        <v>11</v>
      </c>
      <c r="C789" s="12" t="s">
        <v>1145</v>
      </c>
      <c r="D789" s="12" t="s">
        <v>973</v>
      </c>
      <c r="E789" s="12"/>
      <c r="F789" s="32">
        <v>900</v>
      </c>
      <c r="G789" s="43">
        <f t="shared" si="29"/>
        <v>1006.0199999999999</v>
      </c>
      <c r="H789" s="43">
        <f t="shared" si="28"/>
        <v>1156.9229999999998</v>
      </c>
      <c r="I789" s="43">
        <f>Table12101314[[#This Row],[4/1/23 Price Change]]*1.0715</f>
        <v>1239.6429944999995</v>
      </c>
    </row>
    <row r="790" spans="1:9" ht="30" x14ac:dyDescent="0.25">
      <c r="A790" s="12" t="s">
        <v>515</v>
      </c>
      <c r="B790" s="12">
        <v>12</v>
      </c>
      <c r="C790" s="12" t="s">
        <v>1146</v>
      </c>
      <c r="D790" s="12" t="s">
        <v>973</v>
      </c>
      <c r="E790" s="12"/>
      <c r="F790" s="32">
        <v>450</v>
      </c>
      <c r="G790" s="43">
        <f t="shared" si="29"/>
        <v>503.00999999999993</v>
      </c>
      <c r="H790" s="43">
        <f t="shared" si="28"/>
        <v>578.46149999999989</v>
      </c>
      <c r="I790" s="43">
        <f>Table12101314[[#This Row],[4/1/23 Price Change]]*1.0715</f>
        <v>619.82149724999977</v>
      </c>
    </row>
    <row r="791" spans="1:9" ht="30" x14ac:dyDescent="0.25">
      <c r="A791" s="12" t="s">
        <v>515</v>
      </c>
      <c r="B791" s="12">
        <v>13</v>
      </c>
      <c r="C791" s="12" t="s">
        <v>527</v>
      </c>
      <c r="D791" s="12" t="s">
        <v>734</v>
      </c>
      <c r="E791" s="12"/>
      <c r="F791" s="32" t="s">
        <v>1020</v>
      </c>
      <c r="G791" s="43" t="e">
        <f t="shared" si="29"/>
        <v>#VALUE!</v>
      </c>
      <c r="H791" s="43" t="e">
        <f t="shared" si="28"/>
        <v>#VALUE!</v>
      </c>
      <c r="I791" s="43" t="e">
        <f>Table12101314[[#This Row],[4/1/23 Price Change]]*1.0715</f>
        <v>#VALUE!</v>
      </c>
    </row>
    <row r="792" spans="1:9" ht="30" x14ac:dyDescent="0.25">
      <c r="A792" s="12" t="s">
        <v>515</v>
      </c>
      <c r="B792" s="12">
        <v>14</v>
      </c>
      <c r="C792" s="12" t="s">
        <v>528</v>
      </c>
      <c r="D792" s="12" t="s">
        <v>973</v>
      </c>
      <c r="E792" s="12"/>
      <c r="F792" s="32">
        <v>5000</v>
      </c>
      <c r="G792" s="43">
        <f t="shared" si="29"/>
        <v>5588.9999999999991</v>
      </c>
      <c r="H792" s="43">
        <f t="shared" si="28"/>
        <v>6427.3499999999985</v>
      </c>
      <c r="I792" s="43">
        <f>Table12101314[[#This Row],[4/1/23 Price Change]]*1.0715</f>
        <v>6886.9055249999974</v>
      </c>
    </row>
    <row r="793" spans="1:9" ht="30" x14ac:dyDescent="0.25">
      <c r="A793" s="12" t="s">
        <v>515</v>
      </c>
      <c r="B793" s="12">
        <v>15</v>
      </c>
      <c r="C793" s="12" t="s">
        <v>1137</v>
      </c>
      <c r="D793" s="12" t="s">
        <v>973</v>
      </c>
      <c r="E793" s="12"/>
      <c r="F793" s="32">
        <v>5000</v>
      </c>
      <c r="G793" s="43">
        <f t="shared" si="29"/>
        <v>5588.9999999999991</v>
      </c>
      <c r="H793" s="43">
        <f t="shared" si="28"/>
        <v>6427.3499999999985</v>
      </c>
      <c r="I793" s="43">
        <f>Table12101314[[#This Row],[4/1/23 Price Change]]*1.0715</f>
        <v>6886.9055249999974</v>
      </c>
    </row>
    <row r="794" spans="1:9" x14ac:dyDescent="0.25">
      <c r="A794" s="12" t="s">
        <v>515</v>
      </c>
      <c r="B794" s="12">
        <v>16</v>
      </c>
      <c r="C794" s="12" t="s">
        <v>530</v>
      </c>
      <c r="D794" s="12"/>
      <c r="E794" s="12"/>
      <c r="F794" s="32"/>
      <c r="G794" s="43">
        <f t="shared" si="29"/>
        <v>0</v>
      </c>
      <c r="H794" s="43">
        <f t="shared" si="28"/>
        <v>0</v>
      </c>
      <c r="I794" s="43">
        <f>Table12101314[[#This Row],[4/1/23 Price Change]]*1.0715</f>
        <v>0</v>
      </c>
    </row>
    <row r="795" spans="1:9" x14ac:dyDescent="0.25">
      <c r="A795" s="12" t="s">
        <v>515</v>
      </c>
      <c r="B795" s="12">
        <v>17</v>
      </c>
      <c r="C795" s="12" t="s">
        <v>531</v>
      </c>
      <c r="D795" s="12" t="s">
        <v>973</v>
      </c>
      <c r="E795" s="12"/>
      <c r="F795" s="32">
        <v>5000</v>
      </c>
      <c r="G795" s="43">
        <f t="shared" si="29"/>
        <v>5588.9999999999991</v>
      </c>
      <c r="H795" s="43">
        <f t="shared" si="28"/>
        <v>6427.3499999999985</v>
      </c>
      <c r="I795" s="43">
        <f>Table12101314[[#This Row],[4/1/23 Price Change]]*1.0715</f>
        <v>6886.9055249999974</v>
      </c>
    </row>
    <row r="796" spans="1:9" ht="30" x14ac:dyDescent="0.25">
      <c r="A796" s="12" t="s">
        <v>515</v>
      </c>
      <c r="B796" s="12">
        <v>18</v>
      </c>
      <c r="C796" s="12" t="s">
        <v>1138</v>
      </c>
      <c r="D796" s="12" t="s">
        <v>973</v>
      </c>
      <c r="E796" s="12"/>
      <c r="F796" s="32">
        <v>5000</v>
      </c>
      <c r="G796" s="43">
        <f t="shared" si="29"/>
        <v>5588.9999999999991</v>
      </c>
      <c r="H796" s="43">
        <f t="shared" si="28"/>
        <v>6427.3499999999985</v>
      </c>
      <c r="I796" s="43">
        <f>Table12101314[[#This Row],[4/1/23 Price Change]]*1.0715</f>
        <v>6886.9055249999974</v>
      </c>
    </row>
    <row r="797" spans="1:9" x14ac:dyDescent="0.25">
      <c r="A797" s="12" t="s">
        <v>515</v>
      </c>
      <c r="B797" s="12">
        <v>19</v>
      </c>
      <c r="C797" s="12" t="s">
        <v>533</v>
      </c>
      <c r="D797" s="12" t="s">
        <v>973</v>
      </c>
      <c r="E797" s="12"/>
      <c r="F797" s="32">
        <v>5000</v>
      </c>
      <c r="G797" s="43">
        <f t="shared" si="29"/>
        <v>5588.9999999999991</v>
      </c>
      <c r="H797" s="43">
        <f t="shared" si="28"/>
        <v>6427.3499999999985</v>
      </c>
      <c r="I797" s="43">
        <f>Table12101314[[#This Row],[4/1/23 Price Change]]*1.0715</f>
        <v>6886.9055249999974</v>
      </c>
    </row>
    <row r="798" spans="1:9" x14ac:dyDescent="0.25">
      <c r="A798" s="12" t="s">
        <v>515</v>
      </c>
      <c r="B798" s="12">
        <v>20</v>
      </c>
      <c r="C798" s="12" t="s">
        <v>534</v>
      </c>
      <c r="D798" s="12" t="s">
        <v>734</v>
      </c>
      <c r="E798" s="12"/>
      <c r="F798" s="32" t="s">
        <v>1020</v>
      </c>
      <c r="G798" s="43" t="e">
        <f t="shared" si="29"/>
        <v>#VALUE!</v>
      </c>
      <c r="H798" s="43" t="e">
        <f t="shared" si="28"/>
        <v>#VALUE!</v>
      </c>
      <c r="I798" s="43" t="e">
        <f>Table12101314[[#This Row],[4/1/23 Price Change]]*1.0715</f>
        <v>#VALUE!</v>
      </c>
    </row>
    <row r="799" spans="1:9" ht="30" x14ac:dyDescent="0.25">
      <c r="A799" s="12" t="s">
        <v>515</v>
      </c>
      <c r="B799" s="12">
        <v>21</v>
      </c>
      <c r="C799" s="12" t="s">
        <v>1139</v>
      </c>
      <c r="D799" s="12" t="s">
        <v>973</v>
      </c>
      <c r="E799" s="12"/>
      <c r="F799" s="32">
        <v>5000</v>
      </c>
      <c r="G799" s="43">
        <f t="shared" si="29"/>
        <v>5588.9999999999991</v>
      </c>
      <c r="H799" s="43">
        <f t="shared" si="28"/>
        <v>6427.3499999999985</v>
      </c>
      <c r="I799" s="43">
        <f>Table12101314[[#This Row],[4/1/23 Price Change]]*1.0715</f>
        <v>6886.9055249999974</v>
      </c>
    </row>
    <row r="800" spans="1:9" ht="30" x14ac:dyDescent="0.25">
      <c r="A800" s="12" t="s">
        <v>515</v>
      </c>
      <c r="B800" s="12">
        <v>22</v>
      </c>
      <c r="C800" s="12" t="s">
        <v>1140</v>
      </c>
      <c r="D800" s="12" t="s">
        <v>973</v>
      </c>
      <c r="E800" s="12"/>
      <c r="F800" s="32">
        <v>1750</v>
      </c>
      <c r="G800" s="43">
        <f t="shared" si="29"/>
        <v>1956.1499999999999</v>
      </c>
      <c r="H800" s="43">
        <f t="shared" si="28"/>
        <v>2249.5724999999998</v>
      </c>
      <c r="I800" s="43">
        <f>Table12101314[[#This Row],[4/1/23 Price Change]]*1.0715</f>
        <v>2410.4169337499993</v>
      </c>
    </row>
    <row r="801" spans="1:9" ht="30" x14ac:dyDescent="0.25">
      <c r="A801" s="12" t="s">
        <v>515</v>
      </c>
      <c r="B801" s="12">
        <v>23</v>
      </c>
      <c r="C801" s="12" t="s">
        <v>1141</v>
      </c>
      <c r="D801" s="12" t="s">
        <v>973</v>
      </c>
      <c r="E801" s="12"/>
      <c r="F801" s="32">
        <v>1750</v>
      </c>
      <c r="G801" s="43">
        <f t="shared" si="29"/>
        <v>1956.1499999999999</v>
      </c>
      <c r="H801" s="43">
        <f t="shared" si="28"/>
        <v>2249.5724999999998</v>
      </c>
      <c r="I801" s="43">
        <f>Table12101314[[#This Row],[4/1/23 Price Change]]*1.0715</f>
        <v>2410.4169337499993</v>
      </c>
    </row>
    <row r="802" spans="1:9" ht="30" x14ac:dyDescent="0.25">
      <c r="A802" s="12" t="s">
        <v>515</v>
      </c>
      <c r="B802" s="12">
        <v>24</v>
      </c>
      <c r="C802" s="12" t="s">
        <v>1142</v>
      </c>
      <c r="D802" s="12" t="s">
        <v>973</v>
      </c>
      <c r="E802" s="12"/>
      <c r="F802" s="32">
        <v>1750</v>
      </c>
      <c r="G802" s="43">
        <f t="shared" si="29"/>
        <v>1956.1499999999999</v>
      </c>
      <c r="H802" s="43">
        <f t="shared" si="28"/>
        <v>2249.5724999999998</v>
      </c>
      <c r="I802" s="43">
        <f>Table12101314[[#This Row],[4/1/23 Price Change]]*1.0715</f>
        <v>2410.4169337499993</v>
      </c>
    </row>
    <row r="803" spans="1:9" x14ac:dyDescent="0.25">
      <c r="A803" s="12" t="s">
        <v>515</v>
      </c>
      <c r="B803" s="12">
        <v>25</v>
      </c>
      <c r="C803" s="12" t="s">
        <v>539</v>
      </c>
      <c r="D803" s="12" t="s">
        <v>973</v>
      </c>
      <c r="E803" s="12"/>
      <c r="F803" s="32">
        <v>450</v>
      </c>
      <c r="G803" s="43">
        <f t="shared" si="29"/>
        <v>503.00999999999993</v>
      </c>
      <c r="H803" s="43">
        <f t="shared" si="28"/>
        <v>578.46149999999989</v>
      </c>
      <c r="I803" s="43">
        <f>Table12101314[[#This Row],[4/1/23 Price Change]]*1.0715</f>
        <v>619.82149724999977</v>
      </c>
    </row>
    <row r="804" spans="1:9" x14ac:dyDescent="0.25">
      <c r="A804" s="12" t="s">
        <v>515</v>
      </c>
      <c r="B804" s="12">
        <v>26</v>
      </c>
      <c r="C804" s="12" t="s">
        <v>540</v>
      </c>
      <c r="D804" s="12" t="s">
        <v>973</v>
      </c>
      <c r="E804" s="12"/>
      <c r="F804" s="32">
        <v>1350</v>
      </c>
      <c r="G804" s="43">
        <f t="shared" si="29"/>
        <v>1509.03</v>
      </c>
      <c r="H804" s="43">
        <f t="shared" si="28"/>
        <v>1735.3844999999999</v>
      </c>
      <c r="I804" s="43">
        <f>Table12101314[[#This Row],[4/1/23 Price Change]]*1.0715</f>
        <v>1859.4644917499998</v>
      </c>
    </row>
    <row r="805" spans="1:9" ht="30" x14ac:dyDescent="0.25">
      <c r="A805" s="12" t="s">
        <v>515</v>
      </c>
      <c r="B805" s="12">
        <v>27</v>
      </c>
      <c r="C805" s="12" t="s">
        <v>541</v>
      </c>
      <c r="D805" s="12" t="s">
        <v>973</v>
      </c>
      <c r="E805" s="12"/>
      <c r="F805" s="32" t="s">
        <v>1024</v>
      </c>
      <c r="G805" s="43" t="e">
        <f t="shared" si="29"/>
        <v>#VALUE!</v>
      </c>
      <c r="H805" s="43" t="e">
        <f t="shared" si="28"/>
        <v>#VALUE!</v>
      </c>
      <c r="I805" s="43" t="e">
        <f>Table12101314[[#This Row],[4/1/23 Price Change]]*1.0715</f>
        <v>#VALUE!</v>
      </c>
    </row>
    <row r="806" spans="1:9" x14ac:dyDescent="0.25">
      <c r="A806" s="12" t="s">
        <v>515</v>
      </c>
      <c r="B806" s="12">
        <v>28</v>
      </c>
      <c r="C806" s="12" t="s">
        <v>542</v>
      </c>
      <c r="D806" s="12" t="s">
        <v>973</v>
      </c>
      <c r="E806" s="12"/>
      <c r="F806" s="32">
        <v>450</v>
      </c>
      <c r="G806" s="43">
        <f t="shared" si="29"/>
        <v>503.00999999999993</v>
      </c>
      <c r="H806" s="43">
        <f t="shared" si="28"/>
        <v>578.46149999999989</v>
      </c>
      <c r="I806" s="43">
        <f>Table12101314[[#This Row],[4/1/23 Price Change]]*1.0715</f>
        <v>619.82149724999977</v>
      </c>
    </row>
    <row r="807" spans="1:9" x14ac:dyDescent="0.25">
      <c r="A807" s="12" t="s">
        <v>515</v>
      </c>
      <c r="B807" s="12">
        <v>29</v>
      </c>
      <c r="C807" s="12" t="s">
        <v>543</v>
      </c>
      <c r="D807" s="12" t="s">
        <v>973</v>
      </c>
      <c r="E807" s="12"/>
      <c r="F807" s="32">
        <v>1350</v>
      </c>
      <c r="G807" s="43">
        <f t="shared" si="29"/>
        <v>1509.03</v>
      </c>
      <c r="H807" s="43">
        <f t="shared" si="28"/>
        <v>1735.3844999999999</v>
      </c>
      <c r="I807" s="43">
        <f>Table12101314[[#This Row],[4/1/23 Price Change]]*1.0715</f>
        <v>1859.4644917499998</v>
      </c>
    </row>
    <row r="808" spans="1:9" ht="30" x14ac:dyDescent="0.25">
      <c r="A808" s="12" t="s">
        <v>515</v>
      </c>
      <c r="B808" s="12">
        <v>30</v>
      </c>
      <c r="C808" s="12" t="s">
        <v>544</v>
      </c>
      <c r="D808" s="12" t="s">
        <v>973</v>
      </c>
      <c r="E808" s="12"/>
      <c r="F808" s="32" t="s">
        <v>1024</v>
      </c>
      <c r="G808" s="43" t="e">
        <f t="shared" si="29"/>
        <v>#VALUE!</v>
      </c>
      <c r="H808" s="43" t="e">
        <f t="shared" si="28"/>
        <v>#VALUE!</v>
      </c>
      <c r="I808" s="43" t="e">
        <f>Table12101314[[#This Row],[4/1/23 Price Change]]*1.0715</f>
        <v>#VALUE!</v>
      </c>
    </row>
    <row r="809" spans="1:9" x14ac:dyDescent="0.25">
      <c r="A809" s="12" t="s">
        <v>515</v>
      </c>
      <c r="B809" s="12">
        <v>31</v>
      </c>
      <c r="C809" s="12" t="s">
        <v>545</v>
      </c>
      <c r="D809" s="12" t="s">
        <v>734</v>
      </c>
      <c r="E809" s="12"/>
      <c r="F809" s="32" t="s">
        <v>1020</v>
      </c>
      <c r="G809" s="43" t="e">
        <f t="shared" si="29"/>
        <v>#VALUE!</v>
      </c>
      <c r="H809" s="43" t="e">
        <f t="shared" si="28"/>
        <v>#VALUE!</v>
      </c>
      <c r="I809" s="43" t="e">
        <f>Table12101314[[#This Row],[4/1/23 Price Change]]*1.0715</f>
        <v>#VALUE!</v>
      </c>
    </row>
    <row r="810" spans="1:9" x14ac:dyDescent="0.25">
      <c r="A810" s="12" t="s">
        <v>515</v>
      </c>
      <c r="B810" s="12">
        <v>32</v>
      </c>
      <c r="C810" s="12" t="s">
        <v>546</v>
      </c>
      <c r="D810" s="12" t="s">
        <v>1004</v>
      </c>
      <c r="E810" s="12"/>
      <c r="F810" s="32">
        <v>0</v>
      </c>
      <c r="G810" s="43">
        <f t="shared" si="29"/>
        <v>0</v>
      </c>
      <c r="H810" s="43">
        <f t="shared" si="28"/>
        <v>0</v>
      </c>
      <c r="I810" s="43">
        <f>Table12101314[[#This Row],[4/1/23 Price Change]]*1.0715</f>
        <v>0</v>
      </c>
    </row>
    <row r="811" spans="1:9" ht="30" x14ac:dyDescent="0.25">
      <c r="A811" s="12" t="s">
        <v>515</v>
      </c>
      <c r="B811" s="12">
        <v>33</v>
      </c>
      <c r="C811" s="12" t="s">
        <v>547</v>
      </c>
      <c r="D811" s="12" t="s">
        <v>734</v>
      </c>
      <c r="E811" s="12"/>
      <c r="F811" s="32" t="s">
        <v>1020</v>
      </c>
      <c r="G811" s="43" t="e">
        <f t="shared" si="29"/>
        <v>#VALUE!</v>
      </c>
      <c r="H811" s="43" t="e">
        <f t="shared" si="28"/>
        <v>#VALUE!</v>
      </c>
      <c r="I811" s="43" t="e">
        <f>Table12101314[[#This Row],[4/1/23 Price Change]]*1.0715</f>
        <v>#VALUE!</v>
      </c>
    </row>
    <row r="812" spans="1:9" x14ac:dyDescent="0.25">
      <c r="A812" s="12" t="s">
        <v>515</v>
      </c>
      <c r="B812" s="12">
        <v>34</v>
      </c>
      <c r="C812" s="12" t="s">
        <v>1143</v>
      </c>
      <c r="D812" s="12" t="s">
        <v>1004</v>
      </c>
      <c r="E812" s="12"/>
      <c r="F812" s="32">
        <v>0</v>
      </c>
      <c r="G812" s="43">
        <f t="shared" si="29"/>
        <v>0</v>
      </c>
      <c r="H812" s="43">
        <f t="shared" si="28"/>
        <v>0</v>
      </c>
      <c r="I812" s="43">
        <f>Table12101314[[#This Row],[4/1/23 Price Change]]*1.0715</f>
        <v>0</v>
      </c>
    </row>
    <row r="813" spans="1:9" ht="30" x14ac:dyDescent="0.25">
      <c r="A813" s="12" t="s">
        <v>515</v>
      </c>
      <c r="B813" s="12">
        <v>35</v>
      </c>
      <c r="C813" s="12" t="s">
        <v>1144</v>
      </c>
      <c r="D813" s="12" t="s">
        <v>1004</v>
      </c>
      <c r="E813" s="12"/>
      <c r="F813" s="32">
        <v>0</v>
      </c>
      <c r="G813" s="43">
        <f t="shared" si="29"/>
        <v>0</v>
      </c>
      <c r="H813" s="43">
        <f t="shared" si="28"/>
        <v>0</v>
      </c>
      <c r="I813" s="43">
        <f>Table12101314[[#This Row],[4/1/23 Price Change]]*1.0715</f>
        <v>0</v>
      </c>
    </row>
    <row r="814" spans="1:9" ht="30" x14ac:dyDescent="0.25">
      <c r="A814" s="12" t="s">
        <v>515</v>
      </c>
      <c r="B814" s="12">
        <v>36</v>
      </c>
      <c r="C814" s="12" t="s">
        <v>550</v>
      </c>
      <c r="D814" s="12" t="s">
        <v>734</v>
      </c>
      <c r="E814" s="12"/>
      <c r="F814" s="32" t="s">
        <v>1020</v>
      </c>
      <c r="G814" s="43" t="e">
        <f t="shared" si="29"/>
        <v>#VALUE!</v>
      </c>
      <c r="H814" s="43" t="e">
        <f t="shared" si="28"/>
        <v>#VALUE!</v>
      </c>
      <c r="I814" s="43" t="e">
        <f>Table12101314[[#This Row],[4/1/23 Price Change]]*1.0715</f>
        <v>#VALUE!</v>
      </c>
    </row>
    <row r="815" spans="1:9" x14ac:dyDescent="0.25">
      <c r="A815" s="12" t="s">
        <v>515</v>
      </c>
      <c r="B815" s="12">
        <v>38</v>
      </c>
      <c r="C815" s="12" t="s">
        <v>551</v>
      </c>
      <c r="D815" s="12" t="s">
        <v>973</v>
      </c>
      <c r="E815" s="12"/>
      <c r="F815" s="32">
        <v>5000</v>
      </c>
      <c r="G815" s="43">
        <f t="shared" si="29"/>
        <v>5588.9999999999991</v>
      </c>
      <c r="H815" s="43">
        <f t="shared" si="28"/>
        <v>6427.3499999999985</v>
      </c>
      <c r="I815" s="43">
        <f>Table12101314[[#This Row],[4/1/23 Price Change]]*1.0715</f>
        <v>6886.9055249999974</v>
      </c>
    </row>
    <row r="816" spans="1:9" x14ac:dyDescent="0.25">
      <c r="A816" s="12" t="s">
        <v>515</v>
      </c>
      <c r="B816" s="12">
        <v>39</v>
      </c>
      <c r="C816" s="12" t="s">
        <v>552</v>
      </c>
      <c r="D816" s="12" t="s">
        <v>1004</v>
      </c>
      <c r="E816" s="12"/>
      <c r="F816" s="32">
        <v>0</v>
      </c>
      <c r="G816" s="43">
        <f t="shared" si="29"/>
        <v>0</v>
      </c>
      <c r="H816" s="43">
        <f t="shared" si="28"/>
        <v>0</v>
      </c>
      <c r="I816" s="43">
        <f>Table12101314[[#This Row],[4/1/23 Price Change]]*1.0715</f>
        <v>0</v>
      </c>
    </row>
    <row r="817" spans="1:9" x14ac:dyDescent="0.25">
      <c r="A817" s="12" t="s">
        <v>515</v>
      </c>
      <c r="B817" s="12">
        <v>40</v>
      </c>
      <c r="C817" s="12" t="s">
        <v>553</v>
      </c>
      <c r="D817" s="12" t="s">
        <v>1004</v>
      </c>
      <c r="E817" s="12"/>
      <c r="F817" s="32">
        <v>0</v>
      </c>
      <c r="G817" s="43">
        <f t="shared" si="29"/>
        <v>0</v>
      </c>
      <c r="H817" s="43">
        <f t="shared" si="28"/>
        <v>0</v>
      </c>
      <c r="I817" s="43">
        <f>Table12101314[[#This Row],[4/1/23 Price Change]]*1.0715</f>
        <v>0</v>
      </c>
    </row>
    <row r="818" spans="1:9" ht="30" x14ac:dyDescent="0.25">
      <c r="A818" s="12" t="s">
        <v>515</v>
      </c>
      <c r="B818" s="12">
        <v>41</v>
      </c>
      <c r="C818" s="12" t="s">
        <v>554</v>
      </c>
      <c r="D818" s="12" t="s">
        <v>734</v>
      </c>
      <c r="E818" s="12"/>
      <c r="F818" s="32" t="s">
        <v>1020</v>
      </c>
      <c r="G818" s="43" t="e">
        <f t="shared" si="29"/>
        <v>#VALUE!</v>
      </c>
      <c r="H818" s="43" t="e">
        <f t="shared" si="28"/>
        <v>#VALUE!</v>
      </c>
      <c r="I818" s="43" t="e">
        <f>Table12101314[[#This Row],[4/1/23 Price Change]]*1.0715</f>
        <v>#VALUE!</v>
      </c>
    </row>
    <row r="819" spans="1:9" x14ac:dyDescent="0.25">
      <c r="A819" s="12" t="s">
        <v>515</v>
      </c>
      <c r="B819" s="12">
        <v>42</v>
      </c>
      <c r="C819" s="12" t="s">
        <v>962</v>
      </c>
      <c r="D819" s="12" t="s">
        <v>973</v>
      </c>
      <c r="E819" s="12"/>
      <c r="F819" s="32">
        <v>450</v>
      </c>
      <c r="G819" s="43">
        <f t="shared" si="29"/>
        <v>503.00999999999993</v>
      </c>
      <c r="H819" s="43">
        <f t="shared" si="28"/>
        <v>578.46149999999989</v>
      </c>
      <c r="I819" s="43">
        <f>Table12101314[[#This Row],[4/1/23 Price Change]]*1.0715</f>
        <v>619.82149724999977</v>
      </c>
    </row>
    <row r="820" spans="1:9" x14ac:dyDescent="0.25">
      <c r="A820" s="12" t="s">
        <v>515</v>
      </c>
      <c r="B820" s="12">
        <v>43</v>
      </c>
      <c r="C820" s="12" t="s">
        <v>961</v>
      </c>
      <c r="D820" s="12" t="s">
        <v>973</v>
      </c>
      <c r="E820" s="12"/>
      <c r="F820" s="32">
        <v>1350</v>
      </c>
      <c r="G820" s="43">
        <f t="shared" si="29"/>
        <v>1509.03</v>
      </c>
      <c r="H820" s="43">
        <f t="shared" si="28"/>
        <v>1735.3844999999999</v>
      </c>
      <c r="I820" s="43">
        <f>Table12101314[[#This Row],[4/1/23 Price Change]]*1.0715</f>
        <v>1859.4644917499998</v>
      </c>
    </row>
    <row r="821" spans="1:9" ht="30" x14ac:dyDescent="0.25">
      <c r="A821" s="12" t="s">
        <v>515</v>
      </c>
      <c r="B821" s="12">
        <v>44</v>
      </c>
      <c r="C821" s="12" t="s">
        <v>960</v>
      </c>
      <c r="D821" s="12" t="s">
        <v>734</v>
      </c>
      <c r="E821" s="12"/>
      <c r="F821" s="32" t="s">
        <v>1020</v>
      </c>
      <c r="G821" s="43" t="e">
        <f t="shared" si="29"/>
        <v>#VALUE!</v>
      </c>
      <c r="H821" s="43" t="e">
        <f t="shared" si="28"/>
        <v>#VALUE!</v>
      </c>
      <c r="I821" s="43" t="e">
        <f>Table12101314[[#This Row],[4/1/23 Price Change]]*1.0715</f>
        <v>#VALUE!</v>
      </c>
    </row>
    <row r="822" spans="1:9" x14ac:dyDescent="0.25">
      <c r="A822" s="12" t="s">
        <v>515</v>
      </c>
      <c r="B822" s="12">
        <v>45</v>
      </c>
      <c r="C822" s="12" t="s">
        <v>959</v>
      </c>
      <c r="D822" s="12" t="s">
        <v>973</v>
      </c>
      <c r="E822" s="12"/>
      <c r="F822" s="32">
        <v>450</v>
      </c>
      <c r="G822" s="43">
        <f t="shared" si="29"/>
        <v>503.00999999999993</v>
      </c>
      <c r="H822" s="43">
        <f t="shared" si="28"/>
        <v>578.46149999999989</v>
      </c>
      <c r="I822" s="43">
        <f>Table12101314[[#This Row],[4/1/23 Price Change]]*1.0715</f>
        <v>619.82149724999977</v>
      </c>
    </row>
    <row r="823" spans="1:9" x14ac:dyDescent="0.25">
      <c r="A823" s="12" t="s">
        <v>515</v>
      </c>
      <c r="B823" s="12">
        <v>46</v>
      </c>
      <c r="C823" s="12" t="s">
        <v>958</v>
      </c>
      <c r="D823" s="12" t="s">
        <v>973</v>
      </c>
      <c r="E823" s="12"/>
      <c r="F823" s="32">
        <v>1350</v>
      </c>
      <c r="G823" s="43">
        <f t="shared" si="29"/>
        <v>1509.03</v>
      </c>
      <c r="H823" s="43">
        <f t="shared" si="28"/>
        <v>1735.3844999999999</v>
      </c>
      <c r="I823" s="43">
        <f>Table12101314[[#This Row],[4/1/23 Price Change]]*1.0715</f>
        <v>1859.4644917499998</v>
      </c>
    </row>
    <row r="824" spans="1:9" ht="30" x14ac:dyDescent="0.25">
      <c r="A824" s="12" t="s">
        <v>515</v>
      </c>
      <c r="B824" s="12">
        <v>47</v>
      </c>
      <c r="C824" s="12" t="s">
        <v>957</v>
      </c>
      <c r="D824" s="12" t="s">
        <v>734</v>
      </c>
      <c r="E824" s="12"/>
      <c r="F824" s="32" t="s">
        <v>1020</v>
      </c>
      <c r="G824" s="43" t="e">
        <f t="shared" si="29"/>
        <v>#VALUE!</v>
      </c>
      <c r="H824" s="43" t="e">
        <f t="shared" si="28"/>
        <v>#VALUE!</v>
      </c>
      <c r="I824" s="43" t="e">
        <f>Table12101314[[#This Row],[4/1/23 Price Change]]*1.0715</f>
        <v>#VALUE!</v>
      </c>
    </row>
    <row r="825" spans="1:9" ht="30" x14ac:dyDescent="0.25">
      <c r="A825" s="12" t="s">
        <v>515</v>
      </c>
      <c r="B825" s="12">
        <v>48</v>
      </c>
      <c r="C825" s="12" t="s">
        <v>956</v>
      </c>
      <c r="D825" s="12" t="s">
        <v>734</v>
      </c>
      <c r="E825" s="12"/>
      <c r="F825" s="32" t="s">
        <v>1020</v>
      </c>
      <c r="G825" s="43" t="e">
        <f t="shared" si="29"/>
        <v>#VALUE!</v>
      </c>
      <c r="H825" s="43" t="e">
        <f t="shared" si="28"/>
        <v>#VALUE!</v>
      </c>
      <c r="I825" s="43" t="e">
        <f>Table12101314[[#This Row],[4/1/23 Price Change]]*1.0715</f>
        <v>#VALUE!</v>
      </c>
    </row>
    <row r="826" spans="1:9" ht="30" x14ac:dyDescent="0.25">
      <c r="A826" s="12" t="s">
        <v>515</v>
      </c>
      <c r="B826" s="12">
        <v>49</v>
      </c>
      <c r="C826" s="12" t="s">
        <v>955</v>
      </c>
      <c r="D826" s="12" t="s">
        <v>734</v>
      </c>
      <c r="E826" s="12"/>
      <c r="F826" s="32" t="s">
        <v>1020</v>
      </c>
      <c r="G826" s="43" t="e">
        <f t="shared" si="29"/>
        <v>#VALUE!</v>
      </c>
      <c r="H826" s="43" t="e">
        <f t="shared" si="28"/>
        <v>#VALUE!</v>
      </c>
      <c r="I826" s="43" t="e">
        <f>Table12101314[[#This Row],[4/1/23 Price Change]]*1.0715</f>
        <v>#VALUE!</v>
      </c>
    </row>
    <row r="827" spans="1:9" ht="30" x14ac:dyDescent="0.25">
      <c r="A827" s="12" t="s">
        <v>515</v>
      </c>
      <c r="B827" s="12">
        <v>50</v>
      </c>
      <c r="C827" s="12" t="s">
        <v>555</v>
      </c>
      <c r="D827" s="12" t="s">
        <v>734</v>
      </c>
      <c r="E827" s="12"/>
      <c r="F827" s="32" t="s">
        <v>1020</v>
      </c>
      <c r="G827" s="43" t="e">
        <f t="shared" si="29"/>
        <v>#VALUE!</v>
      </c>
      <c r="H827" s="43" t="e">
        <f t="shared" si="28"/>
        <v>#VALUE!</v>
      </c>
      <c r="I827" s="43" t="e">
        <f>Table12101314[[#This Row],[4/1/23 Price Change]]*1.0715</f>
        <v>#VALUE!</v>
      </c>
    </row>
    <row r="828" spans="1:9" x14ac:dyDescent="0.25">
      <c r="A828" s="12" t="s">
        <v>515</v>
      </c>
      <c r="B828" s="12">
        <v>51</v>
      </c>
      <c r="C828" s="12" t="s">
        <v>556</v>
      </c>
      <c r="D828" s="12" t="s">
        <v>973</v>
      </c>
      <c r="E828" s="12"/>
      <c r="F828" s="32">
        <v>3500</v>
      </c>
      <c r="G828" s="43">
        <f t="shared" si="29"/>
        <v>3912.2999999999997</v>
      </c>
      <c r="H828" s="43">
        <f t="shared" si="28"/>
        <v>4499.1449999999995</v>
      </c>
      <c r="I828" s="43">
        <f>Table12101314[[#This Row],[4/1/23 Price Change]]*1.0715</f>
        <v>4820.8338674999986</v>
      </c>
    </row>
    <row r="829" spans="1:9" x14ac:dyDescent="0.25">
      <c r="A829" s="12" t="s">
        <v>515</v>
      </c>
      <c r="B829" s="12">
        <v>52</v>
      </c>
      <c r="C829" s="12" t="s">
        <v>557</v>
      </c>
      <c r="D829" s="12" t="s">
        <v>973</v>
      </c>
      <c r="E829" s="12"/>
      <c r="F829" s="32">
        <v>10500</v>
      </c>
      <c r="G829" s="43">
        <f t="shared" si="29"/>
        <v>11736.9</v>
      </c>
      <c r="H829" s="43">
        <f t="shared" si="28"/>
        <v>13497.434999999998</v>
      </c>
      <c r="I829" s="43">
        <f>Table12101314[[#This Row],[4/1/23 Price Change]]*1.0715</f>
        <v>14462.501602499997</v>
      </c>
    </row>
    <row r="830" spans="1:9" ht="30" x14ac:dyDescent="0.25">
      <c r="A830" s="12" t="s">
        <v>515</v>
      </c>
      <c r="B830" s="12">
        <v>53</v>
      </c>
      <c r="C830" s="12" t="s">
        <v>558</v>
      </c>
      <c r="D830" s="12" t="s">
        <v>734</v>
      </c>
      <c r="E830" s="12"/>
      <c r="F830" s="32" t="s">
        <v>1020</v>
      </c>
      <c r="G830" s="43" t="e">
        <f t="shared" si="29"/>
        <v>#VALUE!</v>
      </c>
      <c r="H830" s="43" t="e">
        <f t="shared" si="28"/>
        <v>#VALUE!</v>
      </c>
      <c r="I830" s="43" t="e">
        <f>Table12101314[[#This Row],[4/1/23 Price Change]]*1.0715</f>
        <v>#VALUE!</v>
      </c>
    </row>
    <row r="831" spans="1:9" x14ac:dyDescent="0.25">
      <c r="A831" s="12" t="s">
        <v>515</v>
      </c>
      <c r="B831" s="12">
        <v>54</v>
      </c>
      <c r="C831" s="12" t="s">
        <v>949</v>
      </c>
      <c r="D831" s="12" t="s">
        <v>973</v>
      </c>
      <c r="E831" s="12"/>
      <c r="F831" s="32">
        <v>3500</v>
      </c>
      <c r="G831" s="43">
        <f t="shared" si="29"/>
        <v>3912.2999999999997</v>
      </c>
      <c r="H831" s="43">
        <f t="shared" ref="H831:H894" si="30">G831*1.15</f>
        <v>4499.1449999999995</v>
      </c>
      <c r="I831" s="43">
        <f>Table12101314[[#This Row],[4/1/23 Price Change]]*1.0715</f>
        <v>4820.8338674999986</v>
      </c>
    </row>
    <row r="832" spans="1:9" x14ac:dyDescent="0.25">
      <c r="A832" s="12" t="s">
        <v>515</v>
      </c>
      <c r="B832" s="12">
        <v>55</v>
      </c>
      <c r="C832" s="12" t="s">
        <v>950</v>
      </c>
      <c r="D832" s="12" t="s">
        <v>973</v>
      </c>
      <c r="E832" s="12"/>
      <c r="F832" s="32">
        <v>10500</v>
      </c>
      <c r="G832" s="43">
        <f t="shared" si="29"/>
        <v>11736.9</v>
      </c>
      <c r="H832" s="43">
        <f t="shared" si="30"/>
        <v>13497.434999999998</v>
      </c>
      <c r="I832" s="43">
        <f>Table12101314[[#This Row],[4/1/23 Price Change]]*1.0715</f>
        <v>14462.501602499997</v>
      </c>
    </row>
    <row r="833" spans="1:9" ht="30" x14ac:dyDescent="0.25">
      <c r="A833" s="12" t="s">
        <v>515</v>
      </c>
      <c r="B833" s="12">
        <v>56</v>
      </c>
      <c r="C833" s="12" t="s">
        <v>951</v>
      </c>
      <c r="D833" s="12" t="s">
        <v>734</v>
      </c>
      <c r="E833" s="12"/>
      <c r="F833" s="32" t="s">
        <v>1020</v>
      </c>
      <c r="G833" s="43" t="e">
        <f t="shared" si="29"/>
        <v>#VALUE!</v>
      </c>
      <c r="H833" s="43" t="e">
        <f t="shared" si="30"/>
        <v>#VALUE!</v>
      </c>
      <c r="I833" s="43" t="e">
        <f>Table12101314[[#This Row],[4/1/23 Price Change]]*1.0715</f>
        <v>#VALUE!</v>
      </c>
    </row>
    <row r="834" spans="1:9" ht="30" x14ac:dyDescent="0.25">
      <c r="A834" s="12" t="s">
        <v>515</v>
      </c>
      <c r="B834" s="12">
        <v>57</v>
      </c>
      <c r="C834" s="12" t="s">
        <v>952</v>
      </c>
      <c r="D834" s="12" t="s">
        <v>973</v>
      </c>
      <c r="E834" s="12"/>
      <c r="F834" s="32">
        <v>3500</v>
      </c>
      <c r="G834" s="43">
        <f t="shared" si="29"/>
        <v>3912.2999999999997</v>
      </c>
      <c r="H834" s="43">
        <f t="shared" si="30"/>
        <v>4499.1449999999995</v>
      </c>
      <c r="I834" s="43">
        <f>Table12101314[[#This Row],[4/1/23 Price Change]]*1.0715</f>
        <v>4820.8338674999986</v>
      </c>
    </row>
    <row r="835" spans="1:9" ht="30" x14ac:dyDescent="0.25">
      <c r="A835" s="12" t="s">
        <v>515</v>
      </c>
      <c r="B835" s="12">
        <v>58</v>
      </c>
      <c r="C835" s="12" t="s">
        <v>953</v>
      </c>
      <c r="D835" s="12" t="s">
        <v>973</v>
      </c>
      <c r="E835" s="12"/>
      <c r="F835" s="32">
        <v>10500</v>
      </c>
      <c r="G835" s="43">
        <f t="shared" si="29"/>
        <v>11736.9</v>
      </c>
      <c r="H835" s="43">
        <f t="shared" si="30"/>
        <v>13497.434999999998</v>
      </c>
      <c r="I835" s="43">
        <f>Table12101314[[#This Row],[4/1/23 Price Change]]*1.0715</f>
        <v>14462.501602499997</v>
      </c>
    </row>
    <row r="836" spans="1:9" ht="30" x14ac:dyDescent="0.25">
      <c r="A836" s="12" t="s">
        <v>515</v>
      </c>
      <c r="B836" s="12">
        <v>59</v>
      </c>
      <c r="C836" s="12" t="s">
        <v>954</v>
      </c>
      <c r="D836" s="12" t="s">
        <v>734</v>
      </c>
      <c r="E836" s="12"/>
      <c r="F836" s="32" t="s">
        <v>1020</v>
      </c>
      <c r="G836" s="43" t="e">
        <f t="shared" si="29"/>
        <v>#VALUE!</v>
      </c>
      <c r="H836" s="43" t="e">
        <f t="shared" si="30"/>
        <v>#VALUE!</v>
      </c>
      <c r="I836" s="43" t="e">
        <f>Table12101314[[#This Row],[4/1/23 Price Change]]*1.0715</f>
        <v>#VALUE!</v>
      </c>
    </row>
    <row r="837" spans="1:9" x14ac:dyDescent="0.25">
      <c r="A837" s="12" t="s">
        <v>515</v>
      </c>
      <c r="B837" s="12">
        <v>60</v>
      </c>
      <c r="C837" s="12" t="s">
        <v>559</v>
      </c>
      <c r="D837" s="12"/>
      <c r="E837" s="12"/>
      <c r="F837" s="17"/>
      <c r="G837" s="43">
        <f t="shared" ref="G837:G900" si="31">F837*1.1178</f>
        <v>0</v>
      </c>
      <c r="H837" s="43">
        <f t="shared" si="30"/>
        <v>0</v>
      </c>
      <c r="I837" s="43">
        <f>Table12101314[[#This Row],[4/1/23 Price Change]]*1.0715</f>
        <v>0</v>
      </c>
    </row>
    <row r="838" spans="1:9" x14ac:dyDescent="0.25">
      <c r="A838" s="12"/>
      <c r="B838" s="12"/>
      <c r="C838" s="12" t="s">
        <v>970</v>
      </c>
      <c r="D838" s="12"/>
      <c r="E838" s="12"/>
      <c r="F838" s="17"/>
      <c r="G838" s="43">
        <f t="shared" si="31"/>
        <v>0</v>
      </c>
      <c r="H838" s="43">
        <f t="shared" si="30"/>
        <v>0</v>
      </c>
      <c r="I838" s="43">
        <f>Table12101314[[#This Row],[4/1/23 Price Change]]*1.0715</f>
        <v>0</v>
      </c>
    </row>
    <row r="839" spans="1:9" ht="37.5" x14ac:dyDescent="0.25">
      <c r="A839" s="15" t="s">
        <v>560</v>
      </c>
      <c r="B839" s="16"/>
      <c r="C839" s="16"/>
      <c r="D839" s="16"/>
      <c r="E839" s="16"/>
      <c r="F839" s="18"/>
      <c r="G839" s="43">
        <f t="shared" si="31"/>
        <v>0</v>
      </c>
      <c r="H839" s="43">
        <f t="shared" si="30"/>
        <v>0</v>
      </c>
      <c r="I839" s="43">
        <f>Table12101314[[#This Row],[4/1/23 Price Change]]*1.0715</f>
        <v>0</v>
      </c>
    </row>
    <row r="840" spans="1:9" ht="30" x14ac:dyDescent="0.25">
      <c r="A840" s="12" t="s">
        <v>560</v>
      </c>
      <c r="B840" s="12">
        <v>1</v>
      </c>
      <c r="C840" s="12" t="s">
        <v>1118</v>
      </c>
      <c r="D840" s="12" t="s">
        <v>734</v>
      </c>
      <c r="E840" s="12"/>
      <c r="F840" s="32" t="s">
        <v>1020</v>
      </c>
      <c r="G840" s="43" t="e">
        <f t="shared" si="31"/>
        <v>#VALUE!</v>
      </c>
      <c r="H840" s="43" t="e">
        <f t="shared" si="30"/>
        <v>#VALUE!</v>
      </c>
      <c r="I840" s="43" t="e">
        <f>Table12101314[[#This Row],[4/1/23 Price Change]]*1.0715</f>
        <v>#VALUE!</v>
      </c>
    </row>
    <row r="841" spans="1:9" ht="30" x14ac:dyDescent="0.25">
      <c r="A841" s="12" t="s">
        <v>560</v>
      </c>
      <c r="B841" s="12">
        <v>2</v>
      </c>
      <c r="C841" s="12" t="s">
        <v>562</v>
      </c>
      <c r="D841" s="12" t="s">
        <v>734</v>
      </c>
      <c r="E841" s="12"/>
      <c r="F841" s="32" t="s">
        <v>1020</v>
      </c>
      <c r="G841" s="43" t="e">
        <f t="shared" si="31"/>
        <v>#VALUE!</v>
      </c>
      <c r="H841" s="43" t="e">
        <f t="shared" si="30"/>
        <v>#VALUE!</v>
      </c>
      <c r="I841" s="43" t="e">
        <f>Table12101314[[#This Row],[4/1/23 Price Change]]*1.0715</f>
        <v>#VALUE!</v>
      </c>
    </row>
    <row r="842" spans="1:9" ht="30" x14ac:dyDescent="0.25">
      <c r="A842" s="12" t="s">
        <v>560</v>
      </c>
      <c r="B842" s="12">
        <v>3</v>
      </c>
      <c r="C842" s="12" t="s">
        <v>563</v>
      </c>
      <c r="D842" s="12" t="s">
        <v>734</v>
      </c>
      <c r="E842" s="12"/>
      <c r="F842" s="32" t="s">
        <v>1020</v>
      </c>
      <c r="G842" s="43" t="e">
        <f t="shared" si="31"/>
        <v>#VALUE!</v>
      </c>
      <c r="H842" s="43" t="e">
        <f t="shared" si="30"/>
        <v>#VALUE!</v>
      </c>
      <c r="I842" s="43" t="e">
        <f>Table12101314[[#This Row],[4/1/23 Price Change]]*1.0715</f>
        <v>#VALUE!</v>
      </c>
    </row>
    <row r="843" spans="1:9" ht="30" x14ac:dyDescent="0.25">
      <c r="A843" s="12" t="s">
        <v>560</v>
      </c>
      <c r="B843" s="12">
        <v>4</v>
      </c>
      <c r="C843" s="12" t="s">
        <v>564</v>
      </c>
      <c r="D843" s="12" t="s">
        <v>734</v>
      </c>
      <c r="E843" s="12"/>
      <c r="F843" s="32" t="s">
        <v>1020</v>
      </c>
      <c r="G843" s="43" t="e">
        <f t="shared" si="31"/>
        <v>#VALUE!</v>
      </c>
      <c r="H843" s="43" t="e">
        <f t="shared" si="30"/>
        <v>#VALUE!</v>
      </c>
      <c r="I843" s="43" t="e">
        <f>Table12101314[[#This Row],[4/1/23 Price Change]]*1.0715</f>
        <v>#VALUE!</v>
      </c>
    </row>
    <row r="844" spans="1:9" ht="30" x14ac:dyDescent="0.25">
      <c r="A844" s="12" t="s">
        <v>560</v>
      </c>
      <c r="B844" s="12">
        <v>5</v>
      </c>
      <c r="C844" s="12" t="s">
        <v>565</v>
      </c>
      <c r="D844" s="12" t="s">
        <v>734</v>
      </c>
      <c r="E844" s="12"/>
      <c r="F844" s="32" t="s">
        <v>1020</v>
      </c>
      <c r="G844" s="43" t="e">
        <f t="shared" si="31"/>
        <v>#VALUE!</v>
      </c>
      <c r="H844" s="43" t="e">
        <f t="shared" si="30"/>
        <v>#VALUE!</v>
      </c>
      <c r="I844" s="43" t="e">
        <f>Table12101314[[#This Row],[4/1/23 Price Change]]*1.0715</f>
        <v>#VALUE!</v>
      </c>
    </row>
    <row r="845" spans="1:9" ht="30" x14ac:dyDescent="0.25">
      <c r="A845" s="12" t="s">
        <v>560</v>
      </c>
      <c r="B845" s="12">
        <v>6</v>
      </c>
      <c r="C845" s="12" t="s">
        <v>566</v>
      </c>
      <c r="D845" s="12" t="s">
        <v>734</v>
      </c>
      <c r="E845" s="12"/>
      <c r="F845" s="32" t="s">
        <v>1020</v>
      </c>
      <c r="G845" s="43" t="e">
        <f t="shared" si="31"/>
        <v>#VALUE!</v>
      </c>
      <c r="H845" s="43" t="e">
        <f t="shared" si="30"/>
        <v>#VALUE!</v>
      </c>
      <c r="I845" s="43" t="e">
        <f>Table12101314[[#This Row],[4/1/23 Price Change]]*1.0715</f>
        <v>#VALUE!</v>
      </c>
    </row>
    <row r="846" spans="1:9" ht="30" x14ac:dyDescent="0.25">
      <c r="A846" s="12" t="s">
        <v>560</v>
      </c>
      <c r="B846" s="12">
        <v>7</v>
      </c>
      <c r="C846" s="12" t="s">
        <v>567</v>
      </c>
      <c r="D846" s="12" t="s">
        <v>973</v>
      </c>
      <c r="E846" s="12"/>
      <c r="F846" s="32">
        <v>43213</v>
      </c>
      <c r="G846" s="43">
        <f t="shared" si="31"/>
        <v>48303.491399999999</v>
      </c>
      <c r="H846" s="43">
        <f t="shared" si="30"/>
        <v>55549.015109999993</v>
      </c>
      <c r="I846" s="43">
        <f>Table12101314[[#This Row],[4/1/23 Price Change]]*1.0715</f>
        <v>59520.769690364985</v>
      </c>
    </row>
    <row r="847" spans="1:9" ht="30" x14ac:dyDescent="0.25">
      <c r="A847" s="12" t="s">
        <v>560</v>
      </c>
      <c r="B847" s="12">
        <v>8</v>
      </c>
      <c r="C847" s="12" t="s">
        <v>568</v>
      </c>
      <c r="D847" s="12" t="s">
        <v>973</v>
      </c>
      <c r="E847" s="12"/>
      <c r="F847" s="32">
        <v>17750</v>
      </c>
      <c r="G847" s="43">
        <f t="shared" si="31"/>
        <v>19840.949999999997</v>
      </c>
      <c r="H847" s="43">
        <f t="shared" si="30"/>
        <v>22817.092499999995</v>
      </c>
      <c r="I847" s="43">
        <f>Table12101314[[#This Row],[4/1/23 Price Change]]*1.0715</f>
        <v>24448.514613749994</v>
      </c>
    </row>
    <row r="848" spans="1:9" ht="30" x14ac:dyDescent="0.25">
      <c r="A848" s="12" t="s">
        <v>560</v>
      </c>
      <c r="B848" s="12">
        <v>9</v>
      </c>
      <c r="C848" s="12" t="s">
        <v>569</v>
      </c>
      <c r="D848" s="12" t="s">
        <v>973</v>
      </c>
      <c r="E848" s="12"/>
      <c r="F848" s="32">
        <v>35938</v>
      </c>
      <c r="G848" s="43">
        <f t="shared" si="31"/>
        <v>40171.496399999996</v>
      </c>
      <c r="H848" s="43">
        <f t="shared" si="30"/>
        <v>46197.220859999994</v>
      </c>
      <c r="I848" s="43">
        <f>Table12101314[[#This Row],[4/1/23 Price Change]]*1.0715</f>
        <v>49500.322151489992</v>
      </c>
    </row>
    <row r="849" spans="1:9" ht="30" x14ac:dyDescent="0.25">
      <c r="A849" s="12" t="s">
        <v>560</v>
      </c>
      <c r="B849" s="12">
        <v>10</v>
      </c>
      <c r="C849" s="12" t="s">
        <v>570</v>
      </c>
      <c r="D849" s="12" t="s">
        <v>734</v>
      </c>
      <c r="E849" s="12"/>
      <c r="F849" s="32" t="s">
        <v>1020</v>
      </c>
      <c r="G849" s="43" t="e">
        <f t="shared" si="31"/>
        <v>#VALUE!</v>
      </c>
      <c r="H849" s="43" t="e">
        <f t="shared" si="30"/>
        <v>#VALUE!</v>
      </c>
      <c r="I849" s="43" t="e">
        <f>Table12101314[[#This Row],[4/1/23 Price Change]]*1.0715</f>
        <v>#VALUE!</v>
      </c>
    </row>
    <row r="850" spans="1:9" ht="30" x14ac:dyDescent="0.25">
      <c r="A850" s="12" t="s">
        <v>560</v>
      </c>
      <c r="B850" s="12">
        <v>11</v>
      </c>
      <c r="C850" s="12" t="s">
        <v>571</v>
      </c>
      <c r="D850" s="12" t="s">
        <v>734</v>
      </c>
      <c r="E850" s="12"/>
      <c r="F850" s="32" t="s">
        <v>1020</v>
      </c>
      <c r="G850" s="43" t="e">
        <f t="shared" si="31"/>
        <v>#VALUE!</v>
      </c>
      <c r="H850" s="43" t="e">
        <f t="shared" si="30"/>
        <v>#VALUE!</v>
      </c>
      <c r="I850" s="43" t="e">
        <f>Table12101314[[#This Row],[4/1/23 Price Change]]*1.0715</f>
        <v>#VALUE!</v>
      </c>
    </row>
    <row r="851" spans="1:9" ht="30" x14ac:dyDescent="0.25">
      <c r="A851" s="12" t="s">
        <v>560</v>
      </c>
      <c r="B851" s="12">
        <v>12</v>
      </c>
      <c r="C851" s="12" t="s">
        <v>1196</v>
      </c>
      <c r="D851" s="12" t="s">
        <v>973</v>
      </c>
      <c r="E851" s="12"/>
      <c r="F851" s="32">
        <v>198114</v>
      </c>
      <c r="G851" s="43">
        <f t="shared" si="31"/>
        <v>221451.82919999998</v>
      </c>
      <c r="H851" s="43">
        <f t="shared" si="30"/>
        <v>254669.60357999997</v>
      </c>
      <c r="I851" s="43">
        <f>Table12101314[[#This Row],[4/1/23 Price Change]]*1.0715</f>
        <v>272878.48023596994</v>
      </c>
    </row>
    <row r="852" spans="1:9" ht="30" x14ac:dyDescent="0.25">
      <c r="A852" s="12" t="s">
        <v>560</v>
      </c>
      <c r="B852" s="12">
        <v>13</v>
      </c>
      <c r="C852" s="12" t="s">
        <v>1197</v>
      </c>
      <c r="D852" s="12" t="s">
        <v>973</v>
      </c>
      <c r="E852" s="12"/>
      <c r="F852" s="32">
        <v>194647</v>
      </c>
      <c r="G852" s="43">
        <f t="shared" si="31"/>
        <v>217576.41659999997</v>
      </c>
      <c r="H852" s="43">
        <f t="shared" si="30"/>
        <v>250212.87908999994</v>
      </c>
      <c r="I852" s="43">
        <f>Table12101314[[#This Row],[4/1/23 Price Change]]*1.0715</f>
        <v>268103.09994493489</v>
      </c>
    </row>
    <row r="853" spans="1:9" ht="30" x14ac:dyDescent="0.25">
      <c r="A853" s="12" t="s">
        <v>560</v>
      </c>
      <c r="B853" s="12">
        <v>14</v>
      </c>
      <c r="C853" s="12" t="s">
        <v>1116</v>
      </c>
      <c r="D853" s="12" t="s">
        <v>973</v>
      </c>
      <c r="E853" s="12"/>
      <c r="F853" s="32">
        <v>67433</v>
      </c>
      <c r="G853" s="43">
        <f t="shared" si="31"/>
        <v>75376.607399999994</v>
      </c>
      <c r="H853" s="43">
        <f t="shared" si="30"/>
        <v>86683.098509999982</v>
      </c>
      <c r="I853" s="43">
        <f>Table12101314[[#This Row],[4/1/23 Price Change]]*1.0715</f>
        <v>92880.940053464976</v>
      </c>
    </row>
    <row r="854" spans="1:9" ht="30" x14ac:dyDescent="0.25">
      <c r="A854" s="12" t="s">
        <v>560</v>
      </c>
      <c r="B854" s="12">
        <v>15</v>
      </c>
      <c r="C854" s="12" t="s">
        <v>1117</v>
      </c>
      <c r="D854" s="12" t="s">
        <v>973</v>
      </c>
      <c r="E854" s="12"/>
      <c r="F854" s="32">
        <v>50369</v>
      </c>
      <c r="G854" s="43">
        <f t="shared" si="31"/>
        <v>56302.468199999996</v>
      </c>
      <c r="H854" s="43">
        <f t="shared" si="30"/>
        <v>64747.838429999989</v>
      </c>
      <c r="I854" s="43">
        <f>Table12101314[[#This Row],[4/1/23 Price Change]]*1.0715</f>
        <v>69377.308877744988</v>
      </c>
    </row>
    <row r="855" spans="1:9" ht="30" x14ac:dyDescent="0.25">
      <c r="A855" s="12" t="s">
        <v>560</v>
      </c>
      <c r="B855" s="12">
        <v>16</v>
      </c>
      <c r="C855" s="12" t="s">
        <v>1198</v>
      </c>
      <c r="D855" s="12" t="s">
        <v>973</v>
      </c>
      <c r="E855" s="12"/>
      <c r="F855" s="32">
        <v>198665</v>
      </c>
      <c r="G855" s="43">
        <f t="shared" si="31"/>
        <v>222067.73699999999</v>
      </c>
      <c r="H855" s="43">
        <f t="shared" si="30"/>
        <v>255377.89754999997</v>
      </c>
      <c r="I855" s="43">
        <f>Table12101314[[#This Row],[4/1/23 Price Change]]*1.0715</f>
        <v>273637.41722482495</v>
      </c>
    </row>
    <row r="856" spans="1:9" ht="30" x14ac:dyDescent="0.25">
      <c r="A856" s="12" t="s">
        <v>560</v>
      </c>
      <c r="B856" s="12">
        <v>17</v>
      </c>
      <c r="C856" s="12" t="s">
        <v>1193</v>
      </c>
      <c r="D856" s="12" t="s">
        <v>973</v>
      </c>
      <c r="E856" s="12"/>
      <c r="F856" s="32">
        <v>76536</v>
      </c>
      <c r="G856" s="43">
        <f t="shared" si="31"/>
        <v>85551.940799999997</v>
      </c>
      <c r="H856" s="43">
        <f t="shared" si="30"/>
        <v>98384.731919999991</v>
      </c>
      <c r="I856" s="43">
        <f>Table12101314[[#This Row],[4/1/23 Price Change]]*1.0715</f>
        <v>105419.24025227998</v>
      </c>
    </row>
    <row r="857" spans="1:9" ht="30" x14ac:dyDescent="0.25">
      <c r="A857" s="12" t="s">
        <v>560</v>
      </c>
      <c r="B857" s="12">
        <v>18</v>
      </c>
      <c r="C857" s="12" t="s">
        <v>1199</v>
      </c>
      <c r="D857" s="12" t="s">
        <v>973</v>
      </c>
      <c r="E857" s="12"/>
      <c r="F857" s="32">
        <v>74950</v>
      </c>
      <c r="G857" s="43">
        <f t="shared" si="31"/>
        <v>83779.109999999986</v>
      </c>
      <c r="H857" s="43">
        <f t="shared" si="30"/>
        <v>96345.976499999975</v>
      </c>
      <c r="I857" s="43">
        <f>Table12101314[[#This Row],[4/1/23 Price Change]]*1.0715</f>
        <v>103234.71381974996</v>
      </c>
    </row>
    <row r="858" spans="1:9" ht="30" x14ac:dyDescent="0.25">
      <c r="A858" s="12" t="s">
        <v>560</v>
      </c>
      <c r="B858" s="12">
        <v>19</v>
      </c>
      <c r="C858" s="12" t="s">
        <v>1200</v>
      </c>
      <c r="D858" s="12" t="s">
        <v>973</v>
      </c>
      <c r="E858" s="12"/>
      <c r="F858" s="32">
        <v>74885</v>
      </c>
      <c r="G858" s="43">
        <f t="shared" si="31"/>
        <v>83706.452999999994</v>
      </c>
      <c r="H858" s="43">
        <f t="shared" si="30"/>
        <v>96262.420949999985</v>
      </c>
      <c r="I858" s="43">
        <f>Table12101314[[#This Row],[4/1/23 Price Change]]*1.0715</f>
        <v>103145.18404792498</v>
      </c>
    </row>
    <row r="859" spans="1:9" ht="30" x14ac:dyDescent="0.25">
      <c r="A859" s="12" t="s">
        <v>560</v>
      </c>
      <c r="B859" s="12">
        <v>20</v>
      </c>
      <c r="C859" s="12" t="s">
        <v>1119</v>
      </c>
      <c r="D859" s="12" t="s">
        <v>973</v>
      </c>
      <c r="E859" s="12"/>
      <c r="F859" s="32">
        <v>7495</v>
      </c>
      <c r="G859" s="43">
        <f t="shared" si="31"/>
        <v>8377.9110000000001</v>
      </c>
      <c r="H859" s="43">
        <f t="shared" si="30"/>
        <v>9634.5976499999997</v>
      </c>
      <c r="I859" s="43">
        <f>Table12101314[[#This Row],[4/1/23 Price Change]]*1.0715</f>
        <v>10323.471381975</v>
      </c>
    </row>
    <row r="860" spans="1:9" ht="18.75" x14ac:dyDescent="0.25">
      <c r="A860" s="15" t="s">
        <v>816</v>
      </c>
      <c r="B860" s="16"/>
      <c r="C860" s="16"/>
      <c r="D860" s="16"/>
      <c r="E860" s="16"/>
      <c r="F860" s="18"/>
      <c r="G860" s="43">
        <f t="shared" si="31"/>
        <v>0</v>
      </c>
      <c r="H860" s="43">
        <f t="shared" si="30"/>
        <v>0</v>
      </c>
      <c r="I860" s="43">
        <f>Table12101314[[#This Row],[4/1/23 Price Change]]*1.0715</f>
        <v>0</v>
      </c>
    </row>
    <row r="861" spans="1:9" x14ac:dyDescent="0.25">
      <c r="A861" s="12" t="s">
        <v>572</v>
      </c>
      <c r="B861" s="12">
        <v>1</v>
      </c>
      <c r="C861" s="12" t="s">
        <v>573</v>
      </c>
      <c r="D861" s="12" t="s">
        <v>1004</v>
      </c>
      <c r="E861" s="12"/>
      <c r="F861" s="32" t="s">
        <v>972</v>
      </c>
      <c r="G861" s="43" t="e">
        <f t="shared" si="31"/>
        <v>#VALUE!</v>
      </c>
      <c r="H861" s="43" t="e">
        <f t="shared" si="30"/>
        <v>#VALUE!</v>
      </c>
      <c r="I861" s="43" t="e">
        <f>Table12101314[[#This Row],[4/1/23 Price Change]]*1.0715</f>
        <v>#VALUE!</v>
      </c>
    </row>
    <row r="862" spans="1:9" x14ac:dyDescent="0.25">
      <c r="A862" s="12" t="s">
        <v>572</v>
      </c>
      <c r="B862" s="12">
        <v>2</v>
      </c>
      <c r="C862" s="12" t="s">
        <v>574</v>
      </c>
      <c r="D862" s="12" t="s">
        <v>734</v>
      </c>
      <c r="E862" s="12"/>
      <c r="F862" s="32" t="s">
        <v>1020</v>
      </c>
      <c r="G862" s="43" t="e">
        <f t="shared" si="31"/>
        <v>#VALUE!</v>
      </c>
      <c r="H862" s="43" t="e">
        <f t="shared" si="30"/>
        <v>#VALUE!</v>
      </c>
      <c r="I862" s="43" t="e">
        <f>Table12101314[[#This Row],[4/1/23 Price Change]]*1.0715</f>
        <v>#VALUE!</v>
      </c>
    </row>
    <row r="863" spans="1:9" x14ac:dyDescent="0.25">
      <c r="A863" s="12" t="s">
        <v>572</v>
      </c>
      <c r="B863" s="12">
        <v>3</v>
      </c>
      <c r="C863" s="12" t="s">
        <v>575</v>
      </c>
      <c r="D863" s="12" t="s">
        <v>734</v>
      </c>
      <c r="E863" s="12"/>
      <c r="F863" s="32" t="s">
        <v>1020</v>
      </c>
      <c r="G863" s="43" t="e">
        <f t="shared" si="31"/>
        <v>#VALUE!</v>
      </c>
      <c r="H863" s="43" t="e">
        <f t="shared" si="30"/>
        <v>#VALUE!</v>
      </c>
      <c r="I863" s="43" t="e">
        <f>Table12101314[[#This Row],[4/1/23 Price Change]]*1.0715</f>
        <v>#VALUE!</v>
      </c>
    </row>
    <row r="864" spans="1:9" x14ac:dyDescent="0.25">
      <c r="A864" s="12" t="s">
        <v>572</v>
      </c>
      <c r="B864" s="12">
        <v>4</v>
      </c>
      <c r="C864" s="12" t="s">
        <v>576</v>
      </c>
      <c r="D864" s="12" t="s">
        <v>734</v>
      </c>
      <c r="E864" s="12"/>
      <c r="F864" s="32" t="s">
        <v>1020</v>
      </c>
      <c r="G864" s="43" t="e">
        <f t="shared" si="31"/>
        <v>#VALUE!</v>
      </c>
      <c r="H864" s="43" t="e">
        <f t="shared" si="30"/>
        <v>#VALUE!</v>
      </c>
      <c r="I864" s="43" t="e">
        <f>Table12101314[[#This Row],[4/1/23 Price Change]]*1.0715</f>
        <v>#VALUE!</v>
      </c>
    </row>
    <row r="865" spans="1:9" x14ac:dyDescent="0.25">
      <c r="A865" s="12" t="s">
        <v>572</v>
      </c>
      <c r="B865" s="12">
        <v>5</v>
      </c>
      <c r="C865" s="12" t="s">
        <v>926</v>
      </c>
      <c r="D865" s="12" t="s">
        <v>973</v>
      </c>
      <c r="E865" s="12"/>
      <c r="F865" s="32">
        <v>-3118</v>
      </c>
      <c r="G865" s="43">
        <f t="shared" si="31"/>
        <v>-3485.3003999999996</v>
      </c>
      <c r="H865" s="43">
        <f t="shared" si="30"/>
        <v>-4008.0954599999991</v>
      </c>
      <c r="I865" s="43">
        <f>Table12101314[[#This Row],[4/1/23 Price Change]]*1.0715</f>
        <v>-4294.6742853899987</v>
      </c>
    </row>
    <row r="866" spans="1:9" x14ac:dyDescent="0.25">
      <c r="A866" s="12" t="s">
        <v>572</v>
      </c>
      <c r="B866" s="12">
        <v>6</v>
      </c>
      <c r="C866" s="12" t="s">
        <v>577</v>
      </c>
      <c r="D866" s="12" t="s">
        <v>973</v>
      </c>
      <c r="E866" s="12"/>
      <c r="F866" s="32">
        <v>-2973</v>
      </c>
      <c r="G866" s="43">
        <f t="shared" si="31"/>
        <v>-3323.2193999999995</v>
      </c>
      <c r="H866" s="43">
        <f t="shared" si="30"/>
        <v>-3821.7023099999992</v>
      </c>
      <c r="I866" s="43">
        <f>Table12101314[[#This Row],[4/1/23 Price Change]]*1.0715</f>
        <v>-4094.9540251649987</v>
      </c>
    </row>
    <row r="867" spans="1:9" x14ac:dyDescent="0.25">
      <c r="A867" s="12" t="s">
        <v>572</v>
      </c>
      <c r="B867" s="12">
        <v>7</v>
      </c>
      <c r="C867" s="12" t="s">
        <v>578</v>
      </c>
      <c r="D867" s="12" t="s">
        <v>734</v>
      </c>
      <c r="E867" s="12"/>
      <c r="F867" s="32" t="s">
        <v>1020</v>
      </c>
      <c r="G867" s="43" t="e">
        <f t="shared" si="31"/>
        <v>#VALUE!</v>
      </c>
      <c r="H867" s="43" t="e">
        <f t="shared" si="30"/>
        <v>#VALUE!</v>
      </c>
      <c r="I867" s="43" t="e">
        <f>Table12101314[[#This Row],[4/1/23 Price Change]]*1.0715</f>
        <v>#VALUE!</v>
      </c>
    </row>
    <row r="868" spans="1:9" x14ac:dyDescent="0.25">
      <c r="A868" s="12" t="s">
        <v>572</v>
      </c>
      <c r="B868" s="12">
        <v>8</v>
      </c>
      <c r="C868" s="12" t="s">
        <v>579</v>
      </c>
      <c r="D868" s="12" t="s">
        <v>1004</v>
      </c>
      <c r="E868" s="12"/>
      <c r="F868" s="32" t="s">
        <v>972</v>
      </c>
      <c r="G868" s="43" t="e">
        <f t="shared" si="31"/>
        <v>#VALUE!</v>
      </c>
      <c r="H868" s="43" t="e">
        <f t="shared" si="30"/>
        <v>#VALUE!</v>
      </c>
      <c r="I868" s="43" t="e">
        <f>Table12101314[[#This Row],[4/1/23 Price Change]]*1.0715</f>
        <v>#VALUE!</v>
      </c>
    </row>
    <row r="869" spans="1:9" x14ac:dyDescent="0.25">
      <c r="A869" s="12" t="s">
        <v>572</v>
      </c>
      <c r="B869" s="12">
        <v>9</v>
      </c>
      <c r="C869" s="12" t="s">
        <v>580</v>
      </c>
      <c r="D869" s="12" t="s">
        <v>973</v>
      </c>
      <c r="E869" s="12"/>
      <c r="F869" s="32">
        <v>34</v>
      </c>
      <c r="G869" s="43">
        <f t="shared" si="31"/>
        <v>38.005199999999995</v>
      </c>
      <c r="H869" s="43">
        <f t="shared" si="30"/>
        <v>43.70597999999999</v>
      </c>
      <c r="I869" s="43">
        <f>Table12101314[[#This Row],[4/1/23 Price Change]]*1.0715</f>
        <v>46.830957569999981</v>
      </c>
    </row>
    <row r="870" spans="1:9" x14ac:dyDescent="0.25">
      <c r="A870" s="12" t="s">
        <v>572</v>
      </c>
      <c r="B870" s="12">
        <v>10</v>
      </c>
      <c r="C870" s="12" t="s">
        <v>581</v>
      </c>
      <c r="D870" s="12" t="s">
        <v>973</v>
      </c>
      <c r="E870" s="12"/>
      <c r="F870" s="32">
        <v>134</v>
      </c>
      <c r="G870" s="43">
        <f t="shared" si="31"/>
        <v>149.78519999999997</v>
      </c>
      <c r="H870" s="43">
        <f t="shared" si="30"/>
        <v>172.25297999999995</v>
      </c>
      <c r="I870" s="43">
        <f>Table12101314[[#This Row],[4/1/23 Price Change]]*1.0715</f>
        <v>184.56906806999993</v>
      </c>
    </row>
    <row r="871" spans="1:9" x14ac:dyDescent="0.25">
      <c r="A871" s="12" t="s">
        <v>572</v>
      </c>
      <c r="B871" s="12">
        <v>11</v>
      </c>
      <c r="C871" s="12" t="s">
        <v>582</v>
      </c>
      <c r="D871" s="12" t="s">
        <v>973</v>
      </c>
      <c r="E871" s="12"/>
      <c r="F871" s="32">
        <v>351</v>
      </c>
      <c r="G871" s="43">
        <f t="shared" si="31"/>
        <v>392.34779999999995</v>
      </c>
      <c r="H871" s="43">
        <f t="shared" si="30"/>
        <v>451.19996999999989</v>
      </c>
      <c r="I871" s="43">
        <f>Table12101314[[#This Row],[4/1/23 Price Change]]*1.0715</f>
        <v>483.46076785499986</v>
      </c>
    </row>
    <row r="872" spans="1:9" x14ac:dyDescent="0.25">
      <c r="A872" s="12" t="s">
        <v>572</v>
      </c>
      <c r="B872" s="12">
        <v>12</v>
      </c>
      <c r="C872" s="12" t="s">
        <v>583</v>
      </c>
      <c r="D872" s="12" t="s">
        <v>973</v>
      </c>
      <c r="E872" s="12"/>
      <c r="F872" s="32">
        <v>100</v>
      </c>
      <c r="G872" s="43">
        <f t="shared" si="31"/>
        <v>111.77999999999999</v>
      </c>
      <c r="H872" s="43">
        <f t="shared" si="30"/>
        <v>128.54699999999997</v>
      </c>
      <c r="I872" s="43">
        <f>Table12101314[[#This Row],[4/1/23 Price Change]]*1.0715</f>
        <v>137.73811049999995</v>
      </c>
    </row>
    <row r="873" spans="1:9" x14ac:dyDescent="0.25">
      <c r="A873" s="12" t="s">
        <v>572</v>
      </c>
      <c r="B873" s="12">
        <v>13</v>
      </c>
      <c r="C873" s="12" t="s">
        <v>903</v>
      </c>
      <c r="D873" s="12" t="s">
        <v>734</v>
      </c>
      <c r="E873" s="12"/>
      <c r="F873" s="32" t="s">
        <v>1020</v>
      </c>
      <c r="G873" s="43" t="e">
        <f t="shared" si="31"/>
        <v>#VALUE!</v>
      </c>
      <c r="H873" s="43" t="e">
        <f t="shared" si="30"/>
        <v>#VALUE!</v>
      </c>
      <c r="I873" s="43" t="e">
        <f>Table12101314[[#This Row],[4/1/23 Price Change]]*1.0715</f>
        <v>#VALUE!</v>
      </c>
    </row>
    <row r="874" spans="1:9" x14ac:dyDescent="0.25">
      <c r="A874" s="12" t="s">
        <v>572</v>
      </c>
      <c r="B874" s="12">
        <v>14</v>
      </c>
      <c r="C874" s="12" t="s">
        <v>904</v>
      </c>
      <c r="D874" s="12" t="s">
        <v>734</v>
      </c>
      <c r="E874" s="12"/>
      <c r="F874" s="32" t="s">
        <v>1020</v>
      </c>
      <c r="G874" s="43" t="e">
        <f t="shared" si="31"/>
        <v>#VALUE!</v>
      </c>
      <c r="H874" s="43" t="e">
        <f t="shared" si="30"/>
        <v>#VALUE!</v>
      </c>
      <c r="I874" s="43" t="e">
        <f>Table12101314[[#This Row],[4/1/23 Price Change]]*1.0715</f>
        <v>#VALUE!</v>
      </c>
    </row>
    <row r="875" spans="1:9" x14ac:dyDescent="0.25">
      <c r="A875" s="12"/>
      <c r="B875" s="12"/>
      <c r="C875" s="12" t="s">
        <v>970</v>
      </c>
      <c r="D875" s="12"/>
      <c r="E875" s="12"/>
      <c r="F875" s="17"/>
      <c r="G875" s="43">
        <f t="shared" si="31"/>
        <v>0</v>
      </c>
      <c r="H875" s="43">
        <f t="shared" si="30"/>
        <v>0</v>
      </c>
      <c r="I875" s="43">
        <f>Table12101314[[#This Row],[4/1/23 Price Change]]*1.0715</f>
        <v>0</v>
      </c>
    </row>
    <row r="876" spans="1:9" ht="37.5" x14ac:dyDescent="0.25">
      <c r="A876" s="15" t="s">
        <v>584</v>
      </c>
      <c r="B876" s="16"/>
      <c r="C876" s="16"/>
      <c r="D876" s="16"/>
      <c r="E876" s="16"/>
      <c r="F876" s="18"/>
      <c r="G876" s="43">
        <f t="shared" si="31"/>
        <v>0</v>
      </c>
      <c r="H876" s="43">
        <f t="shared" si="30"/>
        <v>0</v>
      </c>
      <c r="I876" s="43">
        <f>Table12101314[[#This Row],[4/1/23 Price Change]]*1.0715</f>
        <v>0</v>
      </c>
    </row>
    <row r="877" spans="1:9" x14ac:dyDescent="0.25">
      <c r="A877" s="12" t="s">
        <v>584</v>
      </c>
      <c r="B877" s="12">
        <v>1</v>
      </c>
      <c r="C877" s="12" t="s">
        <v>585</v>
      </c>
      <c r="D877" s="12" t="s">
        <v>973</v>
      </c>
      <c r="E877" s="12"/>
      <c r="F877" s="32">
        <v>2353</v>
      </c>
      <c r="G877" s="43">
        <f t="shared" si="31"/>
        <v>2630.1833999999999</v>
      </c>
      <c r="H877" s="43">
        <f t="shared" si="30"/>
        <v>3024.7109099999998</v>
      </c>
      <c r="I877" s="43">
        <f>Table12101314[[#This Row],[4/1/23 Price Change]]*1.0715</f>
        <v>3240.9777400649996</v>
      </c>
    </row>
    <row r="878" spans="1:9" x14ac:dyDescent="0.25">
      <c r="A878" s="12" t="s">
        <v>584</v>
      </c>
      <c r="B878" s="12">
        <v>2</v>
      </c>
      <c r="C878" s="12" t="s">
        <v>586</v>
      </c>
      <c r="D878" s="12" t="s">
        <v>973</v>
      </c>
      <c r="E878" s="12"/>
      <c r="F878" s="32">
        <v>1254</v>
      </c>
      <c r="G878" s="43">
        <f t="shared" si="31"/>
        <v>1401.7212</v>
      </c>
      <c r="H878" s="43">
        <f t="shared" si="30"/>
        <v>1611.9793799999998</v>
      </c>
      <c r="I878" s="43">
        <f>Table12101314[[#This Row],[4/1/23 Price Change]]*1.0715</f>
        <v>1727.2359056699995</v>
      </c>
    </row>
    <row r="879" spans="1:9" x14ac:dyDescent="0.25">
      <c r="A879" s="12" t="s">
        <v>584</v>
      </c>
      <c r="B879" s="12">
        <v>3</v>
      </c>
      <c r="C879" s="12" t="s">
        <v>587</v>
      </c>
      <c r="D879" s="12" t="s">
        <v>734</v>
      </c>
      <c r="E879" s="12"/>
      <c r="F879" s="32" t="s">
        <v>1020</v>
      </c>
      <c r="G879" s="43" t="e">
        <f t="shared" si="31"/>
        <v>#VALUE!</v>
      </c>
      <c r="H879" s="43" t="e">
        <f t="shared" si="30"/>
        <v>#VALUE!</v>
      </c>
      <c r="I879" s="43" t="e">
        <f>Table12101314[[#This Row],[4/1/23 Price Change]]*1.0715</f>
        <v>#VALUE!</v>
      </c>
    </row>
    <row r="880" spans="1:9" x14ac:dyDescent="0.25">
      <c r="A880" s="12" t="s">
        <v>584</v>
      </c>
      <c r="B880" s="12">
        <v>4</v>
      </c>
      <c r="C880" s="12" t="s">
        <v>588</v>
      </c>
      <c r="D880" s="12" t="s">
        <v>973</v>
      </c>
      <c r="E880" s="12"/>
      <c r="F880" s="32">
        <v>3248</v>
      </c>
      <c r="G880" s="43">
        <f t="shared" si="31"/>
        <v>3630.6143999999995</v>
      </c>
      <c r="H880" s="43">
        <f t="shared" si="30"/>
        <v>4175.2065599999987</v>
      </c>
      <c r="I880" s="43">
        <f>Table12101314[[#This Row],[4/1/23 Price Change]]*1.0715</f>
        <v>4473.7338290399985</v>
      </c>
    </row>
    <row r="881" spans="1:9" x14ac:dyDescent="0.25">
      <c r="A881" s="12" t="s">
        <v>584</v>
      </c>
      <c r="B881" s="12">
        <v>5</v>
      </c>
      <c r="C881" s="12" t="s">
        <v>589</v>
      </c>
      <c r="D881" s="12"/>
      <c r="E881" s="12"/>
      <c r="F881" s="32" t="s">
        <v>1115</v>
      </c>
      <c r="G881" s="43" t="e">
        <f t="shared" si="31"/>
        <v>#VALUE!</v>
      </c>
      <c r="H881" s="43" t="e">
        <f t="shared" si="30"/>
        <v>#VALUE!</v>
      </c>
      <c r="I881" s="43" t="e">
        <f>Table12101314[[#This Row],[4/1/23 Price Change]]*1.0715</f>
        <v>#VALUE!</v>
      </c>
    </row>
    <row r="882" spans="1:9" x14ac:dyDescent="0.25">
      <c r="A882" s="12" t="s">
        <v>584</v>
      </c>
      <c r="B882" s="12">
        <v>6</v>
      </c>
      <c r="C882" s="12" t="s">
        <v>590</v>
      </c>
      <c r="D882" s="12"/>
      <c r="E882" s="12"/>
      <c r="F882" s="32" t="s">
        <v>1115</v>
      </c>
      <c r="G882" s="43" t="e">
        <f t="shared" si="31"/>
        <v>#VALUE!</v>
      </c>
      <c r="H882" s="43" t="e">
        <f t="shared" si="30"/>
        <v>#VALUE!</v>
      </c>
      <c r="I882" s="43" t="e">
        <f>Table12101314[[#This Row],[4/1/23 Price Change]]*1.0715</f>
        <v>#VALUE!</v>
      </c>
    </row>
    <row r="883" spans="1:9" x14ac:dyDescent="0.25">
      <c r="A883" s="12" t="s">
        <v>584</v>
      </c>
      <c r="B883" s="12">
        <v>7</v>
      </c>
      <c r="C883" s="12" t="s">
        <v>591</v>
      </c>
      <c r="D883" s="12"/>
      <c r="E883" s="12"/>
      <c r="F883" s="32" t="s">
        <v>1115</v>
      </c>
      <c r="G883" s="43" t="e">
        <f t="shared" si="31"/>
        <v>#VALUE!</v>
      </c>
      <c r="H883" s="43" t="e">
        <f t="shared" si="30"/>
        <v>#VALUE!</v>
      </c>
      <c r="I883" s="43" t="e">
        <f>Table12101314[[#This Row],[4/1/23 Price Change]]*1.0715</f>
        <v>#VALUE!</v>
      </c>
    </row>
    <row r="884" spans="1:9" x14ac:dyDescent="0.25">
      <c r="A884" s="12"/>
      <c r="B884" s="12"/>
      <c r="C884" s="12" t="s">
        <v>970</v>
      </c>
      <c r="D884" s="12"/>
      <c r="E884" s="12"/>
      <c r="F884" s="17"/>
      <c r="G884" s="43">
        <f t="shared" si="31"/>
        <v>0</v>
      </c>
      <c r="H884" s="43">
        <f t="shared" si="30"/>
        <v>0</v>
      </c>
      <c r="I884" s="43">
        <f>Table12101314[[#This Row],[4/1/23 Price Change]]*1.0715</f>
        <v>0</v>
      </c>
    </row>
    <row r="885" spans="1:9" ht="18.75" x14ac:dyDescent="0.25">
      <c r="A885" s="15" t="s">
        <v>592</v>
      </c>
      <c r="B885" s="16"/>
      <c r="C885" s="16"/>
      <c r="D885" s="16"/>
      <c r="E885" s="16"/>
      <c r="F885" s="18"/>
      <c r="G885" s="43">
        <f t="shared" si="31"/>
        <v>0</v>
      </c>
      <c r="H885" s="43">
        <f t="shared" si="30"/>
        <v>0</v>
      </c>
      <c r="I885" s="43">
        <f>Table12101314[[#This Row],[4/1/23 Price Change]]*1.0715</f>
        <v>0</v>
      </c>
    </row>
    <row r="886" spans="1:9" x14ac:dyDescent="0.25">
      <c r="A886" s="12" t="s">
        <v>592</v>
      </c>
      <c r="B886" s="12">
        <v>1</v>
      </c>
      <c r="C886" s="12" t="s">
        <v>593</v>
      </c>
      <c r="D886" s="12" t="s">
        <v>1004</v>
      </c>
      <c r="E886" s="12"/>
      <c r="F886" s="32" t="s">
        <v>972</v>
      </c>
      <c r="G886" s="43" t="e">
        <f t="shared" si="31"/>
        <v>#VALUE!</v>
      </c>
      <c r="H886" s="43" t="e">
        <f t="shared" si="30"/>
        <v>#VALUE!</v>
      </c>
      <c r="I886" s="43" t="e">
        <f>Table12101314[[#This Row],[4/1/23 Price Change]]*1.0715</f>
        <v>#VALUE!</v>
      </c>
    </row>
    <row r="887" spans="1:9" x14ac:dyDescent="0.25">
      <c r="A887" s="12" t="s">
        <v>592</v>
      </c>
      <c r="B887" s="12">
        <v>2</v>
      </c>
      <c r="C887" s="12" t="s">
        <v>594</v>
      </c>
      <c r="D887" s="12" t="s">
        <v>734</v>
      </c>
      <c r="E887" s="12"/>
      <c r="F887" s="32" t="s">
        <v>1020</v>
      </c>
      <c r="G887" s="43" t="e">
        <f t="shared" si="31"/>
        <v>#VALUE!</v>
      </c>
      <c r="H887" s="43" t="e">
        <f t="shared" si="30"/>
        <v>#VALUE!</v>
      </c>
      <c r="I887" s="43" t="e">
        <f>Table12101314[[#This Row],[4/1/23 Price Change]]*1.0715</f>
        <v>#VALUE!</v>
      </c>
    </row>
    <row r="888" spans="1:9" ht="30" x14ac:dyDescent="0.25">
      <c r="A888" s="12" t="s">
        <v>592</v>
      </c>
      <c r="B888" s="12">
        <v>3</v>
      </c>
      <c r="C888" s="12" t="s">
        <v>1121</v>
      </c>
      <c r="D888" s="12" t="s">
        <v>973</v>
      </c>
      <c r="E888" s="12"/>
      <c r="F888" s="32">
        <v>833</v>
      </c>
      <c r="G888" s="43">
        <f t="shared" si="31"/>
        <v>931.12739999999997</v>
      </c>
      <c r="H888" s="43">
        <f t="shared" si="30"/>
        <v>1070.7965099999999</v>
      </c>
      <c r="I888" s="43">
        <f>Table12101314[[#This Row],[4/1/23 Price Change]]*1.0715</f>
        <v>1147.3584604649998</v>
      </c>
    </row>
    <row r="889" spans="1:9" x14ac:dyDescent="0.25">
      <c r="A889" s="12" t="s">
        <v>592</v>
      </c>
      <c r="B889" s="12">
        <v>4</v>
      </c>
      <c r="C889" s="12" t="s">
        <v>596</v>
      </c>
      <c r="D889" s="12" t="s">
        <v>973</v>
      </c>
      <c r="E889" s="12"/>
      <c r="F889" s="32">
        <v>0</v>
      </c>
      <c r="G889" s="43">
        <f t="shared" si="31"/>
        <v>0</v>
      </c>
      <c r="H889" s="43">
        <f t="shared" si="30"/>
        <v>0</v>
      </c>
      <c r="I889" s="43">
        <f>Table12101314[[#This Row],[4/1/23 Price Change]]*1.0715</f>
        <v>0</v>
      </c>
    </row>
    <row r="890" spans="1:9" x14ac:dyDescent="0.25">
      <c r="A890" s="12" t="s">
        <v>592</v>
      </c>
      <c r="B890" s="12">
        <v>5</v>
      </c>
      <c r="C890" s="12" t="s">
        <v>597</v>
      </c>
      <c r="D890" s="12" t="s">
        <v>973</v>
      </c>
      <c r="E890" s="12"/>
      <c r="F890" s="32">
        <v>0</v>
      </c>
      <c r="G890" s="43">
        <f t="shared" si="31"/>
        <v>0</v>
      </c>
      <c r="H890" s="43">
        <f t="shared" si="30"/>
        <v>0</v>
      </c>
      <c r="I890" s="43">
        <f>Table12101314[[#This Row],[4/1/23 Price Change]]*1.0715</f>
        <v>0</v>
      </c>
    </row>
    <row r="891" spans="1:9" x14ac:dyDescent="0.25">
      <c r="A891" s="12" t="s">
        <v>592</v>
      </c>
      <c r="B891" s="12">
        <v>6</v>
      </c>
      <c r="C891" s="12" t="s">
        <v>598</v>
      </c>
      <c r="D891" s="12" t="s">
        <v>1004</v>
      </c>
      <c r="E891" s="12"/>
      <c r="F891" s="32" t="s">
        <v>972</v>
      </c>
      <c r="G891" s="43" t="e">
        <f t="shared" si="31"/>
        <v>#VALUE!</v>
      </c>
      <c r="H891" s="43" t="e">
        <f t="shared" si="30"/>
        <v>#VALUE!</v>
      </c>
      <c r="I891" s="43" t="e">
        <f>Table12101314[[#This Row],[4/1/23 Price Change]]*1.0715</f>
        <v>#VALUE!</v>
      </c>
    </row>
    <row r="892" spans="1:9" x14ac:dyDescent="0.25">
      <c r="A892" s="12" t="s">
        <v>592</v>
      </c>
      <c r="B892" s="12">
        <v>7</v>
      </c>
      <c r="C892" s="12" t="s">
        <v>1120</v>
      </c>
      <c r="D892" s="12" t="s">
        <v>973</v>
      </c>
      <c r="E892" s="12"/>
      <c r="F892" s="32">
        <v>281</v>
      </c>
      <c r="G892" s="43">
        <f t="shared" si="31"/>
        <v>314.10179999999997</v>
      </c>
      <c r="H892" s="43">
        <f t="shared" si="30"/>
        <v>361.21706999999992</v>
      </c>
      <c r="I892" s="43">
        <f>Table12101314[[#This Row],[4/1/23 Price Change]]*1.0715</f>
        <v>387.04409050499987</v>
      </c>
    </row>
    <row r="893" spans="1:9" x14ac:dyDescent="0.25">
      <c r="A893" s="12" t="s">
        <v>592</v>
      </c>
      <c r="B893" s="12">
        <v>8</v>
      </c>
      <c r="C893" s="12" t="s">
        <v>1122</v>
      </c>
      <c r="D893" s="12" t="s">
        <v>973</v>
      </c>
      <c r="E893" s="12"/>
      <c r="F893" s="32">
        <v>104</v>
      </c>
      <c r="G893" s="43">
        <f t="shared" si="31"/>
        <v>116.25119999999998</v>
      </c>
      <c r="H893" s="43">
        <f t="shared" si="30"/>
        <v>133.68887999999998</v>
      </c>
      <c r="I893" s="43">
        <f>Table12101314[[#This Row],[4/1/23 Price Change]]*1.0715</f>
        <v>143.24763491999997</v>
      </c>
    </row>
    <row r="894" spans="1:9" x14ac:dyDescent="0.25">
      <c r="A894" s="12" t="s">
        <v>592</v>
      </c>
      <c r="B894" s="12">
        <v>9</v>
      </c>
      <c r="C894" s="12" t="s">
        <v>1123</v>
      </c>
      <c r="D894" s="12" t="s">
        <v>973</v>
      </c>
      <c r="E894" s="12"/>
      <c r="F894" s="32">
        <v>10588</v>
      </c>
      <c r="G894" s="43">
        <f t="shared" si="31"/>
        <v>11835.266399999999</v>
      </c>
      <c r="H894" s="43">
        <f t="shared" si="30"/>
        <v>13610.556359999997</v>
      </c>
      <c r="I894" s="43">
        <f>Table12101314[[#This Row],[4/1/23 Price Change]]*1.0715</f>
        <v>14583.711139739995</v>
      </c>
    </row>
    <row r="895" spans="1:9" x14ac:dyDescent="0.25">
      <c r="A895" s="12" t="s">
        <v>592</v>
      </c>
      <c r="B895" s="12">
        <v>10</v>
      </c>
      <c r="C895" s="12" t="s">
        <v>1124</v>
      </c>
      <c r="D895" s="12" t="s">
        <v>973</v>
      </c>
      <c r="E895" s="12"/>
      <c r="F895" s="32">
        <v>113</v>
      </c>
      <c r="G895" s="43">
        <f t="shared" si="31"/>
        <v>126.31139999999999</v>
      </c>
      <c r="H895" s="43">
        <f t="shared" ref="H895:H958" si="32">G895*1.15</f>
        <v>145.25810999999999</v>
      </c>
      <c r="I895" s="43">
        <f>Table12101314[[#This Row],[4/1/23 Price Change]]*1.0715</f>
        <v>155.64406486499996</v>
      </c>
    </row>
    <row r="896" spans="1:9" x14ac:dyDescent="0.25">
      <c r="A896" s="12" t="s">
        <v>592</v>
      </c>
      <c r="B896" s="12">
        <v>11</v>
      </c>
      <c r="C896" s="12" t="s">
        <v>1125</v>
      </c>
      <c r="D896" s="12" t="s">
        <v>973</v>
      </c>
      <c r="E896" s="12"/>
      <c r="F896" s="32">
        <v>0</v>
      </c>
      <c r="G896" s="43">
        <f t="shared" si="31"/>
        <v>0</v>
      </c>
      <c r="H896" s="43">
        <f t="shared" si="32"/>
        <v>0</v>
      </c>
      <c r="I896" s="43">
        <f>Table12101314[[#This Row],[4/1/23 Price Change]]*1.0715</f>
        <v>0</v>
      </c>
    </row>
    <row r="897" spans="1:9" x14ac:dyDescent="0.25">
      <c r="A897" s="12" t="s">
        <v>592</v>
      </c>
      <c r="B897" s="12">
        <v>12</v>
      </c>
      <c r="C897" s="12" t="s">
        <v>1201</v>
      </c>
      <c r="D897" s="12" t="s">
        <v>973</v>
      </c>
      <c r="E897" s="12"/>
      <c r="F897" s="32">
        <v>3950</v>
      </c>
      <c r="G897" s="43">
        <f t="shared" si="31"/>
        <v>4415.3099999999995</v>
      </c>
      <c r="H897" s="43">
        <f t="shared" si="32"/>
        <v>5077.606499999999</v>
      </c>
      <c r="I897" s="43">
        <f>Table12101314[[#This Row],[4/1/23 Price Change]]*1.0715</f>
        <v>5440.6553647499986</v>
      </c>
    </row>
    <row r="898" spans="1:9" x14ac:dyDescent="0.25">
      <c r="A898" s="12" t="s">
        <v>592</v>
      </c>
      <c r="B898" s="12">
        <v>13</v>
      </c>
      <c r="C898" s="12" t="s">
        <v>1126</v>
      </c>
      <c r="D898" s="12" t="s">
        <v>973</v>
      </c>
      <c r="E898" s="12"/>
      <c r="F898" s="32">
        <v>91</v>
      </c>
      <c r="G898" s="43">
        <f t="shared" si="31"/>
        <v>101.71979999999999</v>
      </c>
      <c r="H898" s="43">
        <f t="shared" si="32"/>
        <v>116.97776999999998</v>
      </c>
      <c r="I898" s="43">
        <f>Table12101314[[#This Row],[4/1/23 Price Change]]*1.0715</f>
        <v>125.34168055499997</v>
      </c>
    </row>
    <row r="899" spans="1:9" x14ac:dyDescent="0.25">
      <c r="A899" s="12" t="s">
        <v>592</v>
      </c>
      <c r="B899" s="12">
        <v>14</v>
      </c>
      <c r="C899" s="12" t="s">
        <v>606</v>
      </c>
      <c r="D899" s="12" t="s">
        <v>973</v>
      </c>
      <c r="E899" s="12"/>
      <c r="F899" s="32">
        <v>0</v>
      </c>
      <c r="G899" s="43">
        <f t="shared" si="31"/>
        <v>0</v>
      </c>
      <c r="H899" s="43">
        <f t="shared" si="32"/>
        <v>0</v>
      </c>
      <c r="I899" s="43">
        <f>Table12101314[[#This Row],[4/1/23 Price Change]]*1.0715</f>
        <v>0</v>
      </c>
    </row>
    <row r="900" spans="1:9" x14ac:dyDescent="0.25">
      <c r="A900" s="12" t="s">
        <v>592</v>
      </c>
      <c r="B900" s="12">
        <v>15</v>
      </c>
      <c r="C900" s="12" t="s">
        <v>607</v>
      </c>
      <c r="D900" s="12" t="s">
        <v>734</v>
      </c>
      <c r="E900" s="12"/>
      <c r="F900" s="32" t="s">
        <v>1020</v>
      </c>
      <c r="G900" s="43" t="e">
        <f t="shared" si="31"/>
        <v>#VALUE!</v>
      </c>
      <c r="H900" s="43" t="e">
        <f t="shared" si="32"/>
        <v>#VALUE!</v>
      </c>
      <c r="I900" s="43" t="e">
        <f>Table12101314[[#This Row],[4/1/23 Price Change]]*1.0715</f>
        <v>#VALUE!</v>
      </c>
    </row>
    <row r="901" spans="1:9" x14ac:dyDescent="0.25">
      <c r="A901" s="12" t="s">
        <v>592</v>
      </c>
      <c r="B901" s="12">
        <v>16</v>
      </c>
      <c r="C901" s="12" t="s">
        <v>608</v>
      </c>
      <c r="D901" s="12" t="s">
        <v>734</v>
      </c>
      <c r="E901" s="12"/>
      <c r="F901" s="32" t="s">
        <v>1020</v>
      </c>
      <c r="G901" s="43" t="e">
        <f t="shared" ref="G901:G964" si="33">F901*1.1178</f>
        <v>#VALUE!</v>
      </c>
      <c r="H901" s="43" t="e">
        <f t="shared" si="32"/>
        <v>#VALUE!</v>
      </c>
      <c r="I901" s="43" t="e">
        <f>Table12101314[[#This Row],[4/1/23 Price Change]]*1.0715</f>
        <v>#VALUE!</v>
      </c>
    </row>
    <row r="902" spans="1:9" x14ac:dyDescent="0.25">
      <c r="A902" s="12" t="s">
        <v>592</v>
      </c>
      <c r="B902" s="12">
        <v>17</v>
      </c>
      <c r="C902" s="12" t="s">
        <v>609</v>
      </c>
      <c r="D902" s="12" t="s">
        <v>734</v>
      </c>
      <c r="E902" s="12"/>
      <c r="F902" s="32" t="s">
        <v>1020</v>
      </c>
      <c r="G902" s="43" t="e">
        <f t="shared" si="33"/>
        <v>#VALUE!</v>
      </c>
      <c r="H902" s="43" t="e">
        <f t="shared" si="32"/>
        <v>#VALUE!</v>
      </c>
      <c r="I902" s="43" t="e">
        <f>Table12101314[[#This Row],[4/1/23 Price Change]]*1.0715</f>
        <v>#VALUE!</v>
      </c>
    </row>
    <row r="903" spans="1:9" x14ac:dyDescent="0.25">
      <c r="A903" s="12" t="s">
        <v>592</v>
      </c>
      <c r="B903" s="12">
        <v>18</v>
      </c>
      <c r="C903" s="12" t="s">
        <v>610</v>
      </c>
      <c r="D903" s="12" t="s">
        <v>734</v>
      </c>
      <c r="E903" s="12"/>
      <c r="F903" s="32" t="s">
        <v>1020</v>
      </c>
      <c r="G903" s="43" t="e">
        <f t="shared" si="33"/>
        <v>#VALUE!</v>
      </c>
      <c r="H903" s="43" t="e">
        <f t="shared" si="32"/>
        <v>#VALUE!</v>
      </c>
      <c r="I903" s="43" t="e">
        <f>Table12101314[[#This Row],[4/1/23 Price Change]]*1.0715</f>
        <v>#VALUE!</v>
      </c>
    </row>
    <row r="904" spans="1:9" x14ac:dyDescent="0.25">
      <c r="A904" s="12" t="s">
        <v>592</v>
      </c>
      <c r="B904" s="12">
        <v>19</v>
      </c>
      <c r="C904" s="12" t="s">
        <v>611</v>
      </c>
      <c r="D904" s="12" t="s">
        <v>734</v>
      </c>
      <c r="E904" s="12"/>
      <c r="F904" s="32" t="s">
        <v>1020</v>
      </c>
      <c r="G904" s="43" t="e">
        <f t="shared" si="33"/>
        <v>#VALUE!</v>
      </c>
      <c r="H904" s="43" t="e">
        <f t="shared" si="32"/>
        <v>#VALUE!</v>
      </c>
      <c r="I904" s="43" t="e">
        <f>Table12101314[[#This Row],[4/1/23 Price Change]]*1.0715</f>
        <v>#VALUE!</v>
      </c>
    </row>
    <row r="905" spans="1:9" x14ac:dyDescent="0.25">
      <c r="A905" s="12" t="s">
        <v>592</v>
      </c>
      <c r="B905" s="12">
        <v>20</v>
      </c>
      <c r="C905" s="12" t="s">
        <v>1202</v>
      </c>
      <c r="D905" s="12" t="s">
        <v>973</v>
      </c>
      <c r="E905" s="12"/>
      <c r="F905" s="32">
        <v>3755</v>
      </c>
      <c r="G905" s="43">
        <f t="shared" si="33"/>
        <v>4197.3389999999999</v>
      </c>
      <c r="H905" s="43">
        <f t="shared" si="32"/>
        <v>4826.9398499999998</v>
      </c>
      <c r="I905" s="43">
        <f>Table12101314[[#This Row],[4/1/23 Price Change]]*1.0715</f>
        <v>5172.0660492749994</v>
      </c>
    </row>
    <row r="906" spans="1:9" ht="75" x14ac:dyDescent="0.25">
      <c r="A906" s="15" t="s">
        <v>853</v>
      </c>
      <c r="B906" s="16"/>
      <c r="C906" s="16"/>
      <c r="D906" s="16"/>
      <c r="E906" s="16"/>
      <c r="F906" s="18"/>
      <c r="G906" s="43">
        <f t="shared" si="33"/>
        <v>0</v>
      </c>
      <c r="H906" s="43">
        <f t="shared" si="32"/>
        <v>0</v>
      </c>
      <c r="I906" s="43">
        <f>Table12101314[[#This Row],[4/1/23 Price Change]]*1.0715</f>
        <v>0</v>
      </c>
    </row>
    <row r="907" spans="1:9" ht="45" x14ac:dyDescent="0.25">
      <c r="A907" s="12" t="s">
        <v>612</v>
      </c>
      <c r="B907" s="12">
        <v>1</v>
      </c>
      <c r="C907" s="12" t="s">
        <v>613</v>
      </c>
      <c r="D907" s="12" t="s">
        <v>1021</v>
      </c>
      <c r="E907" s="12"/>
      <c r="F907" s="32">
        <v>-175</v>
      </c>
      <c r="G907" s="43">
        <f t="shared" si="33"/>
        <v>-195.61499999999998</v>
      </c>
      <c r="H907" s="43">
        <f t="shared" si="32"/>
        <v>-224.95724999999996</v>
      </c>
      <c r="I907" s="43">
        <f>Table12101314[[#This Row],[4/1/23 Price Change]]*1.0715</f>
        <v>-241.04169337499994</v>
      </c>
    </row>
    <row r="908" spans="1:9" ht="45" x14ac:dyDescent="0.25">
      <c r="A908" s="12" t="s">
        <v>612</v>
      </c>
      <c r="B908" s="12">
        <v>2</v>
      </c>
      <c r="C908" s="12" t="s">
        <v>614</v>
      </c>
      <c r="D908" s="12" t="s">
        <v>1004</v>
      </c>
      <c r="E908" s="12"/>
      <c r="F908" s="32" t="s">
        <v>972</v>
      </c>
      <c r="G908" s="43" t="e">
        <f t="shared" si="33"/>
        <v>#VALUE!</v>
      </c>
      <c r="H908" s="43" t="e">
        <f t="shared" si="32"/>
        <v>#VALUE!</v>
      </c>
      <c r="I908" s="43" t="e">
        <f>Table12101314[[#This Row],[4/1/23 Price Change]]*1.0715</f>
        <v>#VALUE!</v>
      </c>
    </row>
    <row r="909" spans="1:9" ht="45" x14ac:dyDescent="0.25">
      <c r="A909" s="12" t="s">
        <v>612</v>
      </c>
      <c r="B909" s="12">
        <v>3</v>
      </c>
      <c r="C909" s="12" t="s">
        <v>615</v>
      </c>
      <c r="D909" s="12" t="s">
        <v>973</v>
      </c>
      <c r="E909" s="12"/>
      <c r="F909" s="32">
        <v>1269</v>
      </c>
      <c r="G909" s="43">
        <f t="shared" si="33"/>
        <v>1418.4881999999998</v>
      </c>
      <c r="H909" s="43">
        <f t="shared" si="32"/>
        <v>1631.2614299999996</v>
      </c>
      <c r="I909" s="43">
        <f>Table12101314[[#This Row],[4/1/23 Price Change]]*1.0715</f>
        <v>1747.8966222449994</v>
      </c>
    </row>
    <row r="910" spans="1:9" x14ac:dyDescent="0.25">
      <c r="A910" s="12"/>
      <c r="B910" s="12"/>
      <c r="C910" s="12"/>
      <c r="D910" s="12"/>
      <c r="E910" s="12"/>
      <c r="F910" s="17"/>
      <c r="G910" s="43">
        <f t="shared" si="33"/>
        <v>0</v>
      </c>
      <c r="H910" s="43">
        <f t="shared" si="32"/>
        <v>0</v>
      </c>
      <c r="I910" s="43">
        <f>Table12101314[[#This Row],[4/1/23 Price Change]]*1.0715</f>
        <v>0</v>
      </c>
    </row>
    <row r="911" spans="1:9" ht="18.75" x14ac:dyDescent="0.25">
      <c r="A911" s="15" t="s">
        <v>854</v>
      </c>
      <c r="B911" s="16"/>
      <c r="C911" s="16"/>
      <c r="D911" s="16"/>
      <c r="E911" s="16"/>
      <c r="F911" s="18"/>
      <c r="G911" s="43">
        <f t="shared" si="33"/>
        <v>0</v>
      </c>
      <c r="H911" s="43">
        <f t="shared" si="32"/>
        <v>0</v>
      </c>
      <c r="I911" s="43">
        <f>Table12101314[[#This Row],[4/1/23 Price Change]]*1.0715</f>
        <v>0</v>
      </c>
    </row>
    <row r="912" spans="1:9" x14ac:dyDescent="0.25">
      <c r="A912" s="12" t="s">
        <v>616</v>
      </c>
      <c r="B912" s="12">
        <v>1</v>
      </c>
      <c r="C912" s="12" t="s">
        <v>617</v>
      </c>
      <c r="D912" s="12" t="s">
        <v>1021</v>
      </c>
      <c r="E912" s="12"/>
      <c r="F912" s="32">
        <v>-2400</v>
      </c>
      <c r="G912" s="43">
        <f t="shared" si="33"/>
        <v>-2682.72</v>
      </c>
      <c r="H912" s="43">
        <f t="shared" si="32"/>
        <v>-3085.1279999999997</v>
      </c>
      <c r="I912" s="43">
        <f>Table12101314[[#This Row],[4/1/23 Price Change]]*1.0715</f>
        <v>-3305.7146519999992</v>
      </c>
    </row>
    <row r="913" spans="1:9" x14ac:dyDescent="0.25">
      <c r="A913" s="12" t="s">
        <v>616</v>
      </c>
      <c r="B913" s="12">
        <v>2</v>
      </c>
      <c r="C913" s="12" t="s">
        <v>618</v>
      </c>
      <c r="D913" s="12" t="s">
        <v>734</v>
      </c>
      <c r="E913" s="12"/>
      <c r="F913" s="32" t="s">
        <v>1020</v>
      </c>
      <c r="G913" s="43" t="e">
        <f t="shared" si="33"/>
        <v>#VALUE!</v>
      </c>
      <c r="H913" s="43" t="e">
        <f t="shared" si="32"/>
        <v>#VALUE!</v>
      </c>
      <c r="I913" s="43" t="e">
        <f>Table12101314[[#This Row],[4/1/23 Price Change]]*1.0715</f>
        <v>#VALUE!</v>
      </c>
    </row>
    <row r="914" spans="1:9" x14ac:dyDescent="0.25">
      <c r="A914" s="12" t="s">
        <v>616</v>
      </c>
      <c r="B914" s="12">
        <v>3</v>
      </c>
      <c r="C914" s="12" t="s">
        <v>619</v>
      </c>
      <c r="D914" s="12" t="s">
        <v>734</v>
      </c>
      <c r="E914" s="12"/>
      <c r="F914" s="32" t="s">
        <v>1020</v>
      </c>
      <c r="G914" s="43" t="e">
        <f t="shared" si="33"/>
        <v>#VALUE!</v>
      </c>
      <c r="H914" s="43" t="e">
        <f t="shared" si="32"/>
        <v>#VALUE!</v>
      </c>
      <c r="I914" s="43" t="e">
        <f>Table12101314[[#This Row],[4/1/23 Price Change]]*1.0715</f>
        <v>#VALUE!</v>
      </c>
    </row>
    <row r="915" spans="1:9" x14ac:dyDescent="0.25">
      <c r="A915" s="12" t="s">
        <v>616</v>
      </c>
      <c r="B915" s="12"/>
      <c r="C915" s="12" t="s">
        <v>620</v>
      </c>
      <c r="D915" s="12" t="s">
        <v>1021</v>
      </c>
      <c r="E915" s="12"/>
      <c r="F915" s="32">
        <v>-2400</v>
      </c>
      <c r="G915" s="43">
        <f t="shared" si="33"/>
        <v>-2682.72</v>
      </c>
      <c r="H915" s="43">
        <f t="shared" si="32"/>
        <v>-3085.1279999999997</v>
      </c>
      <c r="I915" s="43">
        <f>Table12101314[[#This Row],[4/1/23 Price Change]]*1.0715</f>
        <v>-3305.7146519999992</v>
      </c>
    </row>
    <row r="916" spans="1:9" x14ac:dyDescent="0.25">
      <c r="A916" s="12" t="s">
        <v>616</v>
      </c>
      <c r="B916" s="12">
        <v>4</v>
      </c>
      <c r="C916" s="12" t="s">
        <v>621</v>
      </c>
      <c r="D916" s="12" t="s">
        <v>973</v>
      </c>
      <c r="E916" s="12"/>
      <c r="F916" s="32">
        <v>1845</v>
      </c>
      <c r="G916" s="43">
        <f t="shared" si="33"/>
        <v>2062.3409999999999</v>
      </c>
      <c r="H916" s="43">
        <f t="shared" si="32"/>
        <v>2371.6921499999999</v>
      </c>
      <c r="I916" s="43">
        <f>Table12101314[[#This Row],[4/1/23 Price Change]]*1.0715</f>
        <v>2541.2681387249995</v>
      </c>
    </row>
    <row r="917" spans="1:9" x14ac:dyDescent="0.25">
      <c r="A917" s="12" t="s">
        <v>616</v>
      </c>
      <c r="B917" s="12">
        <v>5</v>
      </c>
      <c r="C917" s="12" t="s">
        <v>622</v>
      </c>
      <c r="D917" s="12" t="s">
        <v>973</v>
      </c>
      <c r="E917" s="12"/>
      <c r="F917" s="32">
        <v>1879</v>
      </c>
      <c r="G917" s="43">
        <f t="shared" si="33"/>
        <v>2100.3462</v>
      </c>
      <c r="H917" s="43">
        <f t="shared" si="32"/>
        <v>2415.3981299999996</v>
      </c>
      <c r="I917" s="43">
        <f>Table12101314[[#This Row],[4/1/23 Price Change]]*1.0715</f>
        <v>2588.0990962949995</v>
      </c>
    </row>
    <row r="918" spans="1:9" x14ac:dyDescent="0.25">
      <c r="A918" s="12" t="s">
        <v>616</v>
      </c>
      <c r="B918" s="12">
        <v>6</v>
      </c>
      <c r="C918" s="12" t="s">
        <v>623</v>
      </c>
      <c r="D918" s="12" t="s">
        <v>1004</v>
      </c>
      <c r="E918" s="12"/>
      <c r="F918" s="32" t="s">
        <v>972</v>
      </c>
      <c r="G918" s="43" t="e">
        <f t="shared" si="33"/>
        <v>#VALUE!</v>
      </c>
      <c r="H918" s="43" t="e">
        <f t="shared" si="32"/>
        <v>#VALUE!</v>
      </c>
      <c r="I918" s="43" t="e">
        <f>Table12101314[[#This Row],[4/1/23 Price Change]]*1.0715</f>
        <v>#VALUE!</v>
      </c>
    </row>
    <row r="919" spans="1:9" x14ac:dyDescent="0.25">
      <c r="A919" s="12"/>
      <c r="B919" s="12"/>
      <c r="C919" s="12" t="s">
        <v>970</v>
      </c>
      <c r="D919" s="12"/>
      <c r="E919" s="12"/>
      <c r="F919" s="17"/>
      <c r="G919" s="43">
        <f t="shared" si="33"/>
        <v>0</v>
      </c>
      <c r="H919" s="43">
        <f t="shared" si="32"/>
        <v>0</v>
      </c>
      <c r="I919" s="43">
        <f>Table12101314[[#This Row],[4/1/23 Price Change]]*1.0715</f>
        <v>0</v>
      </c>
    </row>
    <row r="920" spans="1:9" ht="37.5" x14ac:dyDescent="0.25">
      <c r="A920" s="15" t="s">
        <v>855</v>
      </c>
      <c r="B920" s="16"/>
      <c r="C920" s="16"/>
      <c r="D920" s="16"/>
      <c r="E920" s="16"/>
      <c r="F920" s="18"/>
      <c r="G920" s="43">
        <f t="shared" si="33"/>
        <v>0</v>
      </c>
      <c r="H920" s="43">
        <f t="shared" si="32"/>
        <v>0</v>
      </c>
      <c r="I920" s="43">
        <f>Table12101314[[#This Row],[4/1/23 Price Change]]*1.0715</f>
        <v>0</v>
      </c>
    </row>
    <row r="921" spans="1:9" x14ac:dyDescent="0.25">
      <c r="A921" s="12" t="s">
        <v>624</v>
      </c>
      <c r="B921" s="12">
        <v>1</v>
      </c>
      <c r="C921" s="12" t="s">
        <v>279</v>
      </c>
      <c r="D921" s="12" t="s">
        <v>1004</v>
      </c>
      <c r="E921" s="12"/>
      <c r="F921" s="32" t="s">
        <v>972</v>
      </c>
      <c r="G921" s="43" t="e">
        <f t="shared" si="33"/>
        <v>#VALUE!</v>
      </c>
      <c r="H921" s="43" t="e">
        <f t="shared" si="32"/>
        <v>#VALUE!</v>
      </c>
      <c r="I921" s="43" t="e">
        <f>Table12101314[[#This Row],[4/1/23 Price Change]]*1.0715</f>
        <v>#VALUE!</v>
      </c>
    </row>
    <row r="922" spans="1:9" x14ac:dyDescent="0.25">
      <c r="A922" s="12" t="s">
        <v>624</v>
      </c>
      <c r="B922" s="12">
        <v>2</v>
      </c>
      <c r="C922" s="12" t="s">
        <v>625</v>
      </c>
      <c r="D922" s="12" t="s">
        <v>973</v>
      </c>
      <c r="E922" s="12"/>
      <c r="F922" s="32">
        <v>72</v>
      </c>
      <c r="G922" s="43">
        <f t="shared" si="33"/>
        <v>80.481599999999986</v>
      </c>
      <c r="H922" s="43">
        <f t="shared" si="32"/>
        <v>92.55383999999998</v>
      </c>
      <c r="I922" s="43">
        <f>Table12101314[[#This Row],[4/1/23 Price Change]]*1.0715</f>
        <v>99.171439559999968</v>
      </c>
    </row>
    <row r="923" spans="1:9" x14ac:dyDescent="0.25">
      <c r="A923" s="12" t="s">
        <v>624</v>
      </c>
      <c r="B923" s="12">
        <v>3</v>
      </c>
      <c r="C923" s="12" t="s">
        <v>626</v>
      </c>
      <c r="D923" s="12" t="s">
        <v>973</v>
      </c>
      <c r="E923" s="12"/>
      <c r="F923" s="32">
        <v>436</v>
      </c>
      <c r="G923" s="43">
        <f t="shared" si="33"/>
        <v>487.36079999999998</v>
      </c>
      <c r="H923" s="43">
        <f t="shared" si="32"/>
        <v>560.46491999999989</v>
      </c>
      <c r="I923" s="43">
        <f>Table12101314[[#This Row],[4/1/23 Price Change]]*1.0715</f>
        <v>600.53816177999988</v>
      </c>
    </row>
    <row r="924" spans="1:9" x14ac:dyDescent="0.25">
      <c r="A924" s="12" t="s">
        <v>624</v>
      </c>
      <c r="B924" s="12">
        <v>4</v>
      </c>
      <c r="C924" s="12" t="s">
        <v>627</v>
      </c>
      <c r="D924" s="12" t="s">
        <v>973</v>
      </c>
      <c r="E924" s="12"/>
      <c r="F924" s="32" t="s">
        <v>1024</v>
      </c>
      <c r="G924" s="43" t="e">
        <f t="shared" si="33"/>
        <v>#VALUE!</v>
      </c>
      <c r="H924" s="43" t="e">
        <f t="shared" si="32"/>
        <v>#VALUE!</v>
      </c>
      <c r="I924" s="43" t="e">
        <f>Table12101314[[#This Row],[4/1/23 Price Change]]*1.0715</f>
        <v>#VALUE!</v>
      </c>
    </row>
    <row r="925" spans="1:9" x14ac:dyDescent="0.25">
      <c r="A925" s="12" t="s">
        <v>624</v>
      </c>
      <c r="B925" s="12">
        <v>5</v>
      </c>
      <c r="C925" s="12" t="s">
        <v>628</v>
      </c>
      <c r="D925" s="12" t="s">
        <v>973</v>
      </c>
      <c r="E925" s="12"/>
      <c r="F925" s="32">
        <v>79</v>
      </c>
      <c r="G925" s="43">
        <f t="shared" si="33"/>
        <v>88.30619999999999</v>
      </c>
      <c r="H925" s="43">
        <f t="shared" si="32"/>
        <v>101.55212999999998</v>
      </c>
      <c r="I925" s="43">
        <f>Table12101314[[#This Row],[4/1/23 Price Change]]*1.0715</f>
        <v>108.81310729499997</v>
      </c>
    </row>
    <row r="926" spans="1:9" x14ac:dyDescent="0.25">
      <c r="A926" s="12" t="s">
        <v>624</v>
      </c>
      <c r="B926" s="12">
        <v>6</v>
      </c>
      <c r="C926" s="12" t="s">
        <v>629</v>
      </c>
      <c r="D926" s="12" t="s">
        <v>973</v>
      </c>
      <c r="E926" s="12"/>
      <c r="F926" s="32">
        <v>204</v>
      </c>
      <c r="G926" s="43">
        <f t="shared" si="33"/>
        <v>228.03119999999998</v>
      </c>
      <c r="H926" s="43">
        <f t="shared" si="32"/>
        <v>262.23587999999995</v>
      </c>
      <c r="I926" s="43">
        <f>Table12101314[[#This Row],[4/1/23 Price Change]]*1.0715</f>
        <v>280.98574541999994</v>
      </c>
    </row>
    <row r="927" spans="1:9" x14ac:dyDescent="0.25">
      <c r="A927" s="12"/>
      <c r="B927" s="12"/>
      <c r="C927" s="12" t="s">
        <v>970</v>
      </c>
      <c r="D927" s="12"/>
      <c r="E927" s="12"/>
      <c r="F927" s="17"/>
      <c r="G927" s="43">
        <f t="shared" si="33"/>
        <v>0</v>
      </c>
      <c r="H927" s="43">
        <f t="shared" si="32"/>
        <v>0</v>
      </c>
      <c r="I927" s="43">
        <f>Table12101314[[#This Row],[4/1/23 Price Change]]*1.0715</f>
        <v>0</v>
      </c>
    </row>
    <row r="928" spans="1:9" ht="18.75" x14ac:dyDescent="0.25">
      <c r="A928" s="15" t="s">
        <v>856</v>
      </c>
      <c r="B928" s="16"/>
      <c r="C928" s="16"/>
      <c r="D928" s="16"/>
      <c r="E928" s="16"/>
      <c r="F928" s="18"/>
      <c r="G928" s="43">
        <f t="shared" si="33"/>
        <v>0</v>
      </c>
      <c r="H928" s="43">
        <f t="shared" si="32"/>
        <v>0</v>
      </c>
      <c r="I928" s="43">
        <f>Table12101314[[#This Row],[4/1/23 Price Change]]*1.0715</f>
        <v>0</v>
      </c>
    </row>
    <row r="929" spans="1:9" x14ac:dyDescent="0.25">
      <c r="A929" s="12" t="s">
        <v>630</v>
      </c>
      <c r="B929" s="12">
        <v>1</v>
      </c>
      <c r="C929" s="12" t="s">
        <v>631</v>
      </c>
      <c r="D929" s="12" t="s">
        <v>1004</v>
      </c>
      <c r="E929" s="12"/>
      <c r="F929" s="32" t="s">
        <v>972</v>
      </c>
      <c r="G929" s="43" t="e">
        <f t="shared" si="33"/>
        <v>#VALUE!</v>
      </c>
      <c r="H929" s="43" t="e">
        <f t="shared" si="32"/>
        <v>#VALUE!</v>
      </c>
      <c r="I929" s="43" t="e">
        <f>Table12101314[[#This Row],[4/1/23 Price Change]]*1.0715</f>
        <v>#VALUE!</v>
      </c>
    </row>
    <row r="930" spans="1:9" x14ac:dyDescent="0.25">
      <c r="A930" s="12" t="s">
        <v>630</v>
      </c>
      <c r="B930" s="12">
        <v>2</v>
      </c>
      <c r="C930" s="12" t="s">
        <v>632</v>
      </c>
      <c r="D930" s="12" t="s">
        <v>973</v>
      </c>
      <c r="E930" s="12"/>
      <c r="F930" s="32">
        <v>0</v>
      </c>
      <c r="G930" s="43">
        <f t="shared" si="33"/>
        <v>0</v>
      </c>
      <c r="H930" s="43">
        <f t="shared" si="32"/>
        <v>0</v>
      </c>
      <c r="I930" s="43">
        <f>Table12101314[[#This Row],[4/1/23 Price Change]]*1.0715</f>
        <v>0</v>
      </c>
    </row>
    <row r="931" spans="1:9" x14ac:dyDescent="0.25">
      <c r="A931" s="12" t="s">
        <v>630</v>
      </c>
      <c r="B931" s="12">
        <v>3</v>
      </c>
      <c r="C931" s="12" t="s">
        <v>633</v>
      </c>
      <c r="D931" s="12" t="s">
        <v>973</v>
      </c>
      <c r="E931" s="12"/>
      <c r="F931" s="32">
        <v>395</v>
      </c>
      <c r="G931" s="43">
        <f t="shared" si="33"/>
        <v>441.53099999999995</v>
      </c>
      <c r="H931" s="43">
        <f t="shared" si="32"/>
        <v>507.76064999999988</v>
      </c>
      <c r="I931" s="43">
        <f>Table12101314[[#This Row],[4/1/23 Price Change]]*1.0715</f>
        <v>544.06553647499982</v>
      </c>
    </row>
    <row r="932" spans="1:9" x14ac:dyDescent="0.25">
      <c r="A932" s="12" t="s">
        <v>630</v>
      </c>
      <c r="B932" s="12">
        <v>4</v>
      </c>
      <c r="C932" s="12" t="s">
        <v>634</v>
      </c>
      <c r="D932" s="12" t="s">
        <v>973</v>
      </c>
      <c r="E932" s="12"/>
      <c r="F932" s="32">
        <v>395</v>
      </c>
      <c r="G932" s="43">
        <f t="shared" si="33"/>
        <v>441.53099999999995</v>
      </c>
      <c r="H932" s="43">
        <f t="shared" si="32"/>
        <v>507.76064999999988</v>
      </c>
      <c r="I932" s="43">
        <f>Table12101314[[#This Row],[4/1/23 Price Change]]*1.0715</f>
        <v>544.06553647499982</v>
      </c>
    </row>
    <row r="933" spans="1:9" x14ac:dyDescent="0.25">
      <c r="A933" s="12" t="s">
        <v>630</v>
      </c>
      <c r="B933" s="12">
        <v>5</v>
      </c>
      <c r="C933" s="12" t="s">
        <v>635</v>
      </c>
      <c r="D933" s="12" t="s">
        <v>1004</v>
      </c>
      <c r="E933" s="12"/>
      <c r="F933" s="32" t="s">
        <v>972</v>
      </c>
      <c r="G933" s="43" t="e">
        <f t="shared" si="33"/>
        <v>#VALUE!</v>
      </c>
      <c r="H933" s="43" t="e">
        <f t="shared" si="32"/>
        <v>#VALUE!</v>
      </c>
      <c r="I933" s="43" t="e">
        <f>Table12101314[[#This Row],[4/1/23 Price Change]]*1.0715</f>
        <v>#VALUE!</v>
      </c>
    </row>
    <row r="934" spans="1:9" x14ac:dyDescent="0.25">
      <c r="A934" s="12" t="s">
        <v>630</v>
      </c>
      <c r="B934" s="12">
        <v>6</v>
      </c>
      <c r="C934" s="12" t="s">
        <v>937</v>
      </c>
      <c r="D934" s="12" t="s">
        <v>973</v>
      </c>
      <c r="E934" s="12"/>
      <c r="F934" s="32" t="s">
        <v>1024</v>
      </c>
      <c r="G934" s="43" t="e">
        <f t="shared" si="33"/>
        <v>#VALUE!</v>
      </c>
      <c r="H934" s="43" t="e">
        <f t="shared" si="32"/>
        <v>#VALUE!</v>
      </c>
      <c r="I934" s="43" t="e">
        <f>Table12101314[[#This Row],[4/1/23 Price Change]]*1.0715</f>
        <v>#VALUE!</v>
      </c>
    </row>
    <row r="935" spans="1:9" x14ac:dyDescent="0.25">
      <c r="A935" s="12"/>
      <c r="B935" s="12"/>
      <c r="C935" s="12" t="s">
        <v>970</v>
      </c>
      <c r="D935" s="12"/>
      <c r="E935" s="12"/>
      <c r="F935" s="17"/>
      <c r="G935" s="43">
        <f t="shared" si="33"/>
        <v>0</v>
      </c>
      <c r="H935" s="43">
        <f t="shared" si="32"/>
        <v>0</v>
      </c>
      <c r="I935" s="43">
        <f>Table12101314[[#This Row],[4/1/23 Price Change]]*1.0715</f>
        <v>0</v>
      </c>
    </row>
    <row r="936" spans="1:9" ht="18.75" x14ac:dyDescent="0.25">
      <c r="A936" s="15" t="s">
        <v>857</v>
      </c>
      <c r="B936" s="16"/>
      <c r="C936" s="16"/>
      <c r="D936" s="16"/>
      <c r="E936" s="16"/>
      <c r="F936" s="18"/>
      <c r="G936" s="43">
        <f t="shared" si="33"/>
        <v>0</v>
      </c>
      <c r="H936" s="43">
        <f t="shared" si="32"/>
        <v>0</v>
      </c>
      <c r="I936" s="43">
        <f>Table12101314[[#This Row],[4/1/23 Price Change]]*1.0715</f>
        <v>0</v>
      </c>
    </row>
    <row r="937" spans="1:9" x14ac:dyDescent="0.25">
      <c r="A937" s="12" t="s">
        <v>636</v>
      </c>
      <c r="B937" s="12">
        <v>1</v>
      </c>
      <c r="C937" s="12" t="s">
        <v>637</v>
      </c>
      <c r="D937" s="12" t="s">
        <v>1004</v>
      </c>
      <c r="E937" s="12"/>
      <c r="F937" s="32" t="s">
        <v>972</v>
      </c>
      <c r="G937" s="43" t="e">
        <f t="shared" si="33"/>
        <v>#VALUE!</v>
      </c>
      <c r="H937" s="43" t="e">
        <f t="shared" si="32"/>
        <v>#VALUE!</v>
      </c>
      <c r="I937" s="43" t="e">
        <f>Table12101314[[#This Row],[4/1/23 Price Change]]*1.0715</f>
        <v>#VALUE!</v>
      </c>
    </row>
    <row r="938" spans="1:9" x14ac:dyDescent="0.25">
      <c r="A938" s="12" t="s">
        <v>636</v>
      </c>
      <c r="B938" s="12">
        <v>2</v>
      </c>
      <c r="C938" s="12" t="s">
        <v>638</v>
      </c>
      <c r="D938" s="12" t="s">
        <v>734</v>
      </c>
      <c r="E938" s="12"/>
      <c r="F938" s="32" t="s">
        <v>1020</v>
      </c>
      <c r="G938" s="43" t="e">
        <f t="shared" si="33"/>
        <v>#VALUE!</v>
      </c>
      <c r="H938" s="43" t="e">
        <f t="shared" si="32"/>
        <v>#VALUE!</v>
      </c>
      <c r="I938" s="43" t="e">
        <f>Table12101314[[#This Row],[4/1/23 Price Change]]*1.0715</f>
        <v>#VALUE!</v>
      </c>
    </row>
    <row r="939" spans="1:9" x14ac:dyDescent="0.25">
      <c r="A939" s="12" t="s">
        <v>636</v>
      </c>
      <c r="B939" s="12">
        <v>3</v>
      </c>
      <c r="C939" s="12" t="s">
        <v>639</v>
      </c>
      <c r="D939" s="12" t="s">
        <v>734</v>
      </c>
      <c r="E939" s="12"/>
      <c r="F939" s="32" t="s">
        <v>1020</v>
      </c>
      <c r="G939" s="43" t="e">
        <f t="shared" si="33"/>
        <v>#VALUE!</v>
      </c>
      <c r="H939" s="43" t="e">
        <f t="shared" si="32"/>
        <v>#VALUE!</v>
      </c>
      <c r="I939" s="43" t="e">
        <f>Table12101314[[#This Row],[4/1/23 Price Change]]*1.0715</f>
        <v>#VALUE!</v>
      </c>
    </row>
    <row r="940" spans="1:9" x14ac:dyDescent="0.25">
      <c r="A940" s="12" t="s">
        <v>636</v>
      </c>
      <c r="B940" s="12">
        <v>4</v>
      </c>
      <c r="C940" s="12" t="s">
        <v>1203</v>
      </c>
      <c r="D940" s="12" t="s">
        <v>973</v>
      </c>
      <c r="E940" s="12"/>
      <c r="F940" s="32">
        <f>625*7</f>
        <v>4375</v>
      </c>
      <c r="G940" s="43">
        <f t="shared" si="33"/>
        <v>4890.375</v>
      </c>
      <c r="H940" s="43">
        <f t="shared" si="32"/>
        <v>5623.9312499999996</v>
      </c>
      <c r="I940" s="43">
        <f>Table12101314[[#This Row],[4/1/23 Price Change]]*1.0715</f>
        <v>6026.042334374999</v>
      </c>
    </row>
    <row r="941" spans="1:9" x14ac:dyDescent="0.25">
      <c r="A941" s="12" t="s">
        <v>636</v>
      </c>
      <c r="B941" s="12">
        <v>5</v>
      </c>
      <c r="C941" s="12" t="s">
        <v>641</v>
      </c>
      <c r="D941" s="12" t="s">
        <v>734</v>
      </c>
      <c r="E941" s="12"/>
      <c r="F941" s="32" t="s">
        <v>1020</v>
      </c>
      <c r="G941" s="43" t="e">
        <f t="shared" si="33"/>
        <v>#VALUE!</v>
      </c>
      <c r="H941" s="43" t="e">
        <f t="shared" si="32"/>
        <v>#VALUE!</v>
      </c>
      <c r="I941" s="43" t="e">
        <f>Table12101314[[#This Row],[4/1/23 Price Change]]*1.0715</f>
        <v>#VALUE!</v>
      </c>
    </row>
    <row r="942" spans="1:9" x14ac:dyDescent="0.25">
      <c r="A942" s="12" t="s">
        <v>636</v>
      </c>
      <c r="B942" s="12">
        <v>6</v>
      </c>
      <c r="C942" s="12" t="s">
        <v>642</v>
      </c>
      <c r="D942" s="12" t="s">
        <v>734</v>
      </c>
      <c r="E942" s="12"/>
      <c r="F942" s="32" t="s">
        <v>1020</v>
      </c>
      <c r="G942" s="43" t="e">
        <f t="shared" si="33"/>
        <v>#VALUE!</v>
      </c>
      <c r="H942" s="43" t="e">
        <f t="shared" si="32"/>
        <v>#VALUE!</v>
      </c>
      <c r="I942" s="43" t="e">
        <f>Table12101314[[#This Row],[4/1/23 Price Change]]*1.0715</f>
        <v>#VALUE!</v>
      </c>
    </row>
    <row r="943" spans="1:9" x14ac:dyDescent="0.25">
      <c r="A943" s="12" t="s">
        <v>636</v>
      </c>
      <c r="B943" s="12">
        <v>7</v>
      </c>
      <c r="C943" s="12" t="s">
        <v>1204</v>
      </c>
      <c r="D943" s="12" t="s">
        <v>973</v>
      </c>
      <c r="E943" s="12"/>
      <c r="F943" s="32">
        <f>798*7</f>
        <v>5586</v>
      </c>
      <c r="G943" s="43">
        <f t="shared" si="33"/>
        <v>6244.0307999999995</v>
      </c>
      <c r="H943" s="43">
        <f t="shared" si="32"/>
        <v>7180.6354199999987</v>
      </c>
      <c r="I943" s="43">
        <f>Table12101314[[#This Row],[4/1/23 Price Change]]*1.0715</f>
        <v>7694.0508525299974</v>
      </c>
    </row>
    <row r="944" spans="1:9" x14ac:dyDescent="0.25">
      <c r="A944" s="12" t="s">
        <v>636</v>
      </c>
      <c r="B944" s="12">
        <v>8</v>
      </c>
      <c r="C944" s="12" t="s">
        <v>1205</v>
      </c>
      <c r="D944" s="12" t="s">
        <v>973</v>
      </c>
      <c r="E944" s="12"/>
      <c r="F944" s="32">
        <f>776*7</f>
        <v>5432</v>
      </c>
      <c r="G944" s="43">
        <f t="shared" si="33"/>
        <v>6071.8895999999995</v>
      </c>
      <c r="H944" s="43">
        <f t="shared" si="32"/>
        <v>6982.6730399999988</v>
      </c>
      <c r="I944" s="43">
        <f>Table12101314[[#This Row],[4/1/23 Price Change]]*1.0715</f>
        <v>7481.9341623599976</v>
      </c>
    </row>
    <row r="945" spans="1:9" x14ac:dyDescent="0.25">
      <c r="A945" s="12" t="s">
        <v>636</v>
      </c>
      <c r="B945" s="12">
        <v>9</v>
      </c>
      <c r="C945" s="12" t="s">
        <v>1206</v>
      </c>
      <c r="D945" s="12" t="s">
        <v>973</v>
      </c>
      <c r="E945" s="12"/>
      <c r="F945" s="32">
        <f>700*7</f>
        <v>4900</v>
      </c>
      <c r="G945" s="43">
        <f t="shared" si="33"/>
        <v>5477.2199999999993</v>
      </c>
      <c r="H945" s="43">
        <f t="shared" si="32"/>
        <v>6298.802999999999</v>
      </c>
      <c r="I945" s="43">
        <f>Table12101314[[#This Row],[4/1/23 Price Change]]*1.0715</f>
        <v>6749.1674144999979</v>
      </c>
    </row>
    <row r="946" spans="1:9" x14ac:dyDescent="0.25">
      <c r="A946" s="12" t="s">
        <v>636</v>
      </c>
      <c r="B946" s="12">
        <v>10</v>
      </c>
      <c r="C946" s="12" t="s">
        <v>1207</v>
      </c>
      <c r="D946" s="12" t="s">
        <v>734</v>
      </c>
      <c r="E946" s="12"/>
      <c r="F946" s="32" t="s">
        <v>1020</v>
      </c>
      <c r="G946" s="43" t="e">
        <f t="shared" si="33"/>
        <v>#VALUE!</v>
      </c>
      <c r="H946" s="43" t="e">
        <f t="shared" si="32"/>
        <v>#VALUE!</v>
      </c>
      <c r="I946" s="43" t="e">
        <f>Table12101314[[#This Row],[4/1/23 Price Change]]*1.0715</f>
        <v>#VALUE!</v>
      </c>
    </row>
    <row r="947" spans="1:9" x14ac:dyDescent="0.25">
      <c r="A947" s="12" t="s">
        <v>636</v>
      </c>
      <c r="B947" s="12">
        <v>11</v>
      </c>
      <c r="C947" s="12" t="s">
        <v>1208</v>
      </c>
      <c r="D947" s="12" t="s">
        <v>973</v>
      </c>
      <c r="E947" s="12"/>
      <c r="F947" s="32">
        <f>716*7</f>
        <v>5012</v>
      </c>
      <c r="G947" s="43">
        <f t="shared" si="33"/>
        <v>5602.4135999999999</v>
      </c>
      <c r="H947" s="43">
        <f t="shared" si="32"/>
        <v>6442.7756399999989</v>
      </c>
      <c r="I947" s="43">
        <f>Table12101314[[#This Row],[4/1/23 Price Change]]*1.0715</f>
        <v>6903.4340982599979</v>
      </c>
    </row>
    <row r="948" spans="1:9" x14ac:dyDescent="0.25">
      <c r="A948" s="12" t="s">
        <v>636</v>
      </c>
      <c r="B948" s="12">
        <v>12</v>
      </c>
      <c r="C948" s="12" t="s">
        <v>1209</v>
      </c>
      <c r="D948" s="12" t="s">
        <v>973</v>
      </c>
      <c r="E948" s="12"/>
      <c r="F948" s="32">
        <f>689*7</f>
        <v>4823</v>
      </c>
      <c r="G948" s="43">
        <f t="shared" si="33"/>
        <v>5391.1493999999993</v>
      </c>
      <c r="H948" s="43">
        <f t="shared" si="32"/>
        <v>6199.8218099999985</v>
      </c>
      <c r="I948" s="43">
        <f>Table12101314[[#This Row],[4/1/23 Price Change]]*1.0715</f>
        <v>6643.109069414998</v>
      </c>
    </row>
    <row r="949" spans="1:9" x14ac:dyDescent="0.25">
      <c r="A949" s="12" t="s">
        <v>636</v>
      </c>
      <c r="B949" s="12">
        <v>13</v>
      </c>
      <c r="C949" s="12" t="s">
        <v>1210</v>
      </c>
      <c r="D949" s="12" t="s">
        <v>734</v>
      </c>
      <c r="E949" s="12"/>
      <c r="F949" s="32" t="s">
        <v>1020</v>
      </c>
      <c r="G949" s="43" t="e">
        <f t="shared" si="33"/>
        <v>#VALUE!</v>
      </c>
      <c r="H949" s="43" t="e">
        <f t="shared" si="32"/>
        <v>#VALUE!</v>
      </c>
      <c r="I949" s="43" t="e">
        <f>Table12101314[[#This Row],[4/1/23 Price Change]]*1.0715</f>
        <v>#VALUE!</v>
      </c>
    </row>
    <row r="950" spans="1:9" x14ac:dyDescent="0.25">
      <c r="A950" s="12" t="s">
        <v>636</v>
      </c>
      <c r="B950" s="12">
        <v>14</v>
      </c>
      <c r="C950" s="12" t="s">
        <v>650</v>
      </c>
      <c r="D950" s="12" t="s">
        <v>973</v>
      </c>
      <c r="E950" s="12"/>
      <c r="F950" s="32">
        <v>1163</v>
      </c>
      <c r="G950" s="43">
        <f t="shared" si="33"/>
        <v>1300.0013999999999</v>
      </c>
      <c r="H950" s="43">
        <f t="shared" si="32"/>
        <v>1495.0016099999998</v>
      </c>
      <c r="I950" s="43">
        <f>Table12101314[[#This Row],[4/1/23 Price Change]]*1.0715</f>
        <v>1601.8942251149997</v>
      </c>
    </row>
    <row r="951" spans="1:9" x14ac:dyDescent="0.25">
      <c r="A951" s="12" t="s">
        <v>636</v>
      </c>
      <c r="B951" s="12">
        <v>15</v>
      </c>
      <c r="C951" s="12" t="s">
        <v>1211</v>
      </c>
      <c r="D951" s="12" t="s">
        <v>973</v>
      </c>
      <c r="E951" s="12"/>
      <c r="F951" s="32">
        <f>695*7</f>
        <v>4865</v>
      </c>
      <c r="G951" s="43">
        <f t="shared" si="33"/>
        <v>5438.0969999999998</v>
      </c>
      <c r="H951" s="43">
        <f t="shared" si="32"/>
        <v>6253.8115499999994</v>
      </c>
      <c r="I951" s="43">
        <f>Table12101314[[#This Row],[4/1/23 Price Change]]*1.0715</f>
        <v>6700.9590758249988</v>
      </c>
    </row>
    <row r="952" spans="1:9" ht="18.75" x14ac:dyDescent="0.25">
      <c r="A952" s="15" t="s">
        <v>651</v>
      </c>
      <c r="B952" s="16"/>
      <c r="C952" s="16"/>
      <c r="D952" s="16"/>
      <c r="E952" s="16"/>
      <c r="F952" s="18"/>
      <c r="G952" s="43">
        <f t="shared" si="33"/>
        <v>0</v>
      </c>
      <c r="H952" s="43">
        <f t="shared" si="32"/>
        <v>0</v>
      </c>
      <c r="I952" s="43">
        <f>Table12101314[[#This Row],[4/1/23 Price Change]]*1.0715</f>
        <v>0</v>
      </c>
    </row>
    <row r="953" spans="1:9" x14ac:dyDescent="0.25">
      <c r="A953" s="12" t="s">
        <v>651</v>
      </c>
      <c r="B953" s="12">
        <v>1</v>
      </c>
      <c r="C953" s="12" t="s">
        <v>652</v>
      </c>
      <c r="D953" s="12" t="s">
        <v>1004</v>
      </c>
      <c r="E953" s="12"/>
      <c r="F953" s="32" t="s">
        <v>972</v>
      </c>
      <c r="G953" s="43" t="e">
        <f t="shared" si="33"/>
        <v>#VALUE!</v>
      </c>
      <c r="H953" s="43" t="e">
        <f t="shared" si="32"/>
        <v>#VALUE!</v>
      </c>
      <c r="I953" s="43" t="e">
        <f>Table12101314[[#This Row],[4/1/23 Price Change]]*1.0715</f>
        <v>#VALUE!</v>
      </c>
    </row>
    <row r="954" spans="1:9" x14ac:dyDescent="0.25">
      <c r="A954" s="12" t="s">
        <v>651</v>
      </c>
      <c r="B954" s="12">
        <v>2</v>
      </c>
      <c r="C954" s="12" t="s">
        <v>653</v>
      </c>
      <c r="D954" s="12" t="s">
        <v>973</v>
      </c>
      <c r="E954" s="12"/>
      <c r="F954" s="32">
        <v>1277</v>
      </c>
      <c r="G954" s="43">
        <f t="shared" si="33"/>
        <v>1427.4305999999999</v>
      </c>
      <c r="H954" s="43">
        <f t="shared" si="32"/>
        <v>1641.5451899999998</v>
      </c>
      <c r="I954" s="43">
        <f>Table12101314[[#This Row],[4/1/23 Price Change]]*1.0715</f>
        <v>1758.9156710849995</v>
      </c>
    </row>
    <row r="955" spans="1:9" x14ac:dyDescent="0.25">
      <c r="A955" s="12" t="s">
        <v>651</v>
      </c>
      <c r="B955" s="12">
        <v>3</v>
      </c>
      <c r="C955" s="12" t="s">
        <v>654</v>
      </c>
      <c r="D955" s="12" t="s">
        <v>973</v>
      </c>
      <c r="E955" s="12"/>
      <c r="F955" s="32">
        <v>1756</v>
      </c>
      <c r="G955" s="43">
        <f t="shared" si="33"/>
        <v>1962.8567999999998</v>
      </c>
      <c r="H955" s="43">
        <f t="shared" si="32"/>
        <v>2257.2853199999995</v>
      </c>
      <c r="I955" s="43">
        <f>Table12101314[[#This Row],[4/1/23 Price Change]]*1.0715</f>
        <v>2418.6812203799991</v>
      </c>
    </row>
    <row r="956" spans="1:9" x14ac:dyDescent="0.25">
      <c r="A956" s="12" t="s">
        <v>651</v>
      </c>
      <c r="B956" s="12">
        <v>4</v>
      </c>
      <c r="C956" s="12" t="s">
        <v>655</v>
      </c>
      <c r="D956" s="12" t="s">
        <v>973</v>
      </c>
      <c r="E956" s="12"/>
      <c r="F956" s="32">
        <v>790</v>
      </c>
      <c r="G956" s="43">
        <f t="shared" si="33"/>
        <v>883.0619999999999</v>
      </c>
      <c r="H956" s="43">
        <f t="shared" si="32"/>
        <v>1015.5212999999998</v>
      </c>
      <c r="I956" s="43">
        <f>Table12101314[[#This Row],[4/1/23 Price Change]]*1.0715</f>
        <v>1088.1310729499996</v>
      </c>
    </row>
    <row r="957" spans="1:9" x14ac:dyDescent="0.25">
      <c r="A957" s="12" t="s">
        <v>651</v>
      </c>
      <c r="B957" s="12">
        <v>5</v>
      </c>
      <c r="C957" s="12" t="s">
        <v>656</v>
      </c>
      <c r="D957" s="12" t="s">
        <v>973</v>
      </c>
      <c r="E957" s="12"/>
      <c r="F957" s="32">
        <v>1294</v>
      </c>
      <c r="G957" s="43">
        <f t="shared" si="33"/>
        <v>1446.4331999999999</v>
      </c>
      <c r="H957" s="43">
        <f t="shared" si="32"/>
        <v>1663.3981799999999</v>
      </c>
      <c r="I957" s="43">
        <f>Table12101314[[#This Row],[4/1/23 Price Change]]*1.0715</f>
        <v>1782.3311498699998</v>
      </c>
    </row>
    <row r="958" spans="1:9" x14ac:dyDescent="0.25">
      <c r="A958" s="12" t="s">
        <v>651</v>
      </c>
      <c r="B958" s="12">
        <v>6</v>
      </c>
      <c r="C958" s="12" t="s">
        <v>657</v>
      </c>
      <c r="D958" s="12" t="s">
        <v>1021</v>
      </c>
      <c r="E958" s="12"/>
      <c r="F958" s="32">
        <v>-151</v>
      </c>
      <c r="G958" s="43">
        <f t="shared" si="33"/>
        <v>-168.78779999999998</v>
      </c>
      <c r="H958" s="43">
        <f t="shared" si="32"/>
        <v>-194.10596999999996</v>
      </c>
      <c r="I958" s="43">
        <f>Table12101314[[#This Row],[4/1/23 Price Change]]*1.0715</f>
        <v>-207.98454685499993</v>
      </c>
    </row>
    <row r="959" spans="1:9" x14ac:dyDescent="0.25">
      <c r="A959" s="12" t="s">
        <v>651</v>
      </c>
      <c r="B959" s="12">
        <v>7</v>
      </c>
      <c r="C959" s="12" t="s">
        <v>1023</v>
      </c>
      <c r="D959" s="12" t="s">
        <v>973</v>
      </c>
      <c r="E959" s="12"/>
      <c r="F959" s="32">
        <v>173</v>
      </c>
      <c r="G959" s="43">
        <f t="shared" si="33"/>
        <v>193.37939999999998</v>
      </c>
      <c r="H959" s="43">
        <f t="shared" ref="H959:H1017" si="34">G959*1.15</f>
        <v>222.38630999999995</v>
      </c>
      <c r="I959" s="43">
        <f>Table12101314[[#This Row],[4/1/23 Price Change]]*1.0715</f>
        <v>238.28693116499991</v>
      </c>
    </row>
    <row r="960" spans="1:9" x14ac:dyDescent="0.25">
      <c r="A960" s="12"/>
      <c r="B960" s="12"/>
      <c r="C960" s="12" t="s">
        <v>970</v>
      </c>
      <c r="D960" s="12"/>
      <c r="E960" s="12"/>
      <c r="F960" s="17"/>
      <c r="G960" s="43">
        <f t="shared" si="33"/>
        <v>0</v>
      </c>
      <c r="H960" s="43">
        <f t="shared" si="34"/>
        <v>0</v>
      </c>
      <c r="I960" s="43">
        <f>Table12101314[[#This Row],[4/1/23 Price Change]]*1.0715</f>
        <v>0</v>
      </c>
    </row>
    <row r="961" spans="1:9" ht="18.75" x14ac:dyDescent="0.25">
      <c r="A961" s="15" t="s">
        <v>659</v>
      </c>
      <c r="B961" s="16"/>
      <c r="C961" s="16"/>
      <c r="D961" s="16"/>
      <c r="E961" s="16"/>
      <c r="F961" s="18"/>
      <c r="G961" s="43">
        <f t="shared" si="33"/>
        <v>0</v>
      </c>
      <c r="H961" s="43">
        <f t="shared" si="34"/>
        <v>0</v>
      </c>
      <c r="I961" s="43">
        <f>Table12101314[[#This Row],[4/1/23 Price Change]]*1.0715</f>
        <v>0</v>
      </c>
    </row>
    <row r="962" spans="1:9" x14ac:dyDescent="0.25">
      <c r="A962" s="12" t="s">
        <v>659</v>
      </c>
      <c r="B962" s="12">
        <v>2</v>
      </c>
      <c r="C962" s="12" t="s">
        <v>1107</v>
      </c>
      <c r="D962" s="12" t="s">
        <v>973</v>
      </c>
      <c r="E962" s="12"/>
      <c r="F962" s="32">
        <v>654</v>
      </c>
      <c r="G962" s="43">
        <f t="shared" si="33"/>
        <v>731.04119999999989</v>
      </c>
      <c r="H962" s="43">
        <f t="shared" si="34"/>
        <v>840.69737999999984</v>
      </c>
      <c r="I962" s="43">
        <f>Table12101314[[#This Row],[4/1/23 Price Change]]*1.0715</f>
        <v>900.80724266999971</v>
      </c>
    </row>
    <row r="963" spans="1:9" x14ac:dyDescent="0.25">
      <c r="A963" s="12" t="s">
        <v>659</v>
      </c>
      <c r="B963" s="12">
        <v>3</v>
      </c>
      <c r="C963" s="12" t="s">
        <v>1106</v>
      </c>
      <c r="D963" s="12" t="s">
        <v>973</v>
      </c>
      <c r="E963" s="12"/>
      <c r="F963" s="32">
        <v>-1043</v>
      </c>
      <c r="G963" s="43">
        <f t="shared" si="33"/>
        <v>-1165.8653999999999</v>
      </c>
      <c r="H963" s="43">
        <f t="shared" si="34"/>
        <v>-1340.7452099999998</v>
      </c>
      <c r="I963" s="43">
        <f>Table12101314[[#This Row],[4/1/23 Price Change]]*1.0715</f>
        <v>-1436.6084925149996</v>
      </c>
    </row>
    <row r="964" spans="1:9" x14ac:dyDescent="0.25">
      <c r="A964" s="12" t="s">
        <v>659</v>
      </c>
      <c r="B964" s="12">
        <v>4</v>
      </c>
      <c r="C964" s="12" t="s">
        <v>1103</v>
      </c>
      <c r="D964" s="12" t="s">
        <v>1004</v>
      </c>
      <c r="E964" s="12"/>
      <c r="F964" s="32" t="s">
        <v>972</v>
      </c>
      <c r="G964" s="43" t="e">
        <f t="shared" si="33"/>
        <v>#VALUE!</v>
      </c>
      <c r="H964" s="43" t="e">
        <f t="shared" si="34"/>
        <v>#VALUE!</v>
      </c>
      <c r="I964" s="43" t="e">
        <f>Table12101314[[#This Row],[4/1/23 Price Change]]*1.0715</f>
        <v>#VALUE!</v>
      </c>
    </row>
    <row r="965" spans="1:9" x14ac:dyDescent="0.25">
      <c r="A965" s="12" t="s">
        <v>659</v>
      </c>
      <c r="B965" s="12">
        <v>5</v>
      </c>
      <c r="C965" s="12" t="s">
        <v>1104</v>
      </c>
      <c r="D965" s="12" t="s">
        <v>973</v>
      </c>
      <c r="E965" s="12"/>
      <c r="F965" s="32">
        <v>2625</v>
      </c>
      <c r="G965" s="43">
        <f t="shared" ref="G965:G1017" si="35">F965*1.1178</f>
        <v>2934.2249999999999</v>
      </c>
      <c r="H965" s="43">
        <f t="shared" si="34"/>
        <v>3374.3587499999994</v>
      </c>
      <c r="I965" s="43">
        <f>Table12101314[[#This Row],[4/1/23 Price Change]]*1.0715</f>
        <v>3615.6254006249992</v>
      </c>
    </row>
    <row r="966" spans="1:9" x14ac:dyDescent="0.25">
      <c r="A966" s="12" t="s">
        <v>659</v>
      </c>
      <c r="B966" s="12">
        <v>6</v>
      </c>
      <c r="C966" s="12" t="s">
        <v>1105</v>
      </c>
      <c r="D966" s="12" t="s">
        <v>973</v>
      </c>
      <c r="E966" s="12"/>
      <c r="F966" s="32">
        <v>4486</v>
      </c>
      <c r="G966" s="43">
        <f t="shared" si="35"/>
        <v>5014.4507999999996</v>
      </c>
      <c r="H966" s="43">
        <f t="shared" si="34"/>
        <v>5766.6184199999989</v>
      </c>
      <c r="I966" s="43">
        <f>Table12101314[[#This Row],[4/1/23 Price Change]]*1.0715</f>
        <v>6178.9316370299985</v>
      </c>
    </row>
    <row r="967" spans="1:9" x14ac:dyDescent="0.25">
      <c r="A967" s="12" t="s">
        <v>659</v>
      </c>
      <c r="B967" s="12">
        <v>7</v>
      </c>
      <c r="C967" s="12" t="s">
        <v>1111</v>
      </c>
      <c r="D967" s="12" t="s">
        <v>973</v>
      </c>
      <c r="E967" s="12"/>
      <c r="F967" s="32">
        <v>938</v>
      </c>
      <c r="G967" s="43">
        <f t="shared" si="35"/>
        <v>1048.4964</v>
      </c>
      <c r="H967" s="43">
        <f t="shared" si="34"/>
        <v>1205.7708599999999</v>
      </c>
      <c r="I967" s="43">
        <f>Table12101314[[#This Row],[4/1/23 Price Change]]*1.0715</f>
        <v>1291.9834764899997</v>
      </c>
    </row>
    <row r="968" spans="1:9" x14ac:dyDescent="0.25">
      <c r="A968" s="12" t="s">
        <v>659</v>
      </c>
      <c r="B968" s="12">
        <v>8</v>
      </c>
      <c r="C968" s="12" t="s">
        <v>1108</v>
      </c>
      <c r="D968" s="12" t="s">
        <v>734</v>
      </c>
      <c r="E968" s="12"/>
      <c r="F968" s="32" t="s">
        <v>1020</v>
      </c>
      <c r="G968" s="43" t="e">
        <f t="shared" si="35"/>
        <v>#VALUE!</v>
      </c>
      <c r="H968" s="43" t="e">
        <f t="shared" si="34"/>
        <v>#VALUE!</v>
      </c>
      <c r="I968" s="43" t="e">
        <f>Table12101314[[#This Row],[4/1/23 Price Change]]*1.0715</f>
        <v>#VALUE!</v>
      </c>
    </row>
    <row r="969" spans="1:9" x14ac:dyDescent="0.25">
      <c r="A969" s="12" t="s">
        <v>659</v>
      </c>
      <c r="B969" s="12">
        <v>9</v>
      </c>
      <c r="C969" s="12" t="s">
        <v>667</v>
      </c>
      <c r="D969" s="12" t="s">
        <v>734</v>
      </c>
      <c r="E969" s="12"/>
      <c r="F969" s="32" t="s">
        <v>1020</v>
      </c>
      <c r="G969" s="43" t="e">
        <f t="shared" si="35"/>
        <v>#VALUE!</v>
      </c>
      <c r="H969" s="43" t="e">
        <f t="shared" si="34"/>
        <v>#VALUE!</v>
      </c>
      <c r="I969" s="43" t="e">
        <f>Table12101314[[#This Row],[4/1/23 Price Change]]*1.0715</f>
        <v>#VALUE!</v>
      </c>
    </row>
    <row r="970" spans="1:9" x14ac:dyDescent="0.25">
      <c r="A970" s="12" t="s">
        <v>659</v>
      </c>
      <c r="B970" s="12">
        <v>10</v>
      </c>
      <c r="C970" s="12" t="s">
        <v>921</v>
      </c>
      <c r="D970" s="12" t="s">
        <v>734</v>
      </c>
      <c r="E970" s="12"/>
      <c r="F970" s="32" t="s">
        <v>1020</v>
      </c>
      <c r="G970" s="43" t="e">
        <f t="shared" si="35"/>
        <v>#VALUE!</v>
      </c>
      <c r="H970" s="43" t="e">
        <f t="shared" si="34"/>
        <v>#VALUE!</v>
      </c>
      <c r="I970" s="43" t="e">
        <f>Table12101314[[#This Row],[4/1/23 Price Change]]*1.0715</f>
        <v>#VALUE!</v>
      </c>
    </row>
    <row r="971" spans="1:9" x14ac:dyDescent="0.25">
      <c r="A971" s="12" t="s">
        <v>659</v>
      </c>
      <c r="B971" s="12">
        <v>11</v>
      </c>
      <c r="C971" s="12" t="s">
        <v>1109</v>
      </c>
      <c r="D971" s="12" t="s">
        <v>973</v>
      </c>
      <c r="E971" s="12"/>
      <c r="F971" s="32">
        <v>716</v>
      </c>
      <c r="G971" s="43">
        <f t="shared" si="35"/>
        <v>800.34479999999996</v>
      </c>
      <c r="H971" s="43">
        <f t="shared" si="34"/>
        <v>920.3965199999999</v>
      </c>
      <c r="I971" s="43">
        <f>Table12101314[[#This Row],[4/1/23 Price Change]]*1.0715</f>
        <v>986.20487117999983</v>
      </c>
    </row>
    <row r="972" spans="1:9" x14ac:dyDescent="0.25">
      <c r="A972" s="12" t="s">
        <v>659</v>
      </c>
      <c r="B972" s="12">
        <v>12</v>
      </c>
      <c r="C972" s="12" t="s">
        <v>1110</v>
      </c>
      <c r="D972" s="12" t="s">
        <v>973</v>
      </c>
      <c r="E972" s="12"/>
      <c r="F972" s="32">
        <v>3983</v>
      </c>
      <c r="G972" s="43">
        <f t="shared" si="35"/>
        <v>4452.1974</v>
      </c>
      <c r="H972" s="43">
        <f t="shared" si="34"/>
        <v>5120.0270099999998</v>
      </c>
      <c r="I972" s="43">
        <f>Table12101314[[#This Row],[4/1/23 Price Change]]*1.0715</f>
        <v>5486.1089412149995</v>
      </c>
    </row>
    <row r="973" spans="1:9" x14ac:dyDescent="0.25">
      <c r="A973" s="12" t="s">
        <v>659</v>
      </c>
      <c r="B973" s="12">
        <v>13</v>
      </c>
      <c r="C973" s="12" t="s">
        <v>1212</v>
      </c>
      <c r="D973" s="12" t="s">
        <v>973</v>
      </c>
      <c r="E973" s="12"/>
      <c r="F973" s="32">
        <v>5250</v>
      </c>
      <c r="G973" s="43">
        <f t="shared" si="35"/>
        <v>5868.45</v>
      </c>
      <c r="H973" s="43">
        <f t="shared" si="34"/>
        <v>6748.7174999999988</v>
      </c>
      <c r="I973" s="43">
        <f>Table12101314[[#This Row],[4/1/23 Price Change]]*1.0715</f>
        <v>7231.2508012499984</v>
      </c>
    </row>
    <row r="974" spans="1:9" x14ac:dyDescent="0.25">
      <c r="A974" s="12" t="s">
        <v>659</v>
      </c>
      <c r="B974" s="12">
        <v>14</v>
      </c>
      <c r="C974" s="12" t="s">
        <v>1213</v>
      </c>
      <c r="D974" s="12" t="s">
        <v>973</v>
      </c>
      <c r="E974" s="12"/>
      <c r="F974" s="32">
        <v>3438</v>
      </c>
      <c r="G974" s="43">
        <f t="shared" si="35"/>
        <v>3842.9963999999995</v>
      </c>
      <c r="H974" s="43">
        <f t="shared" si="34"/>
        <v>4419.4458599999989</v>
      </c>
      <c r="I974" s="43">
        <f>Table12101314[[#This Row],[4/1/23 Price Change]]*1.0715</f>
        <v>4735.4362389899979</v>
      </c>
    </row>
    <row r="975" spans="1:9" x14ac:dyDescent="0.25">
      <c r="A975" s="12" t="s">
        <v>659</v>
      </c>
      <c r="B975" s="12">
        <v>15</v>
      </c>
      <c r="C975" s="12" t="s">
        <v>1194</v>
      </c>
      <c r="D975" s="12" t="s">
        <v>973</v>
      </c>
      <c r="E975" s="12"/>
      <c r="F975" s="32">
        <v>1250</v>
      </c>
      <c r="G975" s="43">
        <f t="shared" si="35"/>
        <v>1397.2499999999998</v>
      </c>
      <c r="H975" s="43">
        <f t="shared" si="34"/>
        <v>1606.8374999999996</v>
      </c>
      <c r="I975" s="43">
        <f>Table12101314[[#This Row],[4/1/23 Price Change]]*1.0715</f>
        <v>1721.7263812499993</v>
      </c>
    </row>
    <row r="976" spans="1:9" ht="18.75" x14ac:dyDescent="0.25">
      <c r="A976" s="15" t="s">
        <v>668</v>
      </c>
      <c r="B976" s="16"/>
      <c r="C976" s="16"/>
      <c r="D976" s="16"/>
      <c r="E976" s="16"/>
      <c r="F976" s="18"/>
      <c r="G976" s="43">
        <f t="shared" si="35"/>
        <v>0</v>
      </c>
      <c r="H976" s="43">
        <f t="shared" si="34"/>
        <v>0</v>
      </c>
      <c r="I976" s="43">
        <f>Table12101314[[#This Row],[4/1/23 Price Change]]*1.0715</f>
        <v>0</v>
      </c>
    </row>
    <row r="977" spans="1:9" x14ac:dyDescent="0.25">
      <c r="A977" s="12" t="s">
        <v>668</v>
      </c>
      <c r="B977" s="12">
        <v>1</v>
      </c>
      <c r="C977" s="12" t="s">
        <v>669</v>
      </c>
      <c r="D977" s="12" t="s">
        <v>734</v>
      </c>
      <c r="E977" s="12"/>
      <c r="F977" s="32" t="s">
        <v>1020</v>
      </c>
      <c r="G977" s="43" t="e">
        <f t="shared" si="35"/>
        <v>#VALUE!</v>
      </c>
      <c r="H977" s="43" t="e">
        <f t="shared" si="34"/>
        <v>#VALUE!</v>
      </c>
      <c r="I977" s="43" t="e">
        <f>Table12101314[[#This Row],[4/1/23 Price Change]]*1.0715</f>
        <v>#VALUE!</v>
      </c>
    </row>
    <row r="978" spans="1:9" x14ac:dyDescent="0.25">
      <c r="A978" s="12" t="s">
        <v>668</v>
      </c>
      <c r="B978" s="12">
        <f t="shared" ref="B978:B1015" si="36">B977+1</f>
        <v>2</v>
      </c>
      <c r="C978" s="12" t="s">
        <v>670</v>
      </c>
      <c r="D978" s="12" t="s">
        <v>973</v>
      </c>
      <c r="E978" s="12"/>
      <c r="F978" s="32">
        <v>432</v>
      </c>
      <c r="G978" s="43">
        <f t="shared" si="35"/>
        <v>482.88959999999997</v>
      </c>
      <c r="H978" s="43">
        <f t="shared" si="34"/>
        <v>555.32303999999988</v>
      </c>
      <c r="I978" s="43">
        <f>Table12101314[[#This Row],[4/1/23 Price Change]]*1.0715</f>
        <v>595.02863735999983</v>
      </c>
    </row>
    <row r="979" spans="1:9" x14ac:dyDescent="0.25">
      <c r="A979" s="12" t="s">
        <v>668</v>
      </c>
      <c r="B979" s="12">
        <f t="shared" si="36"/>
        <v>3</v>
      </c>
      <c r="C979" s="12" t="s">
        <v>671</v>
      </c>
      <c r="D979" s="12" t="s">
        <v>973</v>
      </c>
      <c r="E979" s="12"/>
      <c r="F979" s="32">
        <v>5533</v>
      </c>
      <c r="G979" s="43">
        <f t="shared" si="35"/>
        <v>6184.7873999999993</v>
      </c>
      <c r="H979" s="43">
        <f t="shared" si="34"/>
        <v>7112.5055099999981</v>
      </c>
      <c r="I979" s="43">
        <f>Table12101314[[#This Row],[4/1/23 Price Change]]*1.0715</f>
        <v>7621.0496539649976</v>
      </c>
    </row>
    <row r="980" spans="1:9" x14ac:dyDescent="0.25">
      <c r="A980" s="12" t="s">
        <v>668</v>
      </c>
      <c r="B980" s="12">
        <f t="shared" si="36"/>
        <v>4</v>
      </c>
      <c r="C980" s="12" t="s">
        <v>672</v>
      </c>
      <c r="D980" s="12" t="s">
        <v>973</v>
      </c>
      <c r="E980" s="12"/>
      <c r="F980" s="32">
        <v>140</v>
      </c>
      <c r="G980" s="43">
        <f t="shared" si="35"/>
        <v>156.49199999999999</v>
      </c>
      <c r="H980" s="43">
        <f t="shared" si="34"/>
        <v>179.96579999999997</v>
      </c>
      <c r="I980" s="43">
        <f>Table12101314[[#This Row],[4/1/23 Price Change]]*1.0715</f>
        <v>192.83335469999994</v>
      </c>
    </row>
    <row r="981" spans="1:9" x14ac:dyDescent="0.25">
      <c r="A981" s="12" t="s">
        <v>668</v>
      </c>
      <c r="B981" s="12">
        <f t="shared" si="36"/>
        <v>5</v>
      </c>
      <c r="C981" s="12" t="s">
        <v>673</v>
      </c>
      <c r="D981" s="12" t="s">
        <v>973</v>
      </c>
      <c r="E981" s="12"/>
      <c r="F981" s="32">
        <v>377</v>
      </c>
      <c r="G981" s="43">
        <f t="shared" si="35"/>
        <v>421.41059999999999</v>
      </c>
      <c r="H981" s="43">
        <f t="shared" si="34"/>
        <v>484.62218999999993</v>
      </c>
      <c r="I981" s="43">
        <f>Table12101314[[#This Row],[4/1/23 Price Change]]*1.0715</f>
        <v>519.27267658499989</v>
      </c>
    </row>
    <row r="982" spans="1:9" x14ac:dyDescent="0.25">
      <c r="A982" s="12" t="s">
        <v>668</v>
      </c>
      <c r="B982" s="12">
        <f t="shared" si="36"/>
        <v>6</v>
      </c>
      <c r="C982" s="12" t="s">
        <v>674</v>
      </c>
      <c r="D982" s="12" t="s">
        <v>973</v>
      </c>
      <c r="E982" s="12"/>
      <c r="F982" s="32">
        <v>436</v>
      </c>
      <c r="G982" s="43">
        <f t="shared" si="35"/>
        <v>487.36079999999998</v>
      </c>
      <c r="H982" s="43">
        <f t="shared" si="34"/>
        <v>560.46491999999989</v>
      </c>
      <c r="I982" s="43">
        <f>Table12101314[[#This Row],[4/1/23 Price Change]]*1.0715</f>
        <v>600.53816177999988</v>
      </c>
    </row>
    <row r="983" spans="1:9" x14ac:dyDescent="0.25">
      <c r="A983" s="12" t="s">
        <v>668</v>
      </c>
      <c r="B983" s="12">
        <f t="shared" si="36"/>
        <v>7</v>
      </c>
      <c r="C983" s="12" t="s">
        <v>675</v>
      </c>
      <c r="D983" s="12" t="s">
        <v>1004</v>
      </c>
      <c r="E983" s="12"/>
      <c r="F983" s="32" t="s">
        <v>972</v>
      </c>
      <c r="G983" s="43" t="e">
        <f t="shared" si="35"/>
        <v>#VALUE!</v>
      </c>
      <c r="H983" s="43" t="e">
        <f t="shared" si="34"/>
        <v>#VALUE!</v>
      </c>
      <c r="I983" s="43" t="e">
        <f>Table12101314[[#This Row],[4/1/23 Price Change]]*1.0715</f>
        <v>#VALUE!</v>
      </c>
    </row>
    <row r="984" spans="1:9" x14ac:dyDescent="0.25">
      <c r="A984" s="12" t="s">
        <v>668</v>
      </c>
      <c r="B984" s="12">
        <f t="shared" si="36"/>
        <v>8</v>
      </c>
      <c r="C984" s="12" t="s">
        <v>676</v>
      </c>
      <c r="D984" s="12" t="s">
        <v>973</v>
      </c>
      <c r="E984" s="12"/>
      <c r="F984" s="32">
        <v>35</v>
      </c>
      <c r="G984" s="43">
        <f t="shared" si="35"/>
        <v>39.122999999999998</v>
      </c>
      <c r="H984" s="43">
        <f t="shared" si="34"/>
        <v>44.991449999999993</v>
      </c>
      <c r="I984" s="43">
        <f>Table12101314[[#This Row],[4/1/23 Price Change]]*1.0715</f>
        <v>48.208338674999986</v>
      </c>
    </row>
    <row r="985" spans="1:9" x14ac:dyDescent="0.25">
      <c r="A985" s="12" t="s">
        <v>668</v>
      </c>
      <c r="B985" s="12">
        <f t="shared" si="36"/>
        <v>9</v>
      </c>
      <c r="C985" s="12" t="s">
        <v>677</v>
      </c>
      <c r="D985" s="12" t="s">
        <v>973</v>
      </c>
      <c r="E985" s="12"/>
      <c r="F985" s="32">
        <v>89</v>
      </c>
      <c r="G985" s="43">
        <f t="shared" si="35"/>
        <v>99.484199999999987</v>
      </c>
      <c r="H985" s="43">
        <f t="shared" si="34"/>
        <v>114.40682999999997</v>
      </c>
      <c r="I985" s="43">
        <f>Table12101314[[#This Row],[4/1/23 Price Change]]*1.0715</f>
        <v>122.58691834499996</v>
      </c>
    </row>
    <row r="986" spans="1:9" x14ac:dyDescent="0.25">
      <c r="A986" s="12" t="s">
        <v>668</v>
      </c>
      <c r="B986" s="12">
        <f t="shared" si="36"/>
        <v>10</v>
      </c>
      <c r="C986" s="12" t="s">
        <v>678</v>
      </c>
      <c r="D986" s="12" t="s">
        <v>973</v>
      </c>
      <c r="E986" s="12"/>
      <c r="F986" s="32">
        <v>170</v>
      </c>
      <c r="G986" s="43">
        <f t="shared" si="35"/>
        <v>190.02599999999998</v>
      </c>
      <c r="H986" s="43">
        <f t="shared" si="34"/>
        <v>218.52989999999997</v>
      </c>
      <c r="I986" s="43">
        <f>Table12101314[[#This Row],[4/1/23 Price Change]]*1.0715</f>
        <v>234.15478784999993</v>
      </c>
    </row>
    <row r="987" spans="1:9" x14ac:dyDescent="0.25">
      <c r="A987" s="12" t="s">
        <v>668</v>
      </c>
      <c r="B987" s="12">
        <f t="shared" si="36"/>
        <v>11</v>
      </c>
      <c r="C987" s="12" t="s">
        <v>679</v>
      </c>
      <c r="D987" s="12" t="s">
        <v>973</v>
      </c>
      <c r="E987" s="12"/>
      <c r="F987" s="32">
        <v>63</v>
      </c>
      <c r="G987" s="43">
        <f t="shared" si="35"/>
        <v>70.421399999999991</v>
      </c>
      <c r="H987" s="43">
        <f t="shared" si="34"/>
        <v>80.984609999999989</v>
      </c>
      <c r="I987" s="43">
        <f>Table12101314[[#This Row],[4/1/23 Price Change]]*1.0715</f>
        <v>86.775009614999973</v>
      </c>
    </row>
    <row r="988" spans="1:9" x14ac:dyDescent="0.25">
      <c r="A988" s="12" t="s">
        <v>668</v>
      </c>
      <c r="B988" s="12">
        <f t="shared" si="36"/>
        <v>12</v>
      </c>
      <c r="C988" s="12" t="s">
        <v>680</v>
      </c>
      <c r="D988" s="12" t="s">
        <v>973</v>
      </c>
      <c r="E988" s="12"/>
      <c r="F988" s="32">
        <v>120</v>
      </c>
      <c r="G988" s="43">
        <f t="shared" si="35"/>
        <v>134.136</v>
      </c>
      <c r="H988" s="43">
        <f t="shared" si="34"/>
        <v>154.25639999999999</v>
      </c>
      <c r="I988" s="43">
        <f>Table12101314[[#This Row],[4/1/23 Price Change]]*1.0715</f>
        <v>165.28573259999996</v>
      </c>
    </row>
    <row r="989" spans="1:9" x14ac:dyDescent="0.25">
      <c r="A989" s="12" t="s">
        <v>668</v>
      </c>
      <c r="B989" s="12">
        <f t="shared" si="36"/>
        <v>13</v>
      </c>
      <c r="C989" s="12" t="s">
        <v>681</v>
      </c>
      <c r="D989" s="12" t="s">
        <v>973</v>
      </c>
      <c r="E989" s="12"/>
      <c r="F989" s="32">
        <v>850</v>
      </c>
      <c r="G989" s="43">
        <f t="shared" si="35"/>
        <v>950.12999999999988</v>
      </c>
      <c r="H989" s="43">
        <f t="shared" si="34"/>
        <v>1092.6494999999998</v>
      </c>
      <c r="I989" s="43">
        <f>Table12101314[[#This Row],[4/1/23 Price Change]]*1.0715</f>
        <v>1170.7739392499996</v>
      </c>
    </row>
    <row r="990" spans="1:9" x14ac:dyDescent="0.25">
      <c r="A990" s="12" t="s">
        <v>668</v>
      </c>
      <c r="B990" s="12">
        <f t="shared" si="36"/>
        <v>14</v>
      </c>
      <c r="C990" s="12" t="s">
        <v>682</v>
      </c>
      <c r="D990" s="12" t="s">
        <v>973</v>
      </c>
      <c r="E990" s="12"/>
      <c r="F990" s="32">
        <v>175</v>
      </c>
      <c r="G990" s="43">
        <f t="shared" si="35"/>
        <v>195.61499999999998</v>
      </c>
      <c r="H990" s="43">
        <f t="shared" si="34"/>
        <v>224.95724999999996</v>
      </c>
      <c r="I990" s="43">
        <f>Table12101314[[#This Row],[4/1/23 Price Change]]*1.0715</f>
        <v>241.04169337499994</v>
      </c>
    </row>
    <row r="991" spans="1:9" x14ac:dyDescent="0.25">
      <c r="A991" s="12" t="s">
        <v>668</v>
      </c>
      <c r="B991" s="12">
        <f t="shared" si="36"/>
        <v>15</v>
      </c>
      <c r="C991" s="12" t="s">
        <v>683</v>
      </c>
      <c r="D991" s="12" t="s">
        <v>973</v>
      </c>
      <c r="E991" s="12"/>
      <c r="F991" s="32">
        <v>283</v>
      </c>
      <c r="G991" s="43">
        <f t="shared" si="35"/>
        <v>316.33739999999995</v>
      </c>
      <c r="H991" s="43">
        <f t="shared" si="34"/>
        <v>363.78800999999993</v>
      </c>
      <c r="I991" s="43">
        <f>Table12101314[[#This Row],[4/1/23 Price Change]]*1.0715</f>
        <v>389.7988527149999</v>
      </c>
    </row>
    <row r="992" spans="1:9" x14ac:dyDescent="0.25">
      <c r="A992" s="12" t="s">
        <v>668</v>
      </c>
      <c r="B992" s="12">
        <f t="shared" si="36"/>
        <v>16</v>
      </c>
      <c r="C992" s="12" t="s">
        <v>684</v>
      </c>
      <c r="D992" s="12" t="s">
        <v>973</v>
      </c>
      <c r="E992" s="12"/>
      <c r="F992" s="32">
        <v>335</v>
      </c>
      <c r="G992" s="43">
        <f t="shared" si="35"/>
        <v>374.46299999999997</v>
      </c>
      <c r="H992" s="43">
        <f t="shared" si="34"/>
        <v>430.63244999999995</v>
      </c>
      <c r="I992" s="43">
        <f>Table12101314[[#This Row],[4/1/23 Price Change]]*1.0715</f>
        <v>461.42267017499989</v>
      </c>
    </row>
    <row r="993" spans="1:9" x14ac:dyDescent="0.25">
      <c r="A993" s="12" t="s">
        <v>668</v>
      </c>
      <c r="B993" s="12">
        <f t="shared" si="36"/>
        <v>17</v>
      </c>
      <c r="C993" s="12" t="s">
        <v>685</v>
      </c>
      <c r="D993" s="12" t="s">
        <v>973</v>
      </c>
      <c r="E993" s="12"/>
      <c r="F993" s="32">
        <v>226</v>
      </c>
      <c r="G993" s="43">
        <f t="shared" si="35"/>
        <v>252.62279999999998</v>
      </c>
      <c r="H993" s="43">
        <f t="shared" si="34"/>
        <v>290.51621999999998</v>
      </c>
      <c r="I993" s="43">
        <f>Table12101314[[#This Row],[4/1/23 Price Change]]*1.0715</f>
        <v>311.28812972999992</v>
      </c>
    </row>
    <row r="994" spans="1:9" x14ac:dyDescent="0.25">
      <c r="A994" s="12" t="s">
        <v>668</v>
      </c>
      <c r="B994" s="12">
        <f t="shared" si="36"/>
        <v>18</v>
      </c>
      <c r="C994" s="12" t="s">
        <v>686</v>
      </c>
      <c r="D994" s="12" t="s">
        <v>1004</v>
      </c>
      <c r="E994" s="12"/>
      <c r="F994" s="32" t="s">
        <v>972</v>
      </c>
      <c r="G994" s="43" t="e">
        <f t="shared" si="35"/>
        <v>#VALUE!</v>
      </c>
      <c r="H994" s="43" t="e">
        <f t="shared" si="34"/>
        <v>#VALUE!</v>
      </c>
      <c r="I994" s="43" t="e">
        <f>Table12101314[[#This Row],[4/1/23 Price Change]]*1.0715</f>
        <v>#VALUE!</v>
      </c>
    </row>
    <row r="995" spans="1:9" x14ac:dyDescent="0.25">
      <c r="A995" s="12" t="s">
        <v>668</v>
      </c>
      <c r="B995" s="12">
        <f t="shared" si="36"/>
        <v>19</v>
      </c>
      <c r="C995" s="12" t="s">
        <v>687</v>
      </c>
      <c r="D995" s="12" t="s">
        <v>973</v>
      </c>
      <c r="E995" s="12"/>
      <c r="F995" s="32">
        <v>0</v>
      </c>
      <c r="G995" s="43">
        <f t="shared" si="35"/>
        <v>0</v>
      </c>
      <c r="H995" s="43">
        <f t="shared" si="34"/>
        <v>0</v>
      </c>
      <c r="I995" s="43">
        <f>Table12101314[[#This Row],[4/1/23 Price Change]]*1.0715</f>
        <v>0</v>
      </c>
    </row>
    <row r="996" spans="1:9" x14ac:dyDescent="0.25">
      <c r="A996" s="12" t="s">
        <v>668</v>
      </c>
      <c r="B996" s="12">
        <f t="shared" si="36"/>
        <v>20</v>
      </c>
      <c r="C996" s="12" t="s">
        <v>688</v>
      </c>
      <c r="D996" s="12" t="s">
        <v>734</v>
      </c>
      <c r="E996" s="12"/>
      <c r="F996" s="32" t="s">
        <v>1020</v>
      </c>
      <c r="G996" s="43" t="e">
        <f t="shared" si="35"/>
        <v>#VALUE!</v>
      </c>
      <c r="H996" s="43" t="e">
        <f t="shared" si="34"/>
        <v>#VALUE!</v>
      </c>
      <c r="I996" s="43" t="e">
        <f>Table12101314[[#This Row],[4/1/23 Price Change]]*1.0715</f>
        <v>#VALUE!</v>
      </c>
    </row>
    <row r="997" spans="1:9" x14ac:dyDescent="0.25">
      <c r="A997" s="12" t="s">
        <v>668</v>
      </c>
      <c r="B997" s="12">
        <f t="shared" si="36"/>
        <v>21</v>
      </c>
      <c r="C997" s="12" t="s">
        <v>689</v>
      </c>
      <c r="D997" s="12" t="s">
        <v>973</v>
      </c>
      <c r="E997" s="12"/>
      <c r="F997" s="32" t="s">
        <v>1024</v>
      </c>
      <c r="G997" s="43" t="e">
        <f t="shared" si="35"/>
        <v>#VALUE!</v>
      </c>
      <c r="H997" s="43" t="e">
        <f t="shared" si="34"/>
        <v>#VALUE!</v>
      </c>
      <c r="I997" s="43" t="e">
        <f>Table12101314[[#This Row],[4/1/23 Price Change]]*1.0715</f>
        <v>#VALUE!</v>
      </c>
    </row>
    <row r="998" spans="1:9" x14ac:dyDescent="0.25">
      <c r="A998" s="12" t="s">
        <v>668</v>
      </c>
      <c r="B998" s="12">
        <f t="shared" si="36"/>
        <v>22</v>
      </c>
      <c r="C998" s="12" t="s">
        <v>690</v>
      </c>
      <c r="D998" s="12" t="s">
        <v>973</v>
      </c>
      <c r="E998" s="12"/>
      <c r="F998" s="32" t="s">
        <v>1024</v>
      </c>
      <c r="G998" s="43" t="e">
        <f t="shared" si="35"/>
        <v>#VALUE!</v>
      </c>
      <c r="H998" s="43" t="e">
        <f t="shared" si="34"/>
        <v>#VALUE!</v>
      </c>
      <c r="I998" s="43" t="e">
        <f>Table12101314[[#This Row],[4/1/23 Price Change]]*1.0715</f>
        <v>#VALUE!</v>
      </c>
    </row>
    <row r="999" spans="1:9" x14ac:dyDescent="0.25">
      <c r="A999" s="12" t="s">
        <v>668</v>
      </c>
      <c r="B999" s="12">
        <f t="shared" si="36"/>
        <v>23</v>
      </c>
      <c r="C999" s="12" t="s">
        <v>691</v>
      </c>
      <c r="D999" s="12" t="s">
        <v>734</v>
      </c>
      <c r="E999" s="12"/>
      <c r="F999" s="32" t="s">
        <v>1020</v>
      </c>
      <c r="G999" s="43" t="e">
        <f t="shared" si="35"/>
        <v>#VALUE!</v>
      </c>
      <c r="H999" s="43" t="e">
        <f t="shared" si="34"/>
        <v>#VALUE!</v>
      </c>
      <c r="I999" s="43" t="e">
        <f>Table12101314[[#This Row],[4/1/23 Price Change]]*1.0715</f>
        <v>#VALUE!</v>
      </c>
    </row>
    <row r="1000" spans="1:9" x14ac:dyDescent="0.25">
      <c r="A1000" s="12" t="s">
        <v>668</v>
      </c>
      <c r="B1000" s="12">
        <f t="shared" si="36"/>
        <v>24</v>
      </c>
      <c r="C1000" s="12" t="s">
        <v>692</v>
      </c>
      <c r="D1000" s="12" t="s">
        <v>1004</v>
      </c>
      <c r="E1000" s="12"/>
      <c r="F1000" s="32" t="s">
        <v>972</v>
      </c>
      <c r="G1000" s="43" t="e">
        <f t="shared" si="35"/>
        <v>#VALUE!</v>
      </c>
      <c r="H1000" s="43" t="e">
        <f t="shared" si="34"/>
        <v>#VALUE!</v>
      </c>
      <c r="I1000" s="43" t="e">
        <f>Table12101314[[#This Row],[4/1/23 Price Change]]*1.0715</f>
        <v>#VALUE!</v>
      </c>
    </row>
    <row r="1001" spans="1:9" x14ac:dyDescent="0.25">
      <c r="A1001" s="12" t="s">
        <v>668</v>
      </c>
      <c r="B1001" s="12">
        <f t="shared" si="36"/>
        <v>25</v>
      </c>
      <c r="C1001" s="12" t="s">
        <v>693</v>
      </c>
      <c r="D1001" s="12" t="s">
        <v>734</v>
      </c>
      <c r="E1001" s="12"/>
      <c r="F1001" s="32" t="s">
        <v>1020</v>
      </c>
      <c r="G1001" s="43" t="e">
        <f t="shared" si="35"/>
        <v>#VALUE!</v>
      </c>
      <c r="H1001" s="43" t="e">
        <f t="shared" si="34"/>
        <v>#VALUE!</v>
      </c>
      <c r="I1001" s="43" t="e">
        <f>Table12101314[[#This Row],[4/1/23 Price Change]]*1.0715</f>
        <v>#VALUE!</v>
      </c>
    </row>
    <row r="1002" spans="1:9" x14ac:dyDescent="0.25">
      <c r="A1002" s="12" t="s">
        <v>668</v>
      </c>
      <c r="B1002" s="12">
        <f t="shared" si="36"/>
        <v>26</v>
      </c>
      <c r="C1002" s="12" t="s">
        <v>694</v>
      </c>
      <c r="D1002" s="12" t="s">
        <v>973</v>
      </c>
      <c r="E1002" s="12"/>
      <c r="F1002" s="32">
        <v>38661</v>
      </c>
      <c r="G1002" s="43">
        <f t="shared" si="35"/>
        <v>43215.265799999994</v>
      </c>
      <c r="H1002" s="43">
        <f t="shared" si="34"/>
        <v>49697.555669999987</v>
      </c>
      <c r="I1002" s="43">
        <f>Table12101314[[#This Row],[4/1/23 Price Change]]*1.0715</f>
        <v>53250.930900404979</v>
      </c>
    </row>
    <row r="1003" spans="1:9" x14ac:dyDescent="0.25">
      <c r="A1003" s="12" t="s">
        <v>668</v>
      </c>
      <c r="B1003" s="12">
        <f t="shared" si="36"/>
        <v>27</v>
      </c>
      <c r="C1003" s="12" t="s">
        <v>695</v>
      </c>
      <c r="D1003" s="12" t="s">
        <v>973</v>
      </c>
      <c r="E1003" s="12"/>
      <c r="F1003" s="32">
        <v>38667</v>
      </c>
      <c r="G1003" s="43">
        <f t="shared" si="35"/>
        <v>43221.972599999994</v>
      </c>
      <c r="H1003" s="43">
        <f t="shared" si="34"/>
        <v>49705.268489999988</v>
      </c>
      <c r="I1003" s="43">
        <f>Table12101314[[#This Row],[4/1/23 Price Change]]*1.0715</f>
        <v>53259.19518703498</v>
      </c>
    </row>
    <row r="1004" spans="1:9" x14ac:dyDescent="0.25">
      <c r="A1004" s="12" t="s">
        <v>668</v>
      </c>
      <c r="B1004" s="12">
        <f t="shared" si="36"/>
        <v>28</v>
      </c>
      <c r="C1004" s="12" t="s">
        <v>696</v>
      </c>
      <c r="D1004" s="12" t="s">
        <v>734</v>
      </c>
      <c r="E1004" s="12"/>
      <c r="F1004" s="32" t="s">
        <v>1020</v>
      </c>
      <c r="G1004" s="43" t="e">
        <f t="shared" si="35"/>
        <v>#VALUE!</v>
      </c>
      <c r="H1004" s="43" t="e">
        <f t="shared" si="34"/>
        <v>#VALUE!</v>
      </c>
      <c r="I1004" s="43" t="e">
        <f>Table12101314[[#This Row],[4/1/23 Price Change]]*1.0715</f>
        <v>#VALUE!</v>
      </c>
    </row>
    <row r="1005" spans="1:9" x14ac:dyDescent="0.25">
      <c r="A1005" s="12" t="s">
        <v>668</v>
      </c>
      <c r="B1005" s="12">
        <f t="shared" si="36"/>
        <v>29</v>
      </c>
      <c r="C1005" s="12" t="s">
        <v>697</v>
      </c>
      <c r="D1005" s="12" t="s">
        <v>973</v>
      </c>
      <c r="E1005" s="12"/>
      <c r="F1005" s="32">
        <v>35</v>
      </c>
      <c r="G1005" s="43">
        <f t="shared" si="35"/>
        <v>39.122999999999998</v>
      </c>
      <c r="H1005" s="43">
        <f t="shared" si="34"/>
        <v>44.991449999999993</v>
      </c>
      <c r="I1005" s="43">
        <f>Table12101314[[#This Row],[4/1/23 Price Change]]*1.0715</f>
        <v>48.208338674999986</v>
      </c>
    </row>
    <row r="1006" spans="1:9" x14ac:dyDescent="0.25">
      <c r="A1006" s="12" t="s">
        <v>668</v>
      </c>
      <c r="B1006" s="12">
        <f t="shared" si="36"/>
        <v>30</v>
      </c>
      <c r="C1006" s="12" t="s">
        <v>698</v>
      </c>
      <c r="D1006" s="12" t="s">
        <v>973</v>
      </c>
      <c r="E1006" s="12"/>
      <c r="F1006" s="32">
        <v>75</v>
      </c>
      <c r="G1006" s="43">
        <f t="shared" si="35"/>
        <v>83.834999999999994</v>
      </c>
      <c r="H1006" s="43">
        <f t="shared" si="34"/>
        <v>96.410249999999991</v>
      </c>
      <c r="I1006" s="43">
        <f>Table12101314[[#This Row],[4/1/23 Price Change]]*1.0715</f>
        <v>103.30358287499998</v>
      </c>
    </row>
    <row r="1007" spans="1:9" x14ac:dyDescent="0.25">
      <c r="A1007" s="12" t="s">
        <v>668</v>
      </c>
      <c r="B1007" s="12">
        <f t="shared" si="36"/>
        <v>31</v>
      </c>
      <c r="C1007" s="12" t="s">
        <v>699</v>
      </c>
      <c r="D1007" s="12" t="s">
        <v>973</v>
      </c>
      <c r="E1007" s="12"/>
      <c r="F1007" s="32">
        <v>55</v>
      </c>
      <c r="G1007" s="43">
        <f t="shared" si="35"/>
        <v>61.478999999999992</v>
      </c>
      <c r="H1007" s="43">
        <f t="shared" si="34"/>
        <v>70.700849999999988</v>
      </c>
      <c r="I1007" s="43">
        <f>Table12101314[[#This Row],[4/1/23 Price Change]]*1.0715</f>
        <v>75.755960774999977</v>
      </c>
    </row>
    <row r="1008" spans="1:9" x14ac:dyDescent="0.25">
      <c r="A1008" s="12" t="s">
        <v>668</v>
      </c>
      <c r="B1008" s="12">
        <f t="shared" si="36"/>
        <v>32</v>
      </c>
      <c r="C1008" s="12" t="s">
        <v>700</v>
      </c>
      <c r="D1008" s="12" t="s">
        <v>734</v>
      </c>
      <c r="E1008" s="12"/>
      <c r="F1008" s="32" t="s">
        <v>1020</v>
      </c>
      <c r="G1008" s="43" t="e">
        <f t="shared" si="35"/>
        <v>#VALUE!</v>
      </c>
      <c r="H1008" s="43" t="e">
        <f t="shared" si="34"/>
        <v>#VALUE!</v>
      </c>
      <c r="I1008" s="43" t="e">
        <f>Table12101314[[#This Row],[4/1/23 Price Change]]*1.0715</f>
        <v>#VALUE!</v>
      </c>
    </row>
    <row r="1009" spans="1:9" x14ac:dyDescent="0.25">
      <c r="A1009" s="12" t="s">
        <v>668</v>
      </c>
      <c r="B1009" s="12">
        <f t="shared" si="36"/>
        <v>33</v>
      </c>
      <c r="C1009" s="12" t="s">
        <v>701</v>
      </c>
      <c r="D1009" s="12" t="s">
        <v>734</v>
      </c>
      <c r="E1009" s="12"/>
      <c r="F1009" s="32" t="s">
        <v>1020</v>
      </c>
      <c r="G1009" s="43" t="e">
        <f t="shared" si="35"/>
        <v>#VALUE!</v>
      </c>
      <c r="H1009" s="43" t="e">
        <f t="shared" si="34"/>
        <v>#VALUE!</v>
      </c>
      <c r="I1009" s="43" t="e">
        <f>Table12101314[[#This Row],[4/1/23 Price Change]]*1.0715</f>
        <v>#VALUE!</v>
      </c>
    </row>
    <row r="1010" spans="1:9" x14ac:dyDescent="0.25">
      <c r="A1010" s="12" t="s">
        <v>668</v>
      </c>
      <c r="B1010" s="12">
        <f t="shared" si="36"/>
        <v>34</v>
      </c>
      <c r="C1010" s="12" t="s">
        <v>702</v>
      </c>
      <c r="D1010" s="12" t="s">
        <v>734</v>
      </c>
      <c r="E1010" s="12"/>
      <c r="F1010" s="32" t="s">
        <v>1020</v>
      </c>
      <c r="G1010" s="43" t="e">
        <f t="shared" si="35"/>
        <v>#VALUE!</v>
      </c>
      <c r="H1010" s="43" t="e">
        <f t="shared" si="34"/>
        <v>#VALUE!</v>
      </c>
      <c r="I1010" s="43" t="e">
        <f>Table12101314[[#This Row],[4/1/23 Price Change]]*1.0715</f>
        <v>#VALUE!</v>
      </c>
    </row>
    <row r="1011" spans="1:9" x14ac:dyDescent="0.25">
      <c r="A1011" s="12" t="s">
        <v>668</v>
      </c>
      <c r="B1011" s="12">
        <f t="shared" si="36"/>
        <v>35</v>
      </c>
      <c r="C1011" s="12" t="s">
        <v>703</v>
      </c>
      <c r="D1011" s="12" t="s">
        <v>973</v>
      </c>
      <c r="E1011" s="12"/>
      <c r="F1011" s="32">
        <v>69</v>
      </c>
      <c r="G1011" s="43">
        <f t="shared" si="35"/>
        <v>77.128199999999993</v>
      </c>
      <c r="H1011" s="43">
        <f t="shared" si="34"/>
        <v>88.697429999999983</v>
      </c>
      <c r="I1011" s="43">
        <f>Table12101314[[#This Row],[4/1/23 Price Change]]*1.0715</f>
        <v>95.039296244999974</v>
      </c>
    </row>
    <row r="1012" spans="1:9" x14ac:dyDescent="0.25">
      <c r="A1012" s="12" t="s">
        <v>668</v>
      </c>
      <c r="B1012" s="12">
        <f t="shared" si="36"/>
        <v>36</v>
      </c>
      <c r="C1012" s="12" t="s">
        <v>704</v>
      </c>
      <c r="D1012" s="12" t="s">
        <v>1004</v>
      </c>
      <c r="E1012" s="12"/>
      <c r="F1012" s="32" t="s">
        <v>972</v>
      </c>
      <c r="G1012" s="43" t="e">
        <f t="shared" si="35"/>
        <v>#VALUE!</v>
      </c>
      <c r="H1012" s="43" t="e">
        <f t="shared" si="34"/>
        <v>#VALUE!</v>
      </c>
      <c r="I1012" s="43" t="e">
        <f>Table12101314[[#This Row],[4/1/23 Price Change]]*1.0715</f>
        <v>#VALUE!</v>
      </c>
    </row>
    <row r="1013" spans="1:9" x14ac:dyDescent="0.25">
      <c r="A1013" s="12" t="s">
        <v>668</v>
      </c>
      <c r="B1013" s="12">
        <f t="shared" si="36"/>
        <v>37</v>
      </c>
      <c r="C1013" s="12" t="s">
        <v>705</v>
      </c>
      <c r="D1013" s="12" t="s">
        <v>1004</v>
      </c>
      <c r="E1013" s="12"/>
      <c r="F1013" s="32" t="s">
        <v>972</v>
      </c>
      <c r="G1013" s="43" t="e">
        <f t="shared" si="35"/>
        <v>#VALUE!</v>
      </c>
      <c r="H1013" s="43" t="e">
        <f t="shared" si="34"/>
        <v>#VALUE!</v>
      </c>
      <c r="I1013" s="43" t="e">
        <f>Table12101314[[#This Row],[4/1/23 Price Change]]*1.0715</f>
        <v>#VALUE!</v>
      </c>
    </row>
    <row r="1014" spans="1:9" x14ac:dyDescent="0.25">
      <c r="A1014" s="12" t="s">
        <v>668</v>
      </c>
      <c r="B1014" s="12">
        <f t="shared" si="36"/>
        <v>38</v>
      </c>
      <c r="C1014" s="12" t="s">
        <v>706</v>
      </c>
      <c r="D1014" s="12" t="s">
        <v>1004</v>
      </c>
      <c r="E1014" s="12"/>
      <c r="F1014" s="32" t="s">
        <v>972</v>
      </c>
      <c r="G1014" s="43" t="e">
        <f t="shared" si="35"/>
        <v>#VALUE!</v>
      </c>
      <c r="H1014" s="43" t="e">
        <f t="shared" si="34"/>
        <v>#VALUE!</v>
      </c>
      <c r="I1014" s="43" t="e">
        <f>Table12101314[[#This Row],[4/1/23 Price Change]]*1.0715</f>
        <v>#VALUE!</v>
      </c>
    </row>
    <row r="1015" spans="1:9" x14ac:dyDescent="0.25">
      <c r="A1015" s="12" t="s">
        <v>668</v>
      </c>
      <c r="B1015" s="12">
        <f t="shared" si="36"/>
        <v>39</v>
      </c>
      <c r="C1015" s="12" t="s">
        <v>707</v>
      </c>
      <c r="D1015" s="12" t="s">
        <v>973</v>
      </c>
      <c r="E1015" s="12"/>
      <c r="F1015" s="32">
        <v>1130</v>
      </c>
      <c r="G1015" s="43">
        <f t="shared" si="35"/>
        <v>1263.1139999999998</v>
      </c>
      <c r="H1015" s="43">
        <f t="shared" si="34"/>
        <v>1452.5810999999997</v>
      </c>
      <c r="I1015" s="43">
        <f>Table12101314[[#This Row],[4/1/23 Price Change]]*1.0715</f>
        <v>1556.4406486499995</v>
      </c>
    </row>
    <row r="1016" spans="1:9" ht="30" x14ac:dyDescent="0.25">
      <c r="A1016" s="12" t="s">
        <v>668</v>
      </c>
      <c r="B1016" s="12">
        <v>40</v>
      </c>
      <c r="C1016" s="12" t="s">
        <v>919</v>
      </c>
      <c r="D1016" s="12" t="s">
        <v>973</v>
      </c>
      <c r="E1016" s="12"/>
      <c r="F1016" s="43">
        <v>387</v>
      </c>
      <c r="G1016" s="43">
        <f t="shared" si="35"/>
        <v>432.58859999999999</v>
      </c>
      <c r="H1016" s="43">
        <f t="shared" si="34"/>
        <v>497.47688999999997</v>
      </c>
      <c r="I1016" s="43">
        <f>Table12101314[[#This Row],[4/1/23 Price Change]]*1.0715</f>
        <v>533.04648763499995</v>
      </c>
    </row>
    <row r="1017" spans="1:9" x14ac:dyDescent="0.25">
      <c r="A1017" s="12" t="s">
        <v>668</v>
      </c>
      <c r="B1017" s="12">
        <v>41</v>
      </c>
      <c r="C1017" s="12" t="s">
        <v>922</v>
      </c>
      <c r="D1017" s="12" t="s">
        <v>734</v>
      </c>
      <c r="E1017" s="12"/>
      <c r="F1017" s="43" t="s">
        <v>1020</v>
      </c>
      <c r="G1017" s="43" t="e">
        <f t="shared" si="35"/>
        <v>#VALUE!</v>
      </c>
      <c r="H1017" s="43" t="e">
        <f t="shared" si="34"/>
        <v>#VALUE!</v>
      </c>
      <c r="I1017" s="43" t="e">
        <f>Table12101314[[#This Row],[4/1/23 Price Change]]*1.0715</f>
        <v>#VALUE!</v>
      </c>
    </row>
  </sheetData>
  <mergeCells count="3">
    <mergeCell ref="A1:I1"/>
    <mergeCell ref="A2:I2"/>
    <mergeCell ref="A125:F125"/>
  </mergeCells>
  <phoneticPr fontId="15" type="noConversion"/>
  <pageMargins left="0.7" right="0.7" top="0.75" bottom="0.75" header="0.3" footer="0.3"/>
  <pageSetup scale="63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15"/>
  <sheetViews>
    <sheetView view="pageBreakPreview" topLeftCell="A878" zoomScaleNormal="100" zoomScaleSheetLayoutView="100" workbookViewId="0">
      <selection sqref="A1:I1"/>
    </sheetView>
  </sheetViews>
  <sheetFormatPr defaultColWidth="9.140625" defaultRowHeight="15" x14ac:dyDescent="0.25"/>
  <cols>
    <col min="1" max="1" width="23.85546875" style="1" bestFit="1" customWidth="1"/>
    <col min="2" max="2" width="11.140625" style="1" bestFit="1" customWidth="1"/>
    <col min="3" max="3" width="64.85546875" style="1" bestFit="1" customWidth="1"/>
    <col min="4" max="4" width="12.85546875" style="1" customWidth="1"/>
    <col min="5" max="5" width="24.28515625" style="1" bestFit="1" customWidth="1"/>
    <col min="6" max="6" width="15.28515625" style="1" bestFit="1" customWidth="1"/>
    <col min="7" max="7" width="12" style="1" bestFit="1" customWidth="1"/>
    <col min="8" max="8" width="12" style="1" customWidth="1"/>
    <col min="9" max="9" width="10" style="1" bestFit="1" customWidth="1"/>
    <col min="10" max="16384" width="9.140625" style="1"/>
  </cols>
  <sheetData>
    <row r="1" spans="1:9" x14ac:dyDescent="0.25">
      <c r="A1" s="53" t="s">
        <v>896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3" t="s">
        <v>858</v>
      </c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1" t="s">
        <v>708</v>
      </c>
      <c r="B3" s="1" t="s">
        <v>5</v>
      </c>
      <c r="C3" s="1" t="s">
        <v>6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916</v>
      </c>
      <c r="I3" s="1" t="s">
        <v>8</v>
      </c>
    </row>
    <row r="4" spans="1:9" ht="18.75" x14ac:dyDescent="0.25">
      <c r="A4" s="5" t="s">
        <v>804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709</v>
      </c>
      <c r="B5" s="1">
        <v>1</v>
      </c>
      <c r="C5" s="1" t="s">
        <v>715</v>
      </c>
      <c r="D5" s="1" t="s">
        <v>1214</v>
      </c>
      <c r="E5" s="1" t="s">
        <v>1214</v>
      </c>
      <c r="F5" s="1" t="s">
        <v>1214</v>
      </c>
      <c r="G5" s="1" t="s">
        <v>1214</v>
      </c>
      <c r="H5" s="1" t="s">
        <v>1214</v>
      </c>
      <c r="I5" s="1" t="s">
        <v>1214</v>
      </c>
    </row>
    <row r="6" spans="1:9" x14ac:dyDescent="0.25">
      <c r="A6" s="1" t="s">
        <v>709</v>
      </c>
      <c r="B6" s="1">
        <v>2</v>
      </c>
      <c r="C6" s="1" t="s">
        <v>711</v>
      </c>
      <c r="D6" s="1" t="s">
        <v>1214</v>
      </c>
      <c r="E6" s="1" t="s">
        <v>1214</v>
      </c>
      <c r="F6" s="1" t="s">
        <v>1214</v>
      </c>
      <c r="G6" s="1" t="s">
        <v>1214</v>
      </c>
      <c r="H6" s="1" t="s">
        <v>1214</v>
      </c>
      <c r="I6" s="1" t="s">
        <v>1214</v>
      </c>
    </row>
    <row r="7" spans="1:9" x14ac:dyDescent="0.25">
      <c r="A7" s="1" t="s">
        <v>709</v>
      </c>
      <c r="B7" s="1">
        <v>3</v>
      </c>
      <c r="C7" s="1" t="s">
        <v>712</v>
      </c>
      <c r="D7" s="1" t="s">
        <v>1214</v>
      </c>
      <c r="E7" s="1" t="s">
        <v>1214</v>
      </c>
      <c r="F7" s="1" t="s">
        <v>1214</v>
      </c>
      <c r="G7" s="1" t="s">
        <v>1214</v>
      </c>
      <c r="H7" s="1" t="s">
        <v>1214</v>
      </c>
      <c r="I7" s="1" t="s">
        <v>1214</v>
      </c>
    </row>
    <row r="8" spans="1:9" x14ac:dyDescent="0.25">
      <c r="A8" s="1" t="s">
        <v>709</v>
      </c>
      <c r="B8" s="1">
        <v>4</v>
      </c>
      <c r="C8" s="1" t="s">
        <v>713</v>
      </c>
      <c r="D8" s="1" t="s">
        <v>1214</v>
      </c>
      <c r="E8" s="1" t="s">
        <v>1214</v>
      </c>
      <c r="F8" s="1" t="s">
        <v>1214</v>
      </c>
      <c r="G8" s="1" t="s">
        <v>1214</v>
      </c>
      <c r="H8" s="1" t="s">
        <v>1214</v>
      </c>
      <c r="I8" s="1" t="s">
        <v>1214</v>
      </c>
    </row>
    <row r="9" spans="1:9" x14ac:dyDescent="0.25">
      <c r="A9" s="1" t="s">
        <v>709</v>
      </c>
      <c r="B9" s="1">
        <v>5</v>
      </c>
      <c r="C9" s="1" t="s">
        <v>717</v>
      </c>
      <c r="D9" s="1" t="s">
        <v>1214</v>
      </c>
      <c r="E9" s="1" t="s">
        <v>1214</v>
      </c>
      <c r="F9" s="1" t="s">
        <v>1214</v>
      </c>
      <c r="G9" s="1" t="s">
        <v>1214</v>
      </c>
      <c r="H9" s="1" t="s">
        <v>1214</v>
      </c>
      <c r="I9" s="1" t="s">
        <v>1214</v>
      </c>
    </row>
    <row r="10" spans="1:9" ht="18.75" x14ac:dyDescent="0.25">
      <c r="A10" s="4" t="s">
        <v>717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1" t="s">
        <v>717</v>
      </c>
      <c r="B11" s="1">
        <v>1</v>
      </c>
      <c r="C11" s="1" t="s">
        <v>932</v>
      </c>
      <c r="D11" s="1" t="s">
        <v>1214</v>
      </c>
      <c r="E11" s="1" t="s">
        <v>1214</v>
      </c>
      <c r="F11" s="1" t="s">
        <v>1214</v>
      </c>
      <c r="G11" s="1" t="s">
        <v>1214</v>
      </c>
      <c r="H11" s="1" t="s">
        <v>1214</v>
      </c>
      <c r="I11" s="1" t="s">
        <v>1214</v>
      </c>
    </row>
    <row r="12" spans="1:9" x14ac:dyDescent="0.25">
      <c r="A12" s="1" t="s">
        <v>717</v>
      </c>
      <c r="B12" s="1">
        <v>2</v>
      </c>
      <c r="C12" s="1" t="s">
        <v>931</v>
      </c>
      <c r="D12" s="1" t="s">
        <v>1214</v>
      </c>
      <c r="E12" s="1" t="s">
        <v>1214</v>
      </c>
      <c r="F12" s="1" t="s">
        <v>1214</v>
      </c>
      <c r="G12" s="1" t="s">
        <v>1214</v>
      </c>
      <c r="H12" s="1" t="s">
        <v>1214</v>
      </c>
      <c r="I12" s="1" t="s">
        <v>1214</v>
      </c>
    </row>
    <row r="13" spans="1:9" x14ac:dyDescent="0.25">
      <c r="A13" s="1" t="s">
        <v>717</v>
      </c>
      <c r="B13" s="1">
        <v>3</v>
      </c>
      <c r="C13" s="1" t="s">
        <v>718</v>
      </c>
      <c r="D13" s="1" t="s">
        <v>1214</v>
      </c>
      <c r="E13" s="1" t="s">
        <v>1214</v>
      </c>
      <c r="F13" s="1" t="s">
        <v>1214</v>
      </c>
      <c r="G13" s="1" t="s">
        <v>1214</v>
      </c>
      <c r="H13" s="1" t="s">
        <v>1214</v>
      </c>
      <c r="I13" s="1" t="s">
        <v>1214</v>
      </c>
    </row>
    <row r="14" spans="1:9" x14ac:dyDescent="0.25">
      <c r="A14" s="1" t="s">
        <v>717</v>
      </c>
      <c r="B14" s="1">
        <v>4</v>
      </c>
      <c r="C14" s="1" t="s">
        <v>719</v>
      </c>
      <c r="D14" s="1" t="s">
        <v>1214</v>
      </c>
      <c r="E14" s="1" t="s">
        <v>1214</v>
      </c>
      <c r="F14" s="1" t="s">
        <v>1214</v>
      </c>
      <c r="G14" s="1" t="s">
        <v>1214</v>
      </c>
      <c r="H14" s="1" t="s">
        <v>1214</v>
      </c>
      <c r="I14" s="1" t="s">
        <v>1214</v>
      </c>
    </row>
    <row r="15" spans="1:9" x14ac:dyDescent="0.25">
      <c r="A15" s="1" t="s">
        <v>717</v>
      </c>
      <c r="B15" s="1">
        <v>5</v>
      </c>
      <c r="C15" s="1" t="s">
        <v>720</v>
      </c>
      <c r="D15" s="1" t="s">
        <v>1214</v>
      </c>
      <c r="E15" s="1" t="s">
        <v>1214</v>
      </c>
      <c r="F15" s="1" t="s">
        <v>1214</v>
      </c>
      <c r="G15" s="1" t="s">
        <v>1214</v>
      </c>
      <c r="H15" s="1" t="s">
        <v>1214</v>
      </c>
      <c r="I15" s="1" t="s">
        <v>1214</v>
      </c>
    </row>
    <row r="16" spans="1:9" ht="18.75" x14ac:dyDescent="0.25">
      <c r="A16" s="4" t="s">
        <v>724</v>
      </c>
      <c r="B16" s="2">
        <v>1</v>
      </c>
      <c r="C16" s="2"/>
      <c r="D16" s="2"/>
      <c r="E16" s="2"/>
      <c r="F16" s="2"/>
      <c r="G16" s="2"/>
      <c r="H16" s="2"/>
      <c r="I16" s="2"/>
    </row>
    <row r="17" spans="1:9" x14ac:dyDescent="0.25">
      <c r="A17" s="1" t="s">
        <v>724</v>
      </c>
      <c r="B17" s="1">
        <v>2</v>
      </c>
      <c r="C17" s="1" t="s">
        <v>726</v>
      </c>
      <c r="D17" s="1" t="s">
        <v>1214</v>
      </c>
      <c r="E17" s="1" t="s">
        <v>1214</v>
      </c>
      <c r="F17" s="1" t="s">
        <v>1214</v>
      </c>
      <c r="G17" s="1" t="s">
        <v>1214</v>
      </c>
      <c r="H17" s="1" t="s">
        <v>1214</v>
      </c>
      <c r="I17" s="1" t="s">
        <v>1214</v>
      </c>
    </row>
    <row r="18" spans="1:9" x14ac:dyDescent="0.25">
      <c r="A18" s="1" t="s">
        <v>724</v>
      </c>
      <c r="B18" s="1">
        <v>3</v>
      </c>
      <c r="C18" s="1" t="s">
        <v>727</v>
      </c>
      <c r="D18" s="1" t="s">
        <v>1214</v>
      </c>
      <c r="E18" s="1" t="s">
        <v>1214</v>
      </c>
      <c r="F18" s="1" t="s">
        <v>1214</v>
      </c>
      <c r="G18" s="1" t="s">
        <v>1214</v>
      </c>
      <c r="H18" s="1" t="s">
        <v>1214</v>
      </c>
      <c r="I18" s="1" t="s">
        <v>1214</v>
      </c>
    </row>
    <row r="19" spans="1:9" x14ac:dyDescent="0.25">
      <c r="A19" s="1" t="s">
        <v>724</v>
      </c>
      <c r="B19" s="1">
        <v>4</v>
      </c>
      <c r="C19" s="1" t="s">
        <v>730</v>
      </c>
      <c r="D19" s="1" t="s">
        <v>1214</v>
      </c>
      <c r="E19" s="1" t="s">
        <v>1214</v>
      </c>
      <c r="F19" s="1" t="s">
        <v>1214</v>
      </c>
      <c r="G19" s="1" t="s">
        <v>1214</v>
      </c>
      <c r="H19" s="1" t="s">
        <v>1214</v>
      </c>
      <c r="I19" s="1" t="s">
        <v>1214</v>
      </c>
    </row>
    <row r="20" spans="1:9" x14ac:dyDescent="0.25">
      <c r="A20" s="1" t="s">
        <v>724</v>
      </c>
      <c r="B20" s="1">
        <v>5</v>
      </c>
      <c r="C20" s="1" t="s">
        <v>731</v>
      </c>
      <c r="D20" s="1" t="s">
        <v>1214</v>
      </c>
      <c r="E20" s="1" t="s">
        <v>1214</v>
      </c>
      <c r="F20" s="1" t="s">
        <v>1214</v>
      </c>
      <c r="G20" s="1" t="s">
        <v>1214</v>
      </c>
      <c r="H20" s="1" t="s">
        <v>1214</v>
      </c>
      <c r="I20" s="1" t="s">
        <v>1214</v>
      </c>
    </row>
    <row r="21" spans="1:9" x14ac:dyDescent="0.25">
      <c r="A21" s="1" t="s">
        <v>724</v>
      </c>
      <c r="B21" s="1">
        <v>6</v>
      </c>
      <c r="C21" s="1" t="s">
        <v>730</v>
      </c>
      <c r="D21" s="1" t="s">
        <v>1214</v>
      </c>
      <c r="E21" s="1" t="s">
        <v>1214</v>
      </c>
      <c r="F21" s="1" t="s">
        <v>1214</v>
      </c>
      <c r="G21" s="1" t="s">
        <v>1214</v>
      </c>
      <c r="H21" s="1" t="s">
        <v>1214</v>
      </c>
      <c r="I21" s="1" t="s">
        <v>1214</v>
      </c>
    </row>
    <row r="22" spans="1:9" ht="18.75" x14ac:dyDescent="0.25">
      <c r="A22" s="4" t="s">
        <v>732</v>
      </c>
      <c r="B22" s="2">
        <v>1</v>
      </c>
      <c r="C22" s="2"/>
      <c r="D22" s="2"/>
      <c r="E22" s="2"/>
      <c r="F22" s="2"/>
      <c r="G22" s="2"/>
      <c r="H22" s="2"/>
      <c r="I22" s="2"/>
    </row>
    <row r="23" spans="1:9" x14ac:dyDescent="0.25">
      <c r="A23" s="1" t="s">
        <v>732</v>
      </c>
      <c r="B23" s="1">
        <v>2</v>
      </c>
      <c r="C23" s="1" t="s">
        <v>80</v>
      </c>
      <c r="D23" s="1" t="s">
        <v>1214</v>
      </c>
      <c r="E23" s="1" t="s">
        <v>1214</v>
      </c>
      <c r="F23" s="1" t="s">
        <v>1214</v>
      </c>
      <c r="G23" s="1" t="s">
        <v>1214</v>
      </c>
      <c r="H23" s="1" t="s">
        <v>1214</v>
      </c>
      <c r="I23" s="1" t="s">
        <v>1214</v>
      </c>
    </row>
    <row r="24" spans="1:9" x14ac:dyDescent="0.25">
      <c r="A24" s="1" t="s">
        <v>732</v>
      </c>
      <c r="B24" s="1">
        <v>3</v>
      </c>
      <c r="C24" s="1" t="s">
        <v>733</v>
      </c>
      <c r="D24" s="1" t="s">
        <v>1214</v>
      </c>
      <c r="E24" s="1" t="s">
        <v>1214</v>
      </c>
      <c r="F24" s="1" t="s">
        <v>1214</v>
      </c>
      <c r="G24" s="1" t="s">
        <v>1214</v>
      </c>
      <c r="H24" s="1" t="s">
        <v>1214</v>
      </c>
      <c r="I24" s="1" t="s">
        <v>1214</v>
      </c>
    </row>
    <row r="25" spans="1:9" x14ac:dyDescent="0.25">
      <c r="A25" s="1" t="s">
        <v>732</v>
      </c>
      <c r="B25" s="1">
        <v>4</v>
      </c>
      <c r="C25" s="1" t="s">
        <v>80</v>
      </c>
      <c r="D25" s="1" t="s">
        <v>1214</v>
      </c>
      <c r="E25" s="1" t="s">
        <v>1214</v>
      </c>
      <c r="F25" s="1" t="s">
        <v>1214</v>
      </c>
      <c r="G25" s="1" t="s">
        <v>1214</v>
      </c>
      <c r="H25" s="1" t="s">
        <v>1214</v>
      </c>
      <c r="I25" s="1" t="s">
        <v>1214</v>
      </c>
    </row>
    <row r="26" spans="1:9" x14ac:dyDescent="0.25">
      <c r="A26" s="1" t="s">
        <v>732</v>
      </c>
      <c r="B26" s="1">
        <v>5</v>
      </c>
      <c r="C26" s="1" t="s">
        <v>733</v>
      </c>
      <c r="D26" s="1" t="s">
        <v>1214</v>
      </c>
      <c r="E26" s="1" t="s">
        <v>1214</v>
      </c>
      <c r="F26" s="1" t="s">
        <v>1214</v>
      </c>
      <c r="G26" s="1" t="s">
        <v>1214</v>
      </c>
      <c r="H26" s="1" t="s">
        <v>1214</v>
      </c>
      <c r="I26" s="1" t="s">
        <v>1214</v>
      </c>
    </row>
    <row r="27" spans="1:9" x14ac:dyDescent="0.25">
      <c r="A27" s="1" t="s">
        <v>732</v>
      </c>
      <c r="B27" s="1">
        <v>6</v>
      </c>
      <c r="C27" s="1" t="s">
        <v>80</v>
      </c>
      <c r="D27" s="1" t="s">
        <v>1214</v>
      </c>
      <c r="E27" s="1" t="s">
        <v>1214</v>
      </c>
      <c r="F27" s="1" t="s">
        <v>1214</v>
      </c>
      <c r="G27" s="1" t="s">
        <v>1214</v>
      </c>
      <c r="H27" s="1" t="s">
        <v>1214</v>
      </c>
      <c r="I27" s="1" t="s">
        <v>1214</v>
      </c>
    </row>
    <row r="28" spans="1:9" x14ac:dyDescent="0.25">
      <c r="A28" s="1" t="s">
        <v>732</v>
      </c>
      <c r="B28" s="1">
        <v>7</v>
      </c>
      <c r="C28" s="1" t="s">
        <v>3</v>
      </c>
      <c r="D28" s="1" t="s">
        <v>1214</v>
      </c>
      <c r="E28" s="1" t="s">
        <v>1214</v>
      </c>
      <c r="F28" s="1" t="s">
        <v>1214</v>
      </c>
      <c r="G28" s="1" t="s">
        <v>1214</v>
      </c>
      <c r="H28" s="1" t="s">
        <v>1214</v>
      </c>
      <c r="I28" s="1" t="s">
        <v>1214</v>
      </c>
    </row>
    <row r="29" spans="1:9" x14ac:dyDescent="0.25">
      <c r="A29" s="1" t="s">
        <v>732</v>
      </c>
      <c r="B29" s="1">
        <v>8</v>
      </c>
      <c r="C29" s="1" t="s">
        <v>734</v>
      </c>
      <c r="D29" s="1" t="s">
        <v>1214</v>
      </c>
      <c r="E29" s="1" t="s">
        <v>1214</v>
      </c>
      <c r="F29" s="1" t="s">
        <v>1214</v>
      </c>
      <c r="G29" s="1" t="s">
        <v>1214</v>
      </c>
      <c r="H29" s="1" t="s">
        <v>1214</v>
      </c>
      <c r="I29" s="1" t="s">
        <v>1214</v>
      </c>
    </row>
    <row r="30" spans="1:9" ht="18.75" x14ac:dyDescent="0.25">
      <c r="A30" s="4" t="s">
        <v>814</v>
      </c>
      <c r="B30" s="2">
        <v>1</v>
      </c>
      <c r="C30" s="2"/>
      <c r="D30" s="2"/>
      <c r="E30" s="2"/>
      <c r="F30" s="2"/>
      <c r="G30" s="2"/>
      <c r="H30" s="2"/>
      <c r="I30" s="2"/>
    </row>
    <row r="31" spans="1:9" x14ac:dyDescent="0.25">
      <c r="A31" s="1" t="s">
        <v>735</v>
      </c>
      <c r="B31" s="1">
        <v>2</v>
      </c>
      <c r="C31" s="1" t="s">
        <v>736</v>
      </c>
      <c r="D31" s="1" t="s">
        <v>1214</v>
      </c>
      <c r="E31" s="1" t="s">
        <v>1214</v>
      </c>
      <c r="F31" s="1" t="s">
        <v>1214</v>
      </c>
      <c r="G31" s="1" t="s">
        <v>1214</v>
      </c>
      <c r="H31" s="1" t="s">
        <v>1214</v>
      </c>
      <c r="I31" s="1" t="s">
        <v>1214</v>
      </c>
    </row>
    <row r="32" spans="1:9" x14ac:dyDescent="0.25">
      <c r="A32" s="1" t="s">
        <v>735</v>
      </c>
      <c r="B32" s="1">
        <v>3</v>
      </c>
      <c r="C32" s="1" t="s">
        <v>737</v>
      </c>
      <c r="D32" s="1" t="s">
        <v>1214</v>
      </c>
      <c r="E32" s="1" t="s">
        <v>1214</v>
      </c>
      <c r="F32" s="1" t="s">
        <v>1214</v>
      </c>
      <c r="G32" s="1" t="s">
        <v>1214</v>
      </c>
      <c r="H32" s="1" t="s">
        <v>1214</v>
      </c>
      <c r="I32" s="1" t="s">
        <v>1214</v>
      </c>
    </row>
    <row r="33" spans="1:9" x14ac:dyDescent="0.25">
      <c r="A33" s="1" t="s">
        <v>735</v>
      </c>
      <c r="B33" s="1">
        <v>4</v>
      </c>
      <c r="C33" s="1" t="s">
        <v>738</v>
      </c>
      <c r="D33" s="1" t="s">
        <v>1214</v>
      </c>
      <c r="E33" s="1" t="s">
        <v>1214</v>
      </c>
      <c r="F33" s="1" t="s">
        <v>1214</v>
      </c>
      <c r="G33" s="1" t="s">
        <v>1214</v>
      </c>
      <c r="H33" s="1" t="s">
        <v>1214</v>
      </c>
      <c r="I33" s="1" t="s">
        <v>1214</v>
      </c>
    </row>
    <row r="34" spans="1:9" x14ac:dyDescent="0.25">
      <c r="A34" s="1" t="s">
        <v>735</v>
      </c>
      <c r="B34" s="1">
        <v>5</v>
      </c>
      <c r="C34" s="1" t="s">
        <v>739</v>
      </c>
      <c r="D34" s="1" t="s">
        <v>1214</v>
      </c>
      <c r="E34" s="1" t="s">
        <v>1214</v>
      </c>
      <c r="F34" s="1" t="s">
        <v>1214</v>
      </c>
      <c r="G34" s="1" t="s">
        <v>1214</v>
      </c>
      <c r="H34" s="1" t="s">
        <v>1214</v>
      </c>
      <c r="I34" s="1" t="s">
        <v>1214</v>
      </c>
    </row>
    <row r="35" spans="1:9" x14ac:dyDescent="0.25">
      <c r="A35" s="1" t="s">
        <v>735</v>
      </c>
      <c r="B35" s="1">
        <v>6</v>
      </c>
      <c r="C35" s="1" t="s">
        <v>740</v>
      </c>
      <c r="D35" s="1" t="s">
        <v>1214</v>
      </c>
      <c r="E35" s="1" t="s">
        <v>1214</v>
      </c>
      <c r="F35" s="1" t="s">
        <v>1214</v>
      </c>
      <c r="G35" s="1" t="s">
        <v>1214</v>
      </c>
      <c r="H35" s="1" t="s">
        <v>1214</v>
      </c>
      <c r="I35" s="1" t="s">
        <v>1214</v>
      </c>
    </row>
    <row r="36" spans="1:9" x14ac:dyDescent="0.25">
      <c r="A36" s="1" t="s">
        <v>735</v>
      </c>
      <c r="B36" s="1">
        <v>7</v>
      </c>
      <c r="C36" s="1" t="s">
        <v>741</v>
      </c>
      <c r="D36" s="1" t="s">
        <v>1214</v>
      </c>
      <c r="E36" s="1" t="s">
        <v>1214</v>
      </c>
      <c r="F36" s="1" t="s">
        <v>1214</v>
      </c>
      <c r="G36" s="1" t="s">
        <v>1214</v>
      </c>
      <c r="H36" s="1" t="s">
        <v>1214</v>
      </c>
      <c r="I36" s="1" t="s">
        <v>1214</v>
      </c>
    </row>
    <row r="37" spans="1:9" x14ac:dyDescent="0.25">
      <c r="A37" s="1" t="s">
        <v>735</v>
      </c>
      <c r="B37" s="1">
        <v>8</v>
      </c>
      <c r="C37" s="1" t="s">
        <v>742</v>
      </c>
      <c r="D37" s="1" t="s">
        <v>1214</v>
      </c>
      <c r="E37" s="1" t="s">
        <v>1214</v>
      </c>
      <c r="F37" s="1" t="s">
        <v>1214</v>
      </c>
      <c r="G37" s="1" t="s">
        <v>1214</v>
      </c>
      <c r="H37" s="1" t="s">
        <v>1214</v>
      </c>
      <c r="I37" s="1" t="s">
        <v>1214</v>
      </c>
    </row>
    <row r="38" spans="1:9" x14ac:dyDescent="0.25">
      <c r="A38" s="1" t="s">
        <v>735</v>
      </c>
      <c r="B38" s="1">
        <v>9</v>
      </c>
      <c r="C38" s="1" t="s">
        <v>736</v>
      </c>
      <c r="D38" s="1" t="s">
        <v>1214</v>
      </c>
      <c r="E38" s="1" t="s">
        <v>1214</v>
      </c>
      <c r="F38" s="1" t="s">
        <v>1214</v>
      </c>
      <c r="G38" s="1" t="s">
        <v>1214</v>
      </c>
      <c r="H38" s="1" t="s">
        <v>1214</v>
      </c>
      <c r="I38" s="1" t="s">
        <v>1214</v>
      </c>
    </row>
    <row r="39" spans="1:9" x14ac:dyDescent="0.25">
      <c r="A39" s="1" t="s">
        <v>735</v>
      </c>
      <c r="B39" s="1">
        <v>10</v>
      </c>
      <c r="C39" s="1" t="s">
        <v>743</v>
      </c>
      <c r="D39" s="1" t="s">
        <v>1214</v>
      </c>
      <c r="E39" s="1" t="s">
        <v>1214</v>
      </c>
      <c r="F39" s="1" t="s">
        <v>1214</v>
      </c>
      <c r="G39" s="1" t="s">
        <v>1214</v>
      </c>
      <c r="H39" s="1" t="s">
        <v>1214</v>
      </c>
      <c r="I39" s="1" t="s">
        <v>1214</v>
      </c>
    </row>
    <row r="40" spans="1:9" x14ac:dyDescent="0.25">
      <c r="A40" s="1" t="s">
        <v>735</v>
      </c>
      <c r="B40" s="1">
        <v>11</v>
      </c>
      <c r="C40" s="1" t="s">
        <v>744</v>
      </c>
      <c r="D40" s="1" t="s">
        <v>1214</v>
      </c>
      <c r="E40" s="1" t="s">
        <v>1214</v>
      </c>
      <c r="F40" s="1" t="s">
        <v>1214</v>
      </c>
      <c r="G40" s="1" t="s">
        <v>1214</v>
      </c>
      <c r="H40" s="1" t="s">
        <v>1214</v>
      </c>
      <c r="I40" s="1" t="s">
        <v>1214</v>
      </c>
    </row>
    <row r="41" spans="1:9" x14ac:dyDescent="0.25">
      <c r="A41" s="1" t="s">
        <v>735</v>
      </c>
      <c r="B41" s="1">
        <v>12</v>
      </c>
      <c r="C41" s="1" t="s">
        <v>740</v>
      </c>
      <c r="D41" s="1" t="s">
        <v>1214</v>
      </c>
      <c r="E41" s="1" t="s">
        <v>1214</v>
      </c>
      <c r="F41" s="1" t="s">
        <v>1214</v>
      </c>
      <c r="G41" s="1" t="s">
        <v>1214</v>
      </c>
      <c r="H41" s="1" t="s">
        <v>1214</v>
      </c>
      <c r="I41" s="1" t="s">
        <v>1214</v>
      </c>
    </row>
    <row r="42" spans="1:9" x14ac:dyDescent="0.25">
      <c r="A42" s="1" t="s">
        <v>735</v>
      </c>
      <c r="B42" s="1">
        <v>13</v>
      </c>
      <c r="C42" s="1" t="s">
        <v>741</v>
      </c>
      <c r="D42" s="1" t="s">
        <v>1214</v>
      </c>
      <c r="E42" s="1" t="s">
        <v>1214</v>
      </c>
      <c r="F42" s="1" t="s">
        <v>1214</v>
      </c>
      <c r="G42" s="1" t="s">
        <v>1214</v>
      </c>
      <c r="H42" s="1" t="s">
        <v>1214</v>
      </c>
      <c r="I42" s="1" t="s">
        <v>1214</v>
      </c>
    </row>
    <row r="43" spans="1:9" x14ac:dyDescent="0.25">
      <c r="A43" s="1" t="s">
        <v>735</v>
      </c>
      <c r="B43" s="1">
        <v>14</v>
      </c>
      <c r="C43" s="1" t="s">
        <v>742</v>
      </c>
      <c r="D43" s="1" t="s">
        <v>1214</v>
      </c>
      <c r="E43" s="1" t="s">
        <v>1214</v>
      </c>
      <c r="F43" s="1" t="s">
        <v>1214</v>
      </c>
      <c r="G43" s="1" t="s">
        <v>1214</v>
      </c>
      <c r="H43" s="1" t="s">
        <v>1214</v>
      </c>
      <c r="I43" s="1" t="s">
        <v>1214</v>
      </c>
    </row>
    <row r="44" spans="1:9" x14ac:dyDescent="0.25">
      <c r="A44" s="1" t="s">
        <v>735</v>
      </c>
      <c r="B44" s="1">
        <v>15</v>
      </c>
      <c r="C44" s="1" t="s">
        <v>736</v>
      </c>
      <c r="D44" s="1" t="s">
        <v>1214</v>
      </c>
      <c r="E44" s="1" t="s">
        <v>1214</v>
      </c>
      <c r="F44" s="1" t="s">
        <v>1214</v>
      </c>
      <c r="G44" s="1" t="s">
        <v>1214</v>
      </c>
      <c r="H44" s="1" t="s">
        <v>1214</v>
      </c>
      <c r="I44" s="1" t="s">
        <v>1214</v>
      </c>
    </row>
    <row r="45" spans="1:9" x14ac:dyDescent="0.25">
      <c r="A45" s="1" t="s">
        <v>735</v>
      </c>
      <c r="B45" s="1">
        <v>16</v>
      </c>
      <c r="C45" s="1" t="s">
        <v>743</v>
      </c>
      <c r="D45" s="1" t="s">
        <v>1214</v>
      </c>
      <c r="E45" s="1" t="s">
        <v>1214</v>
      </c>
      <c r="F45" s="1" t="s">
        <v>1214</v>
      </c>
      <c r="G45" s="1" t="s">
        <v>1214</v>
      </c>
      <c r="H45" s="1" t="s">
        <v>1214</v>
      </c>
      <c r="I45" s="1" t="s">
        <v>1214</v>
      </c>
    </row>
    <row r="46" spans="1:9" x14ac:dyDescent="0.25">
      <c r="A46" s="1" t="s">
        <v>735</v>
      </c>
      <c r="B46" s="1">
        <v>17</v>
      </c>
      <c r="C46" s="1" t="s">
        <v>745</v>
      </c>
      <c r="D46" s="1" t="s">
        <v>1214</v>
      </c>
      <c r="E46" s="1" t="s">
        <v>1214</v>
      </c>
      <c r="F46" s="1" t="s">
        <v>1214</v>
      </c>
      <c r="G46" s="1" t="s">
        <v>1214</v>
      </c>
      <c r="H46" s="1" t="s">
        <v>1214</v>
      </c>
      <c r="I46" s="1" t="s">
        <v>1214</v>
      </c>
    </row>
    <row r="47" spans="1:9" ht="18.75" x14ac:dyDescent="0.25">
      <c r="A47" s="4" t="s">
        <v>751</v>
      </c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1" t="s">
        <v>751</v>
      </c>
      <c r="B48" s="1">
        <v>1</v>
      </c>
      <c r="C48" s="1" t="s">
        <v>747</v>
      </c>
      <c r="D48" s="1" t="s">
        <v>1214</v>
      </c>
      <c r="E48" s="1" t="s">
        <v>1214</v>
      </c>
      <c r="F48" s="1" t="s">
        <v>1214</v>
      </c>
      <c r="G48" s="1" t="s">
        <v>1214</v>
      </c>
      <c r="H48" s="1" t="s">
        <v>1214</v>
      </c>
      <c r="I48" s="1" t="s">
        <v>1214</v>
      </c>
    </row>
    <row r="49" spans="1:9" x14ac:dyDescent="0.25">
      <c r="A49" s="1" t="s">
        <v>751</v>
      </c>
      <c r="B49" s="1">
        <v>2</v>
      </c>
      <c r="C49" s="1" t="s">
        <v>747</v>
      </c>
      <c r="D49" s="1" t="s">
        <v>1214</v>
      </c>
      <c r="E49" s="1" t="s">
        <v>1214</v>
      </c>
      <c r="F49" s="1" t="s">
        <v>1214</v>
      </c>
      <c r="G49" s="1" t="s">
        <v>1214</v>
      </c>
      <c r="H49" s="1" t="s">
        <v>1214</v>
      </c>
      <c r="I49" s="1" t="s">
        <v>1214</v>
      </c>
    </row>
    <row r="50" spans="1:9" x14ac:dyDescent="0.25">
      <c r="A50" s="1" t="s">
        <v>751</v>
      </c>
      <c r="B50" s="1">
        <v>3</v>
      </c>
      <c r="C50" s="1" t="s">
        <v>748</v>
      </c>
      <c r="D50" s="1" t="s">
        <v>1214</v>
      </c>
      <c r="E50" s="1" t="s">
        <v>1214</v>
      </c>
      <c r="F50" s="1" t="s">
        <v>1214</v>
      </c>
      <c r="G50" s="1" t="s">
        <v>1214</v>
      </c>
      <c r="H50" s="1" t="s">
        <v>1214</v>
      </c>
      <c r="I50" s="1" t="s">
        <v>1214</v>
      </c>
    </row>
    <row r="51" spans="1:9" x14ac:dyDescent="0.25">
      <c r="A51" s="1" t="s">
        <v>751</v>
      </c>
      <c r="B51" s="1">
        <v>4</v>
      </c>
      <c r="C51" s="1" t="s">
        <v>749</v>
      </c>
      <c r="D51" s="1" t="s">
        <v>1214</v>
      </c>
      <c r="E51" s="1" t="s">
        <v>1214</v>
      </c>
      <c r="F51" s="1" t="s">
        <v>1214</v>
      </c>
      <c r="G51" s="1" t="s">
        <v>1214</v>
      </c>
      <c r="H51" s="1" t="s">
        <v>1214</v>
      </c>
      <c r="I51" s="1" t="s">
        <v>1214</v>
      </c>
    </row>
    <row r="52" spans="1:9" x14ac:dyDescent="0.25">
      <c r="A52" s="1" t="s">
        <v>751</v>
      </c>
      <c r="B52" s="1">
        <v>5</v>
      </c>
      <c r="C52" s="1" t="s">
        <v>750</v>
      </c>
      <c r="D52" s="1" t="s">
        <v>1214</v>
      </c>
      <c r="E52" s="1" t="s">
        <v>1214</v>
      </c>
      <c r="F52" s="1" t="s">
        <v>1214</v>
      </c>
      <c r="G52" s="1" t="s">
        <v>1214</v>
      </c>
      <c r="H52" s="1" t="s">
        <v>1214</v>
      </c>
      <c r="I52" s="1" t="s">
        <v>1214</v>
      </c>
    </row>
    <row r="53" spans="1:9" x14ac:dyDescent="0.25">
      <c r="A53" s="1" t="s">
        <v>751</v>
      </c>
      <c r="B53" s="1">
        <v>6</v>
      </c>
      <c r="C53" s="1" t="s">
        <v>747</v>
      </c>
      <c r="D53" s="1" t="s">
        <v>1214</v>
      </c>
      <c r="E53" s="1" t="s">
        <v>1214</v>
      </c>
      <c r="F53" s="1" t="s">
        <v>1214</v>
      </c>
      <c r="G53" s="1" t="s">
        <v>1214</v>
      </c>
      <c r="H53" s="1" t="s">
        <v>1214</v>
      </c>
      <c r="I53" s="1" t="s">
        <v>1214</v>
      </c>
    </row>
    <row r="54" spans="1:9" x14ac:dyDescent="0.25">
      <c r="A54" s="1" t="s">
        <v>751</v>
      </c>
      <c r="B54" s="1">
        <v>7</v>
      </c>
      <c r="C54" s="1" t="s">
        <v>748</v>
      </c>
      <c r="D54" s="1" t="s">
        <v>1214</v>
      </c>
      <c r="E54" s="1" t="s">
        <v>1214</v>
      </c>
      <c r="F54" s="1" t="s">
        <v>1214</v>
      </c>
      <c r="G54" s="1" t="s">
        <v>1214</v>
      </c>
      <c r="H54" s="1" t="s">
        <v>1214</v>
      </c>
      <c r="I54" s="1" t="s">
        <v>1214</v>
      </c>
    </row>
    <row r="55" spans="1:9" x14ac:dyDescent="0.25">
      <c r="A55" s="1" t="s">
        <v>751</v>
      </c>
      <c r="B55" s="1">
        <v>8</v>
      </c>
      <c r="C55" s="1" t="s">
        <v>749</v>
      </c>
      <c r="D55" s="1" t="s">
        <v>1214</v>
      </c>
      <c r="E55" s="1" t="s">
        <v>1214</v>
      </c>
      <c r="F55" s="1" t="s">
        <v>1214</v>
      </c>
      <c r="G55" s="1" t="s">
        <v>1214</v>
      </c>
      <c r="H55" s="1" t="s">
        <v>1214</v>
      </c>
      <c r="I55" s="1" t="s">
        <v>1214</v>
      </c>
    </row>
    <row r="56" spans="1:9" x14ac:dyDescent="0.25">
      <c r="A56" s="1" t="s">
        <v>751</v>
      </c>
      <c r="B56" s="1">
        <v>9</v>
      </c>
      <c r="C56" s="1" t="s">
        <v>750</v>
      </c>
      <c r="D56" s="1" t="s">
        <v>1214</v>
      </c>
      <c r="E56" s="1" t="s">
        <v>1214</v>
      </c>
      <c r="F56" s="1" t="s">
        <v>1214</v>
      </c>
      <c r="G56" s="1" t="s">
        <v>1214</v>
      </c>
      <c r="H56" s="1" t="s">
        <v>1214</v>
      </c>
      <c r="I56" s="1" t="s">
        <v>1214</v>
      </c>
    </row>
    <row r="57" spans="1:9" ht="18.75" x14ac:dyDescent="0.25">
      <c r="A57" s="4" t="s">
        <v>2</v>
      </c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1" t="s">
        <v>2</v>
      </c>
      <c r="B58" s="1">
        <v>1</v>
      </c>
      <c r="C58" s="1" t="s">
        <v>279</v>
      </c>
      <c r="D58" s="1" t="s">
        <v>1214</v>
      </c>
      <c r="E58" s="1" t="s">
        <v>1214</v>
      </c>
      <c r="F58" s="1" t="s">
        <v>1214</v>
      </c>
      <c r="G58" s="1" t="s">
        <v>1214</v>
      </c>
      <c r="H58" s="1" t="s">
        <v>1214</v>
      </c>
      <c r="I58" s="1" t="s">
        <v>1214</v>
      </c>
    </row>
    <row r="59" spans="1:9" x14ac:dyDescent="0.25">
      <c r="A59" s="1" t="s">
        <v>2</v>
      </c>
      <c r="B59" s="1">
        <v>2</v>
      </c>
      <c r="C59" s="1" t="s">
        <v>279</v>
      </c>
      <c r="D59" s="1" t="s">
        <v>1214</v>
      </c>
      <c r="E59" s="1" t="s">
        <v>1214</v>
      </c>
      <c r="F59" s="1" t="s">
        <v>1214</v>
      </c>
      <c r="G59" s="1" t="s">
        <v>1214</v>
      </c>
      <c r="H59" s="1" t="s">
        <v>1214</v>
      </c>
      <c r="I59" s="1" t="s">
        <v>1214</v>
      </c>
    </row>
    <row r="60" spans="1:9" x14ac:dyDescent="0.25">
      <c r="A60" s="1" t="s">
        <v>2</v>
      </c>
      <c r="B60" s="1">
        <v>3</v>
      </c>
      <c r="C60" s="1" t="s">
        <v>752</v>
      </c>
      <c r="D60" s="1" t="s">
        <v>1214</v>
      </c>
      <c r="E60" s="1" t="s">
        <v>1214</v>
      </c>
      <c r="F60" s="1" t="s">
        <v>1214</v>
      </c>
      <c r="G60" s="1" t="s">
        <v>1214</v>
      </c>
      <c r="H60" s="1" t="s">
        <v>1214</v>
      </c>
      <c r="I60" s="1" t="s">
        <v>1214</v>
      </c>
    </row>
    <row r="61" spans="1:9" x14ac:dyDescent="0.25">
      <c r="A61" s="1" t="s">
        <v>2</v>
      </c>
      <c r="B61" s="1">
        <v>4</v>
      </c>
      <c r="C61" s="1" t="s">
        <v>753</v>
      </c>
      <c r="D61" s="1" t="s">
        <v>1214</v>
      </c>
      <c r="E61" s="1" t="s">
        <v>1214</v>
      </c>
      <c r="F61" s="1" t="s">
        <v>1214</v>
      </c>
      <c r="G61" s="1" t="s">
        <v>1214</v>
      </c>
      <c r="H61" s="1" t="s">
        <v>1214</v>
      </c>
      <c r="I61" s="1" t="s">
        <v>1214</v>
      </c>
    </row>
    <row r="62" spans="1:9" x14ac:dyDescent="0.25">
      <c r="A62" s="1" t="s">
        <v>2</v>
      </c>
      <c r="B62" s="1">
        <v>5</v>
      </c>
      <c r="C62" s="1" t="s">
        <v>754</v>
      </c>
      <c r="D62" s="1" t="s">
        <v>1214</v>
      </c>
      <c r="E62" s="1" t="s">
        <v>1214</v>
      </c>
      <c r="F62" s="1" t="s">
        <v>1214</v>
      </c>
      <c r="G62" s="1" t="s">
        <v>1214</v>
      </c>
      <c r="H62" s="1" t="s">
        <v>1214</v>
      </c>
      <c r="I62" s="1" t="s">
        <v>1214</v>
      </c>
    </row>
    <row r="63" spans="1:9" x14ac:dyDescent="0.25">
      <c r="A63" s="1" t="s">
        <v>2</v>
      </c>
      <c r="B63" s="1">
        <v>6</v>
      </c>
      <c r="C63" s="1" t="s">
        <v>755</v>
      </c>
      <c r="D63" s="1" t="s">
        <v>1214</v>
      </c>
      <c r="E63" s="1" t="s">
        <v>1214</v>
      </c>
      <c r="F63" s="1" t="s">
        <v>1214</v>
      </c>
      <c r="G63" s="1" t="s">
        <v>1214</v>
      </c>
      <c r="H63" s="1" t="s">
        <v>1214</v>
      </c>
      <c r="I63" s="1" t="s">
        <v>1214</v>
      </c>
    </row>
    <row r="64" spans="1:9" x14ac:dyDescent="0.25">
      <c r="A64" s="1" t="s">
        <v>2</v>
      </c>
      <c r="B64" s="1">
        <v>7</v>
      </c>
      <c r="C64" s="1" t="s">
        <v>756</v>
      </c>
      <c r="D64" s="1" t="s">
        <v>1214</v>
      </c>
      <c r="E64" s="1" t="s">
        <v>1214</v>
      </c>
      <c r="F64" s="1" t="s">
        <v>1214</v>
      </c>
      <c r="G64" s="1" t="s">
        <v>1214</v>
      </c>
      <c r="H64" s="1" t="s">
        <v>1214</v>
      </c>
      <c r="I64" s="1" t="s">
        <v>1214</v>
      </c>
    </row>
    <row r="65" spans="1:9" x14ac:dyDescent="0.25">
      <c r="A65" s="1" t="s">
        <v>2</v>
      </c>
      <c r="B65" s="1">
        <v>8</v>
      </c>
      <c r="C65" s="1" t="s">
        <v>757</v>
      </c>
      <c r="D65" s="1" t="s">
        <v>1214</v>
      </c>
      <c r="E65" s="1" t="s">
        <v>1214</v>
      </c>
      <c r="F65" s="1" t="s">
        <v>1214</v>
      </c>
      <c r="G65" s="1" t="s">
        <v>1214</v>
      </c>
      <c r="H65" s="1" t="s">
        <v>1214</v>
      </c>
      <c r="I65" s="1" t="s">
        <v>1214</v>
      </c>
    </row>
    <row r="66" spans="1:9" x14ac:dyDescent="0.25">
      <c r="A66" s="1" t="s">
        <v>2</v>
      </c>
      <c r="B66" s="1">
        <v>9</v>
      </c>
      <c r="C66" s="1" t="s">
        <v>758</v>
      </c>
      <c r="D66" s="1" t="s">
        <v>1214</v>
      </c>
      <c r="E66" s="1" t="s">
        <v>1214</v>
      </c>
      <c r="F66" s="1" t="s">
        <v>1214</v>
      </c>
      <c r="G66" s="1" t="s">
        <v>1214</v>
      </c>
      <c r="H66" s="1" t="s">
        <v>1214</v>
      </c>
      <c r="I66" s="1" t="s">
        <v>1214</v>
      </c>
    </row>
    <row r="67" spans="1:9" ht="18.75" x14ac:dyDescent="0.25">
      <c r="A67" s="4" t="s">
        <v>759</v>
      </c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1" t="s">
        <v>759</v>
      </c>
      <c r="B68" s="1">
        <v>1</v>
      </c>
      <c r="C68" s="1" t="s">
        <v>787</v>
      </c>
      <c r="D68" s="1" t="s">
        <v>1214</v>
      </c>
      <c r="E68" s="1" t="s">
        <v>1214</v>
      </c>
      <c r="F68" s="1" t="s">
        <v>1214</v>
      </c>
      <c r="G68" s="1" t="s">
        <v>1214</v>
      </c>
      <c r="H68" s="1" t="s">
        <v>1214</v>
      </c>
      <c r="I68" s="1" t="s">
        <v>1214</v>
      </c>
    </row>
    <row r="69" spans="1:9" x14ac:dyDescent="0.25">
      <c r="A69" s="1" t="s">
        <v>759</v>
      </c>
      <c r="B69" s="1">
        <v>2</v>
      </c>
      <c r="C69" s="1" t="s">
        <v>760</v>
      </c>
      <c r="D69" s="1" t="s">
        <v>1214</v>
      </c>
      <c r="E69" s="1" t="s">
        <v>1214</v>
      </c>
      <c r="F69" s="1" t="s">
        <v>1214</v>
      </c>
      <c r="G69" s="1" t="s">
        <v>1214</v>
      </c>
      <c r="H69" s="1" t="s">
        <v>1214</v>
      </c>
      <c r="I69" s="1" t="s">
        <v>1214</v>
      </c>
    </row>
    <row r="70" spans="1:9" x14ac:dyDescent="0.25">
      <c r="A70" s="1" t="s">
        <v>759</v>
      </c>
      <c r="B70" s="1">
        <v>3</v>
      </c>
      <c r="C70" s="1" t="s">
        <v>761</v>
      </c>
      <c r="D70" s="1" t="s">
        <v>1214</v>
      </c>
      <c r="E70" s="1" t="s">
        <v>1214</v>
      </c>
      <c r="F70" s="1" t="s">
        <v>1214</v>
      </c>
      <c r="G70" s="1" t="s">
        <v>1214</v>
      </c>
      <c r="H70" s="1" t="s">
        <v>1214</v>
      </c>
      <c r="I70" s="1" t="s">
        <v>1214</v>
      </c>
    </row>
    <row r="71" spans="1:9" x14ac:dyDescent="0.25">
      <c r="A71" s="1" t="s">
        <v>759</v>
      </c>
      <c r="B71" s="1">
        <v>4</v>
      </c>
      <c r="C71" s="1" t="s">
        <v>762</v>
      </c>
      <c r="D71" s="1" t="s">
        <v>1214</v>
      </c>
      <c r="E71" s="1" t="s">
        <v>1214</v>
      </c>
      <c r="F71" s="1" t="s">
        <v>1214</v>
      </c>
      <c r="G71" s="1" t="s">
        <v>1214</v>
      </c>
      <c r="H71" s="1" t="s">
        <v>1214</v>
      </c>
      <c r="I71" s="1" t="s">
        <v>1214</v>
      </c>
    </row>
    <row r="72" spans="1:9" x14ac:dyDescent="0.25">
      <c r="A72" s="1" t="s">
        <v>759</v>
      </c>
      <c r="B72" s="1">
        <v>5</v>
      </c>
      <c r="C72" s="1" t="s">
        <v>763</v>
      </c>
      <c r="D72" s="1" t="s">
        <v>1214</v>
      </c>
      <c r="E72" s="1" t="s">
        <v>1214</v>
      </c>
      <c r="F72" s="1" t="s">
        <v>1214</v>
      </c>
      <c r="G72" s="1" t="s">
        <v>1214</v>
      </c>
      <c r="H72" s="1" t="s">
        <v>1214</v>
      </c>
      <c r="I72" s="1" t="s">
        <v>1214</v>
      </c>
    </row>
    <row r="73" spans="1:9" x14ac:dyDescent="0.25">
      <c r="A73" s="1" t="s">
        <v>759</v>
      </c>
      <c r="B73" s="1">
        <v>6</v>
      </c>
      <c r="C73" s="1" t="s">
        <v>764</v>
      </c>
      <c r="D73" s="1" t="s">
        <v>1214</v>
      </c>
      <c r="E73" s="1" t="s">
        <v>1214</v>
      </c>
      <c r="F73" s="1" t="s">
        <v>1214</v>
      </c>
      <c r="G73" s="1" t="s">
        <v>1214</v>
      </c>
      <c r="H73" s="1" t="s">
        <v>1214</v>
      </c>
      <c r="I73" s="1" t="s">
        <v>1214</v>
      </c>
    </row>
    <row r="74" spans="1:9" x14ac:dyDescent="0.25">
      <c r="A74" s="1" t="s">
        <v>759</v>
      </c>
      <c r="B74" s="1">
        <v>7</v>
      </c>
      <c r="C74" s="1" t="s">
        <v>765</v>
      </c>
      <c r="D74" s="1" t="s">
        <v>1214</v>
      </c>
      <c r="E74" s="1" t="s">
        <v>1214</v>
      </c>
      <c r="F74" s="1" t="s">
        <v>1214</v>
      </c>
      <c r="G74" s="1" t="s">
        <v>1214</v>
      </c>
      <c r="H74" s="1" t="s">
        <v>1214</v>
      </c>
      <c r="I74" s="1" t="s">
        <v>1214</v>
      </c>
    </row>
    <row r="75" spans="1:9" x14ac:dyDescent="0.25">
      <c r="A75" s="1" t="s">
        <v>759</v>
      </c>
      <c r="B75" s="1">
        <v>8</v>
      </c>
      <c r="C75" s="1" t="s">
        <v>766</v>
      </c>
      <c r="D75" s="1" t="s">
        <v>1214</v>
      </c>
      <c r="E75" s="1" t="s">
        <v>1214</v>
      </c>
      <c r="F75" s="1" t="s">
        <v>1214</v>
      </c>
      <c r="G75" s="1" t="s">
        <v>1214</v>
      </c>
      <c r="H75" s="1" t="s">
        <v>1214</v>
      </c>
      <c r="I75" s="1" t="s">
        <v>1214</v>
      </c>
    </row>
    <row r="76" spans="1:9" x14ac:dyDescent="0.25">
      <c r="A76" s="1" t="s">
        <v>759</v>
      </c>
      <c r="B76" s="1">
        <v>9</v>
      </c>
      <c r="C76" s="1" t="s">
        <v>767</v>
      </c>
      <c r="D76" s="1" t="s">
        <v>1214</v>
      </c>
      <c r="E76" s="1" t="s">
        <v>1214</v>
      </c>
      <c r="F76" s="1" t="s">
        <v>1214</v>
      </c>
      <c r="G76" s="1" t="s">
        <v>1214</v>
      </c>
      <c r="H76" s="1" t="s">
        <v>1214</v>
      </c>
      <c r="I76" s="1" t="s">
        <v>1214</v>
      </c>
    </row>
    <row r="77" spans="1:9" x14ac:dyDescent="0.25">
      <c r="A77" s="1" t="s">
        <v>759</v>
      </c>
      <c r="B77" s="1">
        <v>10</v>
      </c>
      <c r="C77" s="1" t="s">
        <v>907</v>
      </c>
      <c r="D77" s="1" t="s">
        <v>1214</v>
      </c>
      <c r="E77" s="1" t="s">
        <v>1214</v>
      </c>
      <c r="F77" s="1" t="s">
        <v>1214</v>
      </c>
      <c r="G77" s="1" t="s">
        <v>1214</v>
      </c>
      <c r="H77" s="1" t="s">
        <v>1214</v>
      </c>
      <c r="I77" s="1" t="s">
        <v>1214</v>
      </c>
    </row>
    <row r="78" spans="1:9" x14ac:dyDescent="0.25">
      <c r="A78" s="1" t="s">
        <v>759</v>
      </c>
      <c r="B78" s="1">
        <v>11</v>
      </c>
      <c r="C78" s="1" t="s">
        <v>908</v>
      </c>
      <c r="D78" s="1" t="s">
        <v>1214</v>
      </c>
      <c r="E78" s="1" t="s">
        <v>1214</v>
      </c>
      <c r="F78" s="1" t="s">
        <v>1214</v>
      </c>
      <c r="G78" s="1" t="s">
        <v>1214</v>
      </c>
      <c r="H78" s="1" t="s">
        <v>1214</v>
      </c>
      <c r="I78" s="1" t="s">
        <v>1214</v>
      </c>
    </row>
    <row r="79" spans="1:9" x14ac:dyDescent="0.25">
      <c r="A79" s="1" t="s">
        <v>759</v>
      </c>
      <c r="B79" s="1">
        <v>12</v>
      </c>
      <c r="C79" s="1" t="s">
        <v>768</v>
      </c>
      <c r="D79" s="1" t="s">
        <v>1214</v>
      </c>
      <c r="E79" s="1" t="s">
        <v>1214</v>
      </c>
      <c r="F79" s="1" t="s">
        <v>1214</v>
      </c>
      <c r="G79" s="1" t="s">
        <v>1214</v>
      </c>
      <c r="H79" s="1" t="s">
        <v>1214</v>
      </c>
      <c r="I79" s="1" t="s">
        <v>1214</v>
      </c>
    </row>
    <row r="80" spans="1:9" x14ac:dyDescent="0.25">
      <c r="A80" s="1" t="s">
        <v>759</v>
      </c>
      <c r="B80" s="1">
        <v>13</v>
      </c>
      <c r="C80" s="1" t="s">
        <v>769</v>
      </c>
      <c r="D80" s="1" t="s">
        <v>1214</v>
      </c>
      <c r="E80" s="1" t="s">
        <v>1214</v>
      </c>
      <c r="F80" s="1" t="s">
        <v>1214</v>
      </c>
      <c r="G80" s="1" t="s">
        <v>1214</v>
      </c>
      <c r="H80" s="1" t="s">
        <v>1214</v>
      </c>
      <c r="I80" s="1" t="s">
        <v>1214</v>
      </c>
    </row>
    <row r="81" spans="1:9" x14ac:dyDescent="0.25">
      <c r="A81" s="1" t="s">
        <v>759</v>
      </c>
      <c r="B81" s="1">
        <v>14</v>
      </c>
      <c r="C81" s="1" t="s">
        <v>770</v>
      </c>
      <c r="D81" s="1" t="s">
        <v>1214</v>
      </c>
      <c r="E81" s="1" t="s">
        <v>1214</v>
      </c>
      <c r="F81" s="1" t="s">
        <v>1214</v>
      </c>
      <c r="G81" s="1" t="s">
        <v>1214</v>
      </c>
      <c r="H81" s="1" t="s">
        <v>1214</v>
      </c>
      <c r="I81" s="1" t="s">
        <v>1214</v>
      </c>
    </row>
    <row r="82" spans="1:9" x14ac:dyDescent="0.25">
      <c r="A82" s="1" t="s">
        <v>759</v>
      </c>
      <c r="B82" s="1">
        <v>15</v>
      </c>
      <c r="C82" s="1" t="s">
        <v>771</v>
      </c>
      <c r="D82" s="1" t="s">
        <v>1214</v>
      </c>
      <c r="E82" s="1" t="s">
        <v>1214</v>
      </c>
      <c r="F82" s="1" t="s">
        <v>1214</v>
      </c>
      <c r="G82" s="1" t="s">
        <v>1214</v>
      </c>
      <c r="H82" s="1" t="s">
        <v>1214</v>
      </c>
      <c r="I82" s="1" t="s">
        <v>1214</v>
      </c>
    </row>
    <row r="83" spans="1:9" x14ac:dyDescent="0.25">
      <c r="A83" s="1" t="s">
        <v>759</v>
      </c>
      <c r="B83" s="1">
        <v>16</v>
      </c>
      <c r="C83" s="1" t="s">
        <v>772</v>
      </c>
      <c r="D83" s="1" t="s">
        <v>1214</v>
      </c>
      <c r="E83" s="1" t="s">
        <v>1214</v>
      </c>
      <c r="F83" s="1" t="s">
        <v>1214</v>
      </c>
      <c r="G83" s="1" t="s">
        <v>1214</v>
      </c>
      <c r="H83" s="1" t="s">
        <v>1214</v>
      </c>
      <c r="I83" s="1" t="s">
        <v>1214</v>
      </c>
    </row>
    <row r="84" spans="1:9" x14ac:dyDescent="0.25">
      <c r="A84" s="1" t="s">
        <v>759</v>
      </c>
      <c r="B84" s="1">
        <v>17</v>
      </c>
      <c r="C84" s="1" t="s">
        <v>773</v>
      </c>
      <c r="D84" s="1" t="s">
        <v>1214</v>
      </c>
      <c r="E84" s="1" t="s">
        <v>1214</v>
      </c>
      <c r="F84" s="1" t="s">
        <v>1214</v>
      </c>
      <c r="G84" s="1" t="s">
        <v>1214</v>
      </c>
      <c r="H84" s="1" t="s">
        <v>1214</v>
      </c>
      <c r="I84" s="1" t="s">
        <v>1214</v>
      </c>
    </row>
    <row r="85" spans="1:9" x14ac:dyDescent="0.25">
      <c r="A85" s="1" t="s">
        <v>759</v>
      </c>
      <c r="B85" s="1">
        <v>18</v>
      </c>
      <c r="C85" s="1" t="s">
        <v>774</v>
      </c>
      <c r="D85" s="1" t="s">
        <v>1214</v>
      </c>
      <c r="E85" s="1" t="s">
        <v>1214</v>
      </c>
      <c r="F85" s="1" t="s">
        <v>1214</v>
      </c>
      <c r="G85" s="1" t="s">
        <v>1214</v>
      </c>
      <c r="H85" s="1" t="s">
        <v>1214</v>
      </c>
      <c r="I85" s="1" t="s">
        <v>1214</v>
      </c>
    </row>
    <row r="86" spans="1:9" x14ac:dyDescent="0.25">
      <c r="A86" s="1" t="s">
        <v>759</v>
      </c>
      <c r="B86" s="1">
        <v>19</v>
      </c>
      <c r="C86" s="1" t="s">
        <v>775</v>
      </c>
      <c r="D86" s="1" t="s">
        <v>1214</v>
      </c>
      <c r="E86" s="1" t="s">
        <v>1214</v>
      </c>
      <c r="F86" s="1" t="s">
        <v>1214</v>
      </c>
      <c r="G86" s="1" t="s">
        <v>1214</v>
      </c>
      <c r="H86" s="1" t="s">
        <v>1214</v>
      </c>
      <c r="I86" s="1" t="s">
        <v>1214</v>
      </c>
    </row>
    <row r="87" spans="1:9" x14ac:dyDescent="0.25">
      <c r="A87" s="1" t="s">
        <v>759</v>
      </c>
      <c r="B87" s="1">
        <v>20</v>
      </c>
      <c r="C87" s="1" t="s">
        <v>776</v>
      </c>
      <c r="D87" s="1" t="s">
        <v>1214</v>
      </c>
      <c r="E87" s="1" t="s">
        <v>1214</v>
      </c>
      <c r="F87" s="1" t="s">
        <v>1214</v>
      </c>
      <c r="G87" s="1" t="s">
        <v>1214</v>
      </c>
      <c r="H87" s="1" t="s">
        <v>1214</v>
      </c>
      <c r="I87" s="1" t="s">
        <v>1214</v>
      </c>
    </row>
    <row r="88" spans="1:9" x14ac:dyDescent="0.25">
      <c r="A88" s="1" t="s">
        <v>759</v>
      </c>
      <c r="B88" s="1">
        <v>21</v>
      </c>
      <c r="C88" s="1" t="s">
        <v>777</v>
      </c>
      <c r="D88" s="1" t="s">
        <v>1214</v>
      </c>
      <c r="E88" s="1" t="s">
        <v>1214</v>
      </c>
      <c r="F88" s="1" t="s">
        <v>1214</v>
      </c>
      <c r="G88" s="1" t="s">
        <v>1214</v>
      </c>
      <c r="H88" s="1" t="s">
        <v>1214</v>
      </c>
      <c r="I88" s="1" t="s">
        <v>1214</v>
      </c>
    </row>
    <row r="89" spans="1:9" x14ac:dyDescent="0.25">
      <c r="A89" s="1" t="s">
        <v>759</v>
      </c>
      <c r="B89" s="1">
        <v>22</v>
      </c>
      <c r="C89" s="1" t="s">
        <v>778</v>
      </c>
      <c r="D89" s="1" t="s">
        <v>1214</v>
      </c>
      <c r="E89" s="1" t="s">
        <v>1214</v>
      </c>
      <c r="F89" s="1" t="s">
        <v>1214</v>
      </c>
      <c r="G89" s="1" t="s">
        <v>1214</v>
      </c>
      <c r="H89" s="1" t="s">
        <v>1214</v>
      </c>
      <c r="I89" s="1" t="s">
        <v>1214</v>
      </c>
    </row>
    <row r="90" spans="1:9" x14ac:dyDescent="0.25">
      <c r="A90" s="1" t="s">
        <v>759</v>
      </c>
      <c r="B90" s="1">
        <v>23</v>
      </c>
      <c r="C90" s="1" t="s">
        <v>779</v>
      </c>
      <c r="D90" s="1" t="s">
        <v>1214</v>
      </c>
      <c r="E90" s="1" t="s">
        <v>1214</v>
      </c>
      <c r="F90" s="1" t="s">
        <v>1214</v>
      </c>
      <c r="G90" s="1" t="s">
        <v>1214</v>
      </c>
      <c r="H90" s="1" t="s">
        <v>1214</v>
      </c>
      <c r="I90" s="1" t="s">
        <v>1214</v>
      </c>
    </row>
    <row r="91" spans="1:9" x14ac:dyDescent="0.25">
      <c r="A91" s="1" t="s">
        <v>759</v>
      </c>
      <c r="B91" s="1">
        <v>24</v>
      </c>
      <c r="C91" s="1" t="s">
        <v>780</v>
      </c>
      <c r="D91" s="1" t="s">
        <v>1214</v>
      </c>
      <c r="E91" s="1" t="s">
        <v>1214</v>
      </c>
      <c r="F91" s="1" t="s">
        <v>1214</v>
      </c>
      <c r="G91" s="1" t="s">
        <v>1214</v>
      </c>
      <c r="H91" s="1" t="s">
        <v>1214</v>
      </c>
      <c r="I91" s="1" t="s">
        <v>1214</v>
      </c>
    </row>
    <row r="92" spans="1:9" x14ac:dyDescent="0.25">
      <c r="A92" s="1" t="s">
        <v>759</v>
      </c>
      <c r="B92" s="1">
        <v>25</v>
      </c>
      <c r="C92" s="1" t="s">
        <v>781</v>
      </c>
      <c r="D92" s="1" t="s">
        <v>1214</v>
      </c>
      <c r="E92" s="1" t="s">
        <v>1214</v>
      </c>
      <c r="F92" s="1" t="s">
        <v>1214</v>
      </c>
      <c r="G92" s="1" t="s">
        <v>1214</v>
      </c>
      <c r="H92" s="1" t="s">
        <v>1214</v>
      </c>
      <c r="I92" s="1" t="s">
        <v>1214</v>
      </c>
    </row>
    <row r="93" spans="1:9" x14ac:dyDescent="0.25">
      <c r="A93" s="1" t="s">
        <v>759</v>
      </c>
      <c r="B93" s="1">
        <v>26</v>
      </c>
      <c r="C93" s="1" t="s">
        <v>782</v>
      </c>
      <c r="D93" s="1" t="s">
        <v>1214</v>
      </c>
      <c r="E93" s="1" t="s">
        <v>1214</v>
      </c>
      <c r="F93" s="1" t="s">
        <v>1214</v>
      </c>
      <c r="G93" s="1" t="s">
        <v>1214</v>
      </c>
      <c r="H93" s="1" t="s">
        <v>1214</v>
      </c>
      <c r="I93" s="1" t="s">
        <v>1214</v>
      </c>
    </row>
    <row r="94" spans="1:9" x14ac:dyDescent="0.25">
      <c r="A94" s="1" t="s">
        <v>759</v>
      </c>
      <c r="B94" s="1">
        <v>27</v>
      </c>
      <c r="C94" s="1" t="s">
        <v>783</v>
      </c>
      <c r="D94" s="1" t="s">
        <v>1214</v>
      </c>
      <c r="E94" s="1" t="s">
        <v>1214</v>
      </c>
      <c r="F94" s="1" t="s">
        <v>1214</v>
      </c>
      <c r="G94" s="1" t="s">
        <v>1214</v>
      </c>
      <c r="H94" s="1" t="s">
        <v>1214</v>
      </c>
      <c r="I94" s="1" t="s">
        <v>1214</v>
      </c>
    </row>
    <row r="95" spans="1:9" x14ac:dyDescent="0.25">
      <c r="A95" s="1" t="s">
        <v>759</v>
      </c>
      <c r="B95" s="1">
        <v>28</v>
      </c>
      <c r="C95" s="1" t="s">
        <v>784</v>
      </c>
      <c r="D95" s="1" t="s">
        <v>1214</v>
      </c>
      <c r="E95" s="1" t="s">
        <v>1214</v>
      </c>
      <c r="F95" s="1" t="s">
        <v>1214</v>
      </c>
      <c r="G95" s="1" t="s">
        <v>1214</v>
      </c>
      <c r="H95" s="1" t="s">
        <v>1214</v>
      </c>
      <c r="I95" s="1" t="s">
        <v>1214</v>
      </c>
    </row>
    <row r="96" spans="1:9" x14ac:dyDescent="0.25">
      <c r="A96" s="1" t="s">
        <v>759</v>
      </c>
      <c r="B96" s="1">
        <v>29</v>
      </c>
      <c r="C96" s="1" t="s">
        <v>785</v>
      </c>
      <c r="D96" s="1" t="s">
        <v>1214</v>
      </c>
      <c r="E96" s="1" t="s">
        <v>1214</v>
      </c>
      <c r="F96" s="1" t="s">
        <v>1214</v>
      </c>
      <c r="G96" s="1" t="s">
        <v>1214</v>
      </c>
      <c r="H96" s="1" t="s">
        <v>1214</v>
      </c>
      <c r="I96" s="1" t="s">
        <v>1214</v>
      </c>
    </row>
    <row r="97" spans="1:9" x14ac:dyDescent="0.25">
      <c r="A97" s="1" t="s">
        <v>759</v>
      </c>
      <c r="B97" s="1">
        <v>30</v>
      </c>
      <c r="C97" s="1" t="s">
        <v>934</v>
      </c>
      <c r="D97" s="1" t="s">
        <v>1214</v>
      </c>
      <c r="E97" s="1" t="s">
        <v>1214</v>
      </c>
      <c r="F97" s="1" t="s">
        <v>1214</v>
      </c>
      <c r="G97" s="1" t="s">
        <v>1214</v>
      </c>
      <c r="H97" s="1" t="s">
        <v>1214</v>
      </c>
      <c r="I97" s="1" t="s">
        <v>1214</v>
      </c>
    </row>
    <row r="98" spans="1:9" x14ac:dyDescent="0.25">
      <c r="A98" s="1" t="s">
        <v>759</v>
      </c>
      <c r="B98" s="1">
        <v>31</v>
      </c>
      <c r="C98" s="1" t="s">
        <v>933</v>
      </c>
      <c r="D98" s="1" t="s">
        <v>1214</v>
      </c>
      <c r="E98" s="1" t="s">
        <v>1214</v>
      </c>
      <c r="F98" s="1" t="s">
        <v>1214</v>
      </c>
      <c r="G98" s="1" t="s">
        <v>1214</v>
      </c>
      <c r="H98" s="1" t="s">
        <v>1214</v>
      </c>
      <c r="I98" s="1" t="s">
        <v>1214</v>
      </c>
    </row>
    <row r="99" spans="1:9" x14ac:dyDescent="0.25">
      <c r="A99" s="1" t="s">
        <v>759</v>
      </c>
      <c r="B99" s="1">
        <v>32</v>
      </c>
      <c r="C99" s="1" t="s">
        <v>935</v>
      </c>
      <c r="D99" s="1" t="s">
        <v>1214</v>
      </c>
      <c r="E99" s="1" t="s">
        <v>1214</v>
      </c>
      <c r="F99" s="1" t="s">
        <v>1214</v>
      </c>
      <c r="G99" s="1" t="s">
        <v>1214</v>
      </c>
      <c r="H99" s="1" t="s">
        <v>1214</v>
      </c>
      <c r="I99" s="1" t="s">
        <v>1214</v>
      </c>
    </row>
    <row r="100" spans="1:9" x14ac:dyDescent="0.25">
      <c r="A100" s="1" t="s">
        <v>759</v>
      </c>
      <c r="B100" s="1">
        <v>33</v>
      </c>
      <c r="C100" s="1" t="s">
        <v>936</v>
      </c>
      <c r="D100" s="1" t="s">
        <v>1214</v>
      </c>
      <c r="E100" s="1" t="s">
        <v>1214</v>
      </c>
      <c r="F100" s="1" t="s">
        <v>1214</v>
      </c>
      <c r="G100" s="1" t="s">
        <v>1214</v>
      </c>
      <c r="H100" s="1" t="s">
        <v>1214</v>
      </c>
      <c r="I100" s="1" t="s">
        <v>1214</v>
      </c>
    </row>
    <row r="102" spans="1:9" ht="21" x14ac:dyDescent="0.25">
      <c r="A102" s="52" t="s">
        <v>900</v>
      </c>
      <c r="B102" s="51"/>
      <c r="C102" s="51"/>
      <c r="D102" s="51"/>
      <c r="E102" s="51"/>
      <c r="F102" s="51"/>
    </row>
    <row r="103" spans="1:9" ht="30" x14ac:dyDescent="0.25">
      <c r="A103" s="12" t="s">
        <v>708</v>
      </c>
      <c r="B103" s="12" t="s">
        <v>5</v>
      </c>
      <c r="C103" s="12" t="s">
        <v>6</v>
      </c>
      <c r="D103" s="12" t="s">
        <v>7</v>
      </c>
      <c r="E103" s="12" t="s">
        <v>895</v>
      </c>
      <c r="F103" s="12" t="s">
        <v>8</v>
      </c>
    </row>
    <row r="104" spans="1:9" ht="18.75" x14ac:dyDescent="0.25">
      <c r="A104" s="15" t="s">
        <v>71</v>
      </c>
      <c r="B104" s="16"/>
      <c r="C104" s="16"/>
      <c r="D104" s="16"/>
      <c r="E104" s="16"/>
      <c r="F104" s="18"/>
    </row>
    <row r="105" spans="1:9" x14ac:dyDescent="0.25">
      <c r="A105" s="12" t="s">
        <v>71</v>
      </c>
      <c r="B105" s="12">
        <v>1</v>
      </c>
      <c r="C105" s="12" t="s">
        <v>9</v>
      </c>
      <c r="D105" s="12" t="s">
        <v>1214</v>
      </c>
      <c r="E105" s="12" t="s">
        <v>1214</v>
      </c>
      <c r="F105" s="17" t="s">
        <v>1214</v>
      </c>
    </row>
    <row r="106" spans="1:9" x14ac:dyDescent="0.25">
      <c r="A106" s="12" t="s">
        <v>71</v>
      </c>
      <c r="B106" s="12">
        <v>2</v>
      </c>
      <c r="C106" s="12" t="s">
        <v>72</v>
      </c>
      <c r="D106" s="12" t="s">
        <v>1214</v>
      </c>
      <c r="E106" s="12" t="s">
        <v>1214</v>
      </c>
      <c r="F106" s="17" t="s">
        <v>1214</v>
      </c>
    </row>
    <row r="107" spans="1:9" x14ac:dyDescent="0.25">
      <c r="A107" s="12" t="s">
        <v>71</v>
      </c>
      <c r="B107" s="12">
        <v>3</v>
      </c>
      <c r="C107" s="12" t="s">
        <v>73</v>
      </c>
      <c r="D107" s="12" t="s">
        <v>1214</v>
      </c>
      <c r="E107" s="12" t="s">
        <v>1214</v>
      </c>
      <c r="F107" s="17" t="s">
        <v>1214</v>
      </c>
    </row>
    <row r="108" spans="1:9" x14ac:dyDescent="0.25">
      <c r="A108" s="12" t="s">
        <v>71</v>
      </c>
      <c r="B108" s="12">
        <v>4</v>
      </c>
      <c r="C108" s="12" t="s">
        <v>10</v>
      </c>
      <c r="D108" s="12" t="s">
        <v>1214</v>
      </c>
      <c r="E108" s="12" t="s">
        <v>1214</v>
      </c>
      <c r="F108" s="17" t="s">
        <v>1214</v>
      </c>
    </row>
    <row r="109" spans="1:9" x14ac:dyDescent="0.25">
      <c r="A109" s="12" t="s">
        <v>71</v>
      </c>
      <c r="B109" s="12">
        <v>5</v>
      </c>
      <c r="C109" s="12" t="s">
        <v>74</v>
      </c>
      <c r="D109" s="12" t="s">
        <v>1214</v>
      </c>
      <c r="E109" s="12" t="s">
        <v>1214</v>
      </c>
      <c r="F109" s="17" t="s">
        <v>1214</v>
      </c>
    </row>
    <row r="110" spans="1:9" x14ac:dyDescent="0.25">
      <c r="A110" s="12" t="s">
        <v>71</v>
      </c>
      <c r="B110" s="12">
        <v>6</v>
      </c>
      <c r="C110" s="12" t="s">
        <v>75</v>
      </c>
      <c r="D110" s="12" t="s">
        <v>1214</v>
      </c>
      <c r="E110" s="12" t="s">
        <v>1214</v>
      </c>
      <c r="F110" s="17" t="s">
        <v>1214</v>
      </c>
    </row>
    <row r="111" spans="1:9" x14ac:dyDescent="0.25">
      <c r="A111" s="12" t="s">
        <v>71</v>
      </c>
      <c r="B111" s="12">
        <v>7</v>
      </c>
      <c r="C111" s="12" t="s">
        <v>76</v>
      </c>
      <c r="D111" s="12" t="s">
        <v>1214</v>
      </c>
      <c r="E111" s="12" t="s">
        <v>1214</v>
      </c>
      <c r="F111" s="17" t="s">
        <v>1214</v>
      </c>
    </row>
    <row r="112" spans="1:9" x14ac:dyDescent="0.25">
      <c r="A112" s="12" t="s">
        <v>71</v>
      </c>
      <c r="B112" s="12">
        <v>8</v>
      </c>
      <c r="C112" s="12" t="s">
        <v>941</v>
      </c>
      <c r="D112" s="12" t="s">
        <v>1214</v>
      </c>
      <c r="E112" s="12" t="s">
        <v>1214</v>
      </c>
      <c r="F112" s="17" t="s">
        <v>1214</v>
      </c>
    </row>
    <row r="113" spans="1:6" x14ac:dyDescent="0.25">
      <c r="A113" s="12" t="s">
        <v>71</v>
      </c>
      <c r="B113" s="12">
        <v>9</v>
      </c>
      <c r="C113" s="12" t="s">
        <v>11</v>
      </c>
      <c r="D113" s="12" t="s">
        <v>1214</v>
      </c>
      <c r="E113" s="12" t="s">
        <v>1214</v>
      </c>
      <c r="F113" s="17" t="s">
        <v>1214</v>
      </c>
    </row>
    <row r="114" spans="1:6" x14ac:dyDescent="0.25">
      <c r="A114" s="12" t="s">
        <v>71</v>
      </c>
      <c r="B114" s="12">
        <v>10</v>
      </c>
      <c r="C114" s="12" t="s">
        <v>77</v>
      </c>
      <c r="D114" s="12" t="s">
        <v>1214</v>
      </c>
      <c r="E114" s="12" t="s">
        <v>1214</v>
      </c>
      <c r="F114" s="17" t="s">
        <v>1214</v>
      </c>
    </row>
    <row r="115" spans="1:6" x14ac:dyDescent="0.25">
      <c r="A115" s="12" t="s">
        <v>71</v>
      </c>
      <c r="B115" s="12">
        <v>11</v>
      </c>
      <c r="C115" s="12" t="s">
        <v>78</v>
      </c>
      <c r="D115" s="12" t="s">
        <v>1214</v>
      </c>
      <c r="E115" s="12" t="s">
        <v>1214</v>
      </c>
      <c r="F115" s="17" t="s">
        <v>1214</v>
      </c>
    </row>
    <row r="116" spans="1:6" x14ac:dyDescent="0.25">
      <c r="A116" s="12"/>
      <c r="B116" s="12"/>
      <c r="C116" s="12" t="s">
        <v>970</v>
      </c>
      <c r="D116" s="12" t="s">
        <v>1214</v>
      </c>
      <c r="E116" s="12" t="s">
        <v>1214</v>
      </c>
      <c r="F116" s="17" t="s">
        <v>1214</v>
      </c>
    </row>
    <row r="117" spans="1:6" ht="18.75" x14ac:dyDescent="0.25">
      <c r="A117" s="15" t="s">
        <v>817</v>
      </c>
      <c r="B117" s="16"/>
      <c r="C117" s="16"/>
      <c r="D117" s="16"/>
      <c r="E117" s="16"/>
      <c r="F117" s="18"/>
    </row>
    <row r="118" spans="1:6" x14ac:dyDescent="0.25">
      <c r="A118" s="12" t="s">
        <v>79</v>
      </c>
      <c r="B118" s="12">
        <v>1</v>
      </c>
      <c r="C118" s="12" t="s">
        <v>81</v>
      </c>
      <c r="D118" s="12" t="s">
        <v>1214</v>
      </c>
      <c r="E118" s="12" t="s">
        <v>1214</v>
      </c>
      <c r="F118" s="17" t="s">
        <v>1214</v>
      </c>
    </row>
    <row r="119" spans="1:6" x14ac:dyDescent="0.25">
      <c r="A119" s="12" t="s">
        <v>79</v>
      </c>
      <c r="B119" s="12">
        <v>2</v>
      </c>
      <c r="C119" s="12" t="s">
        <v>59</v>
      </c>
      <c r="D119" s="12" t="s">
        <v>1214</v>
      </c>
      <c r="E119" s="12" t="s">
        <v>1214</v>
      </c>
      <c r="F119" s="17" t="s">
        <v>1214</v>
      </c>
    </row>
    <row r="120" spans="1:6" x14ac:dyDescent="0.25">
      <c r="A120" s="12" t="s">
        <v>79</v>
      </c>
      <c r="B120" s="12">
        <v>3</v>
      </c>
      <c r="C120" s="12" t="s">
        <v>60</v>
      </c>
      <c r="D120" s="12" t="s">
        <v>1214</v>
      </c>
      <c r="E120" s="12" t="s">
        <v>1214</v>
      </c>
      <c r="F120" s="17" t="s">
        <v>1214</v>
      </c>
    </row>
    <row r="121" spans="1:6" x14ac:dyDescent="0.25">
      <c r="A121" s="12" t="s">
        <v>79</v>
      </c>
      <c r="B121" s="12">
        <v>4</v>
      </c>
      <c r="C121" s="12" t="s">
        <v>61</v>
      </c>
      <c r="D121" s="12" t="s">
        <v>1214</v>
      </c>
      <c r="E121" s="12" t="s">
        <v>1214</v>
      </c>
      <c r="F121" s="17" t="s">
        <v>1214</v>
      </c>
    </row>
    <row r="122" spans="1:6" x14ac:dyDescent="0.25">
      <c r="A122" s="12" t="s">
        <v>79</v>
      </c>
      <c r="B122" s="12">
        <v>5</v>
      </c>
      <c r="C122" s="12" t="s">
        <v>940</v>
      </c>
      <c r="D122" s="12" t="s">
        <v>1214</v>
      </c>
      <c r="E122" s="12" t="s">
        <v>1214</v>
      </c>
      <c r="F122" s="17" t="s">
        <v>1214</v>
      </c>
    </row>
    <row r="123" spans="1:6" x14ac:dyDescent="0.25">
      <c r="A123" s="12" t="s">
        <v>79</v>
      </c>
      <c r="B123" s="12">
        <v>6</v>
      </c>
      <c r="C123" s="12" t="s">
        <v>82</v>
      </c>
      <c r="D123" s="12" t="s">
        <v>1214</v>
      </c>
      <c r="E123" s="12" t="s">
        <v>1214</v>
      </c>
      <c r="F123" s="17" t="s">
        <v>1214</v>
      </c>
    </row>
    <row r="124" spans="1:6" x14ac:dyDescent="0.25">
      <c r="A124" s="12" t="s">
        <v>79</v>
      </c>
      <c r="B124" s="12">
        <v>7</v>
      </c>
      <c r="C124" s="12" t="s">
        <v>62</v>
      </c>
      <c r="D124" s="12" t="s">
        <v>1214</v>
      </c>
      <c r="E124" s="12" t="s">
        <v>1214</v>
      </c>
      <c r="F124" s="17" t="s">
        <v>1214</v>
      </c>
    </row>
    <row r="125" spans="1:6" x14ac:dyDescent="0.25">
      <c r="A125" s="12" t="s">
        <v>79</v>
      </c>
      <c r="B125" s="12">
        <v>8</v>
      </c>
      <c r="C125" s="12" t="s">
        <v>63</v>
      </c>
      <c r="D125" s="12" t="s">
        <v>1214</v>
      </c>
      <c r="E125" s="12" t="s">
        <v>1214</v>
      </c>
      <c r="F125" s="17" t="s">
        <v>1214</v>
      </c>
    </row>
    <row r="126" spans="1:6" x14ac:dyDescent="0.25">
      <c r="A126" s="12" t="s">
        <v>79</v>
      </c>
      <c r="B126" s="12">
        <v>9</v>
      </c>
      <c r="C126" s="12" t="s">
        <v>83</v>
      </c>
      <c r="D126" s="12" t="s">
        <v>1214</v>
      </c>
      <c r="E126" s="12" t="s">
        <v>1214</v>
      </c>
      <c r="F126" s="17" t="s">
        <v>1214</v>
      </c>
    </row>
    <row r="127" spans="1:6" x14ac:dyDescent="0.25">
      <c r="A127" s="12"/>
      <c r="B127" s="12"/>
      <c r="C127" s="12" t="s">
        <v>970</v>
      </c>
      <c r="D127" s="12" t="s">
        <v>1214</v>
      </c>
      <c r="E127" s="12" t="s">
        <v>1214</v>
      </c>
      <c r="F127" s="17" t="s">
        <v>1214</v>
      </c>
    </row>
    <row r="128" spans="1:6" ht="37.5" x14ac:dyDescent="0.25">
      <c r="A128" s="15" t="s">
        <v>818</v>
      </c>
      <c r="B128" s="16"/>
      <c r="C128" s="16"/>
      <c r="D128" s="16"/>
      <c r="E128" s="16"/>
      <c r="F128" s="18"/>
    </row>
    <row r="129" spans="1:6" x14ac:dyDescent="0.25">
      <c r="A129" s="12" t="s">
        <v>84</v>
      </c>
      <c r="B129" s="12">
        <v>1</v>
      </c>
      <c r="C129" s="12" t="s">
        <v>85</v>
      </c>
      <c r="D129" s="12" t="s">
        <v>1214</v>
      </c>
      <c r="E129" s="12" t="s">
        <v>1214</v>
      </c>
      <c r="F129" s="17" t="s">
        <v>1214</v>
      </c>
    </row>
    <row r="130" spans="1:6" x14ac:dyDescent="0.25">
      <c r="A130" s="12" t="s">
        <v>84</v>
      </c>
      <c r="B130" s="12">
        <v>2</v>
      </c>
      <c r="C130" s="12" t="s">
        <v>86</v>
      </c>
      <c r="D130" s="12" t="s">
        <v>1214</v>
      </c>
      <c r="E130" s="12" t="s">
        <v>1214</v>
      </c>
      <c r="F130" s="17" t="s">
        <v>1214</v>
      </c>
    </row>
    <row r="131" spans="1:6" x14ac:dyDescent="0.25">
      <c r="A131" s="12" t="s">
        <v>84</v>
      </c>
      <c r="B131" s="12">
        <v>3</v>
      </c>
      <c r="C131" s="12" t="s">
        <v>29</v>
      </c>
      <c r="D131" s="12" t="s">
        <v>1214</v>
      </c>
      <c r="E131" s="12" t="s">
        <v>1214</v>
      </c>
      <c r="F131" s="17" t="s">
        <v>1214</v>
      </c>
    </row>
    <row r="132" spans="1:6" x14ac:dyDescent="0.25">
      <c r="A132" s="12" t="s">
        <v>84</v>
      </c>
      <c r="B132" s="12">
        <v>4</v>
      </c>
      <c r="C132" s="12" t="s">
        <v>87</v>
      </c>
      <c r="D132" s="12" t="s">
        <v>1214</v>
      </c>
      <c r="E132" s="12" t="s">
        <v>1214</v>
      </c>
      <c r="F132" s="17" t="s">
        <v>1214</v>
      </c>
    </row>
    <row r="133" spans="1:6" x14ac:dyDescent="0.25">
      <c r="A133" s="12" t="s">
        <v>84</v>
      </c>
      <c r="B133" s="12">
        <v>5</v>
      </c>
      <c r="C133" s="12" t="s">
        <v>88</v>
      </c>
      <c r="D133" s="12" t="s">
        <v>1214</v>
      </c>
      <c r="E133" s="12" t="s">
        <v>1214</v>
      </c>
      <c r="F133" s="17" t="s">
        <v>1214</v>
      </c>
    </row>
    <row r="134" spans="1:6" x14ac:dyDescent="0.25">
      <c r="A134" s="12" t="s">
        <v>84</v>
      </c>
      <c r="B134" s="12">
        <v>6</v>
      </c>
      <c r="C134" s="12" t="s">
        <v>89</v>
      </c>
      <c r="D134" s="12" t="s">
        <v>1214</v>
      </c>
      <c r="E134" s="12" t="s">
        <v>1214</v>
      </c>
      <c r="F134" s="17" t="s">
        <v>1214</v>
      </c>
    </row>
    <row r="135" spans="1:6" x14ac:dyDescent="0.25">
      <c r="A135" s="12"/>
      <c r="B135" s="12"/>
      <c r="C135" s="12" t="s">
        <v>970</v>
      </c>
      <c r="D135" s="12" t="s">
        <v>1214</v>
      </c>
      <c r="E135" s="12" t="s">
        <v>1214</v>
      </c>
      <c r="F135" s="17" t="s">
        <v>1214</v>
      </c>
    </row>
    <row r="136" spans="1:6" ht="18.75" x14ac:dyDescent="0.25">
      <c r="A136" s="15" t="s">
        <v>819</v>
      </c>
      <c r="B136" s="16"/>
      <c r="C136" s="16"/>
      <c r="D136" s="16"/>
      <c r="E136" s="16"/>
      <c r="F136" s="18"/>
    </row>
    <row r="137" spans="1:6" x14ac:dyDescent="0.25">
      <c r="A137" s="12" t="s">
        <v>90</v>
      </c>
      <c r="B137" s="12">
        <v>1</v>
      </c>
      <c r="C137" s="12" t="s">
        <v>23</v>
      </c>
      <c r="D137" s="12" t="s">
        <v>1214</v>
      </c>
      <c r="E137" s="12" t="s">
        <v>1214</v>
      </c>
      <c r="F137" s="17" t="s">
        <v>1214</v>
      </c>
    </row>
    <row r="138" spans="1:6" x14ac:dyDescent="0.25">
      <c r="A138" s="12" t="s">
        <v>90</v>
      </c>
      <c r="B138" s="12">
        <v>2</v>
      </c>
      <c r="C138" s="12" t="s">
        <v>91</v>
      </c>
      <c r="D138" s="12" t="s">
        <v>1214</v>
      </c>
      <c r="E138" s="12" t="s">
        <v>1214</v>
      </c>
      <c r="F138" s="17" t="s">
        <v>1214</v>
      </c>
    </row>
    <row r="139" spans="1:6" x14ac:dyDescent="0.25">
      <c r="A139" s="12" t="s">
        <v>90</v>
      </c>
      <c r="B139" s="12">
        <v>3</v>
      </c>
      <c r="C139" s="12" t="s">
        <v>25</v>
      </c>
      <c r="D139" s="12" t="s">
        <v>1214</v>
      </c>
      <c r="E139" s="12" t="s">
        <v>1214</v>
      </c>
      <c r="F139" s="17" t="s">
        <v>1214</v>
      </c>
    </row>
    <row r="140" spans="1:6" x14ac:dyDescent="0.25">
      <c r="A140" s="12" t="s">
        <v>90</v>
      </c>
      <c r="B140" s="12">
        <v>4</v>
      </c>
      <c r="C140" s="12" t="s">
        <v>92</v>
      </c>
      <c r="D140" s="12" t="s">
        <v>1214</v>
      </c>
      <c r="E140" s="12" t="s">
        <v>1214</v>
      </c>
      <c r="F140" s="17" t="s">
        <v>1214</v>
      </c>
    </row>
    <row r="141" spans="1:6" x14ac:dyDescent="0.25">
      <c r="A141" s="12" t="s">
        <v>90</v>
      </c>
      <c r="B141" s="12">
        <v>5</v>
      </c>
      <c r="C141" s="12" t="s">
        <v>93</v>
      </c>
      <c r="D141" s="12" t="s">
        <v>1214</v>
      </c>
      <c r="E141" s="12" t="s">
        <v>1214</v>
      </c>
      <c r="F141" s="17" t="s">
        <v>1214</v>
      </c>
    </row>
    <row r="142" spans="1:6" x14ac:dyDescent="0.25">
      <c r="A142" s="12" t="s">
        <v>90</v>
      </c>
      <c r="B142" s="12">
        <v>6</v>
      </c>
      <c r="C142" s="12" t="s">
        <v>94</v>
      </c>
      <c r="D142" s="12" t="s">
        <v>1214</v>
      </c>
      <c r="E142" s="12" t="s">
        <v>1214</v>
      </c>
      <c r="F142" s="17" t="s">
        <v>1214</v>
      </c>
    </row>
    <row r="143" spans="1:6" x14ac:dyDescent="0.25">
      <c r="A143" s="12" t="s">
        <v>90</v>
      </c>
      <c r="B143" s="12">
        <v>7</v>
      </c>
      <c r="C143" s="12" t="s">
        <v>95</v>
      </c>
      <c r="D143" s="12" t="s">
        <v>1214</v>
      </c>
      <c r="E143" s="12" t="s">
        <v>1214</v>
      </c>
      <c r="F143" s="17" t="s">
        <v>1214</v>
      </c>
    </row>
    <row r="144" spans="1:6" x14ac:dyDescent="0.25">
      <c r="A144" s="12" t="s">
        <v>90</v>
      </c>
      <c r="B144" s="12">
        <v>8</v>
      </c>
      <c r="C144" s="12" t="s">
        <v>96</v>
      </c>
      <c r="D144" s="12" t="s">
        <v>1214</v>
      </c>
      <c r="E144" s="12" t="s">
        <v>1214</v>
      </c>
      <c r="F144" s="17" t="s">
        <v>1214</v>
      </c>
    </row>
    <row r="145" spans="1:6" x14ac:dyDescent="0.25">
      <c r="A145" s="12" t="s">
        <v>90</v>
      </c>
      <c r="B145" s="12">
        <v>9</v>
      </c>
      <c r="C145" s="12" t="s">
        <v>97</v>
      </c>
      <c r="D145" s="12" t="s">
        <v>1214</v>
      </c>
      <c r="E145" s="12" t="s">
        <v>1214</v>
      </c>
      <c r="F145" s="17" t="s">
        <v>1214</v>
      </c>
    </row>
    <row r="146" spans="1:6" x14ac:dyDescent="0.25">
      <c r="A146" s="12" t="s">
        <v>90</v>
      </c>
      <c r="B146" s="12">
        <v>10</v>
      </c>
      <c r="C146" s="12" t="s">
        <v>98</v>
      </c>
      <c r="D146" s="12" t="s">
        <v>1214</v>
      </c>
      <c r="E146" s="12" t="s">
        <v>1214</v>
      </c>
      <c r="F146" s="17" t="s">
        <v>1214</v>
      </c>
    </row>
    <row r="147" spans="1:6" x14ac:dyDescent="0.25">
      <c r="A147" s="12" t="s">
        <v>90</v>
      </c>
      <c r="B147" s="12">
        <v>11</v>
      </c>
      <c r="C147" s="12" t="s">
        <v>99</v>
      </c>
      <c r="D147" s="12" t="s">
        <v>1214</v>
      </c>
      <c r="E147" s="12" t="s">
        <v>1214</v>
      </c>
      <c r="F147" s="17" t="s">
        <v>1214</v>
      </c>
    </row>
    <row r="148" spans="1:6" x14ac:dyDescent="0.25">
      <c r="A148" s="12" t="s">
        <v>90</v>
      </c>
      <c r="B148" s="12">
        <v>12</v>
      </c>
      <c r="C148" s="12" t="s">
        <v>28</v>
      </c>
      <c r="D148" s="12" t="s">
        <v>1214</v>
      </c>
      <c r="E148" s="12" t="s">
        <v>1214</v>
      </c>
      <c r="F148" s="17" t="s">
        <v>1214</v>
      </c>
    </row>
    <row r="149" spans="1:6" x14ac:dyDescent="0.25">
      <c r="A149" s="12" t="s">
        <v>90</v>
      </c>
      <c r="B149" s="12">
        <v>13</v>
      </c>
      <c r="C149" s="12" t="s">
        <v>24</v>
      </c>
      <c r="D149" s="12" t="s">
        <v>1214</v>
      </c>
      <c r="E149" s="12" t="s">
        <v>1214</v>
      </c>
      <c r="F149" s="17" t="s">
        <v>1214</v>
      </c>
    </row>
    <row r="150" spans="1:6" x14ac:dyDescent="0.25">
      <c r="A150" s="12" t="s">
        <v>90</v>
      </c>
      <c r="B150" s="12">
        <v>14</v>
      </c>
      <c r="C150" s="12" t="s">
        <v>26</v>
      </c>
      <c r="D150" s="12" t="s">
        <v>1214</v>
      </c>
      <c r="E150" s="12" t="s">
        <v>1214</v>
      </c>
      <c r="F150" s="17" t="s">
        <v>1214</v>
      </c>
    </row>
    <row r="151" spans="1:6" x14ac:dyDescent="0.25">
      <c r="A151" s="12" t="s">
        <v>90</v>
      </c>
      <c r="B151" s="12">
        <v>15</v>
      </c>
      <c r="C151" s="12" t="s">
        <v>27</v>
      </c>
      <c r="D151" s="12" t="s">
        <v>1214</v>
      </c>
      <c r="E151" s="12" t="s">
        <v>1214</v>
      </c>
      <c r="F151" s="17" t="s">
        <v>1214</v>
      </c>
    </row>
    <row r="152" spans="1:6" x14ac:dyDescent="0.25">
      <c r="A152" s="12"/>
      <c r="B152" s="12"/>
      <c r="C152" s="12" t="s">
        <v>970</v>
      </c>
      <c r="D152" s="12" t="s">
        <v>1214</v>
      </c>
      <c r="E152" s="12" t="s">
        <v>1214</v>
      </c>
      <c r="F152" s="17" t="s">
        <v>1214</v>
      </c>
    </row>
    <row r="153" spans="1:6" ht="18.75" x14ac:dyDescent="0.25">
      <c r="A153" s="15" t="s">
        <v>820</v>
      </c>
      <c r="B153" s="16"/>
      <c r="C153" s="16"/>
      <c r="D153" s="16"/>
      <c r="E153" s="16"/>
      <c r="F153" s="18"/>
    </row>
    <row r="154" spans="1:6" ht="30" x14ac:dyDescent="0.25">
      <c r="A154" s="12" t="s">
        <v>100</v>
      </c>
      <c r="B154" s="12">
        <v>1</v>
      </c>
      <c r="C154" s="12" t="s">
        <v>101</v>
      </c>
      <c r="D154" s="12" t="s">
        <v>1214</v>
      </c>
      <c r="E154" s="12" t="s">
        <v>1214</v>
      </c>
      <c r="F154" s="17" t="s">
        <v>1214</v>
      </c>
    </row>
    <row r="155" spans="1:6" x14ac:dyDescent="0.25">
      <c r="A155" s="12" t="s">
        <v>100</v>
      </c>
      <c r="B155" s="12">
        <v>2</v>
      </c>
      <c r="C155" s="12" t="s">
        <v>102</v>
      </c>
      <c r="D155" s="12" t="s">
        <v>1214</v>
      </c>
      <c r="E155" s="12" t="s">
        <v>1214</v>
      </c>
      <c r="F155" s="17" t="s">
        <v>1214</v>
      </c>
    </row>
    <row r="156" spans="1:6" x14ac:dyDescent="0.25">
      <c r="A156" s="12" t="s">
        <v>820</v>
      </c>
      <c r="B156" s="12">
        <v>3</v>
      </c>
      <c r="C156" s="12" t="s">
        <v>925</v>
      </c>
      <c r="D156" s="12" t="s">
        <v>1214</v>
      </c>
      <c r="E156" s="12" t="s">
        <v>1214</v>
      </c>
      <c r="F156" s="17" t="s">
        <v>1214</v>
      </c>
    </row>
    <row r="157" spans="1:6" x14ac:dyDescent="0.25">
      <c r="A157" s="12"/>
      <c r="B157" s="12"/>
      <c r="C157" s="12" t="s">
        <v>970</v>
      </c>
      <c r="D157" s="12" t="s">
        <v>1214</v>
      </c>
      <c r="E157" s="12" t="s">
        <v>1214</v>
      </c>
      <c r="F157" s="17" t="s">
        <v>1214</v>
      </c>
    </row>
    <row r="158" spans="1:6" ht="37.5" x14ac:dyDescent="0.25">
      <c r="A158" s="15" t="s">
        <v>821</v>
      </c>
      <c r="B158" s="16"/>
      <c r="C158" s="16"/>
      <c r="D158" s="16" t="s">
        <v>1214</v>
      </c>
      <c r="E158" s="16" t="s">
        <v>1214</v>
      </c>
      <c r="F158" s="18" t="s">
        <v>1214</v>
      </c>
    </row>
    <row r="159" spans="1:6" x14ac:dyDescent="0.25">
      <c r="A159" s="12" t="s">
        <v>103</v>
      </c>
      <c r="B159" s="12">
        <v>1</v>
      </c>
      <c r="C159" s="12" t="s">
        <v>104</v>
      </c>
      <c r="D159" s="12" t="s">
        <v>1214</v>
      </c>
      <c r="E159" s="12" t="s">
        <v>1214</v>
      </c>
      <c r="F159" s="17" t="s">
        <v>1214</v>
      </c>
    </row>
    <row r="160" spans="1:6" x14ac:dyDescent="0.25">
      <c r="A160" s="12" t="s">
        <v>103</v>
      </c>
      <c r="B160" s="12">
        <v>2</v>
      </c>
      <c r="C160" s="12" t="s">
        <v>105</v>
      </c>
      <c r="D160" s="12" t="s">
        <v>1214</v>
      </c>
      <c r="E160" s="12" t="s">
        <v>1214</v>
      </c>
      <c r="F160" s="17" t="s">
        <v>1214</v>
      </c>
    </row>
    <row r="161" spans="1:6" x14ac:dyDescent="0.25">
      <c r="A161" s="12" t="s">
        <v>103</v>
      </c>
      <c r="B161" s="12">
        <v>3</v>
      </c>
      <c r="C161" s="12" t="s">
        <v>106</v>
      </c>
      <c r="D161" s="12" t="s">
        <v>1214</v>
      </c>
      <c r="E161" s="12" t="s">
        <v>1214</v>
      </c>
      <c r="F161" s="17" t="s">
        <v>1214</v>
      </c>
    </row>
    <row r="162" spans="1:6" x14ac:dyDescent="0.25">
      <c r="A162" s="12" t="s">
        <v>103</v>
      </c>
      <c r="B162" s="12">
        <v>4</v>
      </c>
      <c r="C162" s="12" t="s">
        <v>107</v>
      </c>
      <c r="D162" s="12" t="s">
        <v>1214</v>
      </c>
      <c r="E162" s="12" t="s">
        <v>1214</v>
      </c>
      <c r="F162" s="17" t="s">
        <v>1214</v>
      </c>
    </row>
    <row r="163" spans="1:6" x14ac:dyDescent="0.25">
      <c r="A163" s="12" t="s">
        <v>103</v>
      </c>
      <c r="B163" s="12">
        <v>5</v>
      </c>
      <c r="C163" s="12" t="s">
        <v>37</v>
      </c>
      <c r="D163" s="12" t="s">
        <v>1214</v>
      </c>
      <c r="E163" s="12" t="s">
        <v>1214</v>
      </c>
      <c r="F163" s="17" t="s">
        <v>1214</v>
      </c>
    </row>
    <row r="164" spans="1:6" x14ac:dyDescent="0.25">
      <c r="A164" s="12" t="s">
        <v>103</v>
      </c>
      <c r="B164" s="12">
        <v>6</v>
      </c>
      <c r="C164" s="12" t="s">
        <v>38</v>
      </c>
      <c r="D164" s="12" t="s">
        <v>1214</v>
      </c>
      <c r="E164" s="12" t="s">
        <v>1214</v>
      </c>
      <c r="F164" s="17" t="s">
        <v>1214</v>
      </c>
    </row>
    <row r="165" spans="1:6" x14ac:dyDescent="0.25">
      <c r="A165" s="12" t="s">
        <v>103</v>
      </c>
      <c r="B165" s="12">
        <v>7</v>
      </c>
      <c r="C165" s="12" t="s">
        <v>39</v>
      </c>
      <c r="D165" s="12" t="s">
        <v>1214</v>
      </c>
      <c r="E165" s="12" t="s">
        <v>1214</v>
      </c>
      <c r="F165" s="17" t="s">
        <v>1214</v>
      </c>
    </row>
    <row r="166" spans="1:6" x14ac:dyDescent="0.25">
      <c r="A166" s="12" t="s">
        <v>103</v>
      </c>
      <c r="B166" s="12">
        <v>8</v>
      </c>
      <c r="C166" s="12" t="s">
        <v>108</v>
      </c>
      <c r="D166" s="12" t="s">
        <v>1214</v>
      </c>
      <c r="E166" s="12" t="s">
        <v>1214</v>
      </c>
      <c r="F166" s="17" t="s">
        <v>1214</v>
      </c>
    </row>
    <row r="167" spans="1:6" x14ac:dyDescent="0.25">
      <c r="A167" s="12"/>
      <c r="B167" s="12"/>
      <c r="C167" s="12" t="s">
        <v>970</v>
      </c>
      <c r="D167" s="12" t="s">
        <v>1214</v>
      </c>
      <c r="E167" s="12" t="s">
        <v>1214</v>
      </c>
      <c r="F167" s="17" t="s">
        <v>1214</v>
      </c>
    </row>
    <row r="168" spans="1:6" ht="37.5" x14ac:dyDescent="0.25">
      <c r="A168" s="15" t="s">
        <v>822</v>
      </c>
      <c r="B168" s="16"/>
      <c r="C168" s="16"/>
      <c r="D168" s="16"/>
      <c r="E168" s="16"/>
      <c r="F168" s="18"/>
    </row>
    <row r="169" spans="1:6" ht="30" x14ac:dyDescent="0.25">
      <c r="A169" s="12" t="s">
        <v>109</v>
      </c>
      <c r="B169" s="12">
        <v>1</v>
      </c>
      <c r="C169" s="12" t="s">
        <v>942</v>
      </c>
      <c r="D169" s="12" t="s">
        <v>1214</v>
      </c>
      <c r="E169" s="12" t="s">
        <v>1214</v>
      </c>
      <c r="F169" s="17" t="s">
        <v>1214</v>
      </c>
    </row>
    <row r="170" spans="1:6" ht="30" x14ac:dyDescent="0.25">
      <c r="A170" s="12" t="s">
        <v>109</v>
      </c>
      <c r="B170" s="12">
        <v>2</v>
      </c>
      <c r="C170" s="12" t="s">
        <v>943</v>
      </c>
      <c r="D170" s="12" t="s">
        <v>1214</v>
      </c>
      <c r="E170" s="12" t="s">
        <v>1214</v>
      </c>
      <c r="F170" s="17" t="s">
        <v>1214</v>
      </c>
    </row>
    <row r="171" spans="1:6" x14ac:dyDescent="0.25">
      <c r="A171" s="12" t="s">
        <v>109</v>
      </c>
      <c r="B171" s="12">
        <v>3</v>
      </c>
      <c r="C171" s="12" t="s">
        <v>944</v>
      </c>
      <c r="D171" s="12" t="s">
        <v>1214</v>
      </c>
      <c r="E171" s="12" t="s">
        <v>1214</v>
      </c>
      <c r="F171" s="17" t="s">
        <v>1214</v>
      </c>
    </row>
    <row r="172" spans="1:6" x14ac:dyDescent="0.25">
      <c r="A172" s="12" t="s">
        <v>109</v>
      </c>
      <c r="B172" s="12">
        <v>4</v>
      </c>
      <c r="C172" s="12" t="s">
        <v>945</v>
      </c>
      <c r="D172" s="12" t="s">
        <v>1214</v>
      </c>
      <c r="E172" s="12" t="s">
        <v>1214</v>
      </c>
      <c r="F172" s="17" t="s">
        <v>1214</v>
      </c>
    </row>
    <row r="173" spans="1:6" x14ac:dyDescent="0.25">
      <c r="A173" s="12" t="s">
        <v>109</v>
      </c>
      <c r="B173" s="12">
        <v>5</v>
      </c>
      <c r="C173" s="12" t="s">
        <v>946</v>
      </c>
      <c r="D173" s="12" t="s">
        <v>1214</v>
      </c>
      <c r="E173" s="12" t="s">
        <v>1214</v>
      </c>
      <c r="F173" s="17" t="s">
        <v>1214</v>
      </c>
    </row>
    <row r="174" spans="1:6" ht="30" x14ac:dyDescent="0.25">
      <c r="A174" s="12" t="s">
        <v>109</v>
      </c>
      <c r="B174" s="12">
        <v>6</v>
      </c>
      <c r="C174" s="12" t="s">
        <v>947</v>
      </c>
      <c r="D174" s="12" t="s">
        <v>1214</v>
      </c>
      <c r="E174" s="12" t="s">
        <v>1214</v>
      </c>
      <c r="F174" s="17" t="s">
        <v>1214</v>
      </c>
    </row>
    <row r="175" spans="1:6" x14ac:dyDescent="0.25">
      <c r="A175" s="12" t="s">
        <v>109</v>
      </c>
      <c r="B175" s="12">
        <v>7</v>
      </c>
      <c r="C175" s="12" t="s">
        <v>948</v>
      </c>
      <c r="D175" s="12" t="s">
        <v>1214</v>
      </c>
      <c r="E175" s="12" t="s">
        <v>1214</v>
      </c>
      <c r="F175" s="17" t="s">
        <v>1214</v>
      </c>
    </row>
    <row r="176" spans="1:6" x14ac:dyDescent="0.25">
      <c r="A176" s="12" t="s">
        <v>109</v>
      </c>
      <c r="B176" s="12">
        <v>8</v>
      </c>
      <c r="C176" s="12" t="s">
        <v>54</v>
      </c>
      <c r="D176" s="12" t="s">
        <v>1214</v>
      </c>
      <c r="E176" s="12" t="s">
        <v>1214</v>
      </c>
      <c r="F176" s="17" t="s">
        <v>1214</v>
      </c>
    </row>
    <row r="177" spans="1:6" x14ac:dyDescent="0.25">
      <c r="A177" s="12" t="s">
        <v>109</v>
      </c>
      <c r="B177" s="12">
        <v>9</v>
      </c>
      <c r="C177" s="12" t="s">
        <v>55</v>
      </c>
      <c r="D177" s="12" t="s">
        <v>1214</v>
      </c>
      <c r="E177" s="12" t="s">
        <v>1214</v>
      </c>
      <c r="F177" s="17" t="s">
        <v>1214</v>
      </c>
    </row>
    <row r="178" spans="1:6" ht="30" x14ac:dyDescent="0.25">
      <c r="A178" s="12" t="s">
        <v>109</v>
      </c>
      <c r="B178" s="12">
        <v>10</v>
      </c>
      <c r="C178" s="12" t="s">
        <v>110</v>
      </c>
      <c r="D178" s="12" t="s">
        <v>1214</v>
      </c>
      <c r="E178" s="12" t="s">
        <v>1214</v>
      </c>
      <c r="F178" s="17" t="s">
        <v>1214</v>
      </c>
    </row>
    <row r="179" spans="1:6" x14ac:dyDescent="0.25">
      <c r="A179" s="12" t="s">
        <v>109</v>
      </c>
      <c r="B179" s="12">
        <v>11</v>
      </c>
      <c r="C179" s="12" t="s">
        <v>111</v>
      </c>
      <c r="D179" s="12" t="s">
        <v>1214</v>
      </c>
      <c r="E179" s="12" t="s">
        <v>1214</v>
      </c>
      <c r="F179" s="17" t="s">
        <v>1214</v>
      </c>
    </row>
    <row r="180" spans="1:6" x14ac:dyDescent="0.25">
      <c r="A180" s="12"/>
      <c r="B180" s="12"/>
      <c r="C180" s="12" t="s">
        <v>970</v>
      </c>
      <c r="D180" s="12" t="s">
        <v>1214</v>
      </c>
      <c r="E180" s="12" t="s">
        <v>1214</v>
      </c>
      <c r="F180" s="17" t="s">
        <v>1214</v>
      </c>
    </row>
    <row r="181" spans="1:6" ht="37.5" x14ac:dyDescent="0.25">
      <c r="A181" s="15" t="s">
        <v>823</v>
      </c>
      <c r="B181" s="16"/>
      <c r="C181" s="16"/>
      <c r="D181" s="16"/>
      <c r="E181" s="16"/>
      <c r="F181" s="18"/>
    </row>
    <row r="182" spans="1:6" x14ac:dyDescent="0.25">
      <c r="A182" s="12" t="s">
        <v>112</v>
      </c>
      <c r="B182" s="12">
        <v>1</v>
      </c>
      <c r="C182" s="12" t="s">
        <v>56</v>
      </c>
      <c r="D182" s="12" t="s">
        <v>1214</v>
      </c>
      <c r="E182" s="12" t="s">
        <v>1214</v>
      </c>
      <c r="F182" s="17" t="s">
        <v>1214</v>
      </c>
    </row>
    <row r="183" spans="1:6" x14ac:dyDescent="0.25">
      <c r="A183" s="12" t="s">
        <v>112</v>
      </c>
      <c r="B183" s="12">
        <v>2</v>
      </c>
      <c r="C183" s="12" t="s">
        <v>57</v>
      </c>
      <c r="D183" s="12" t="s">
        <v>1214</v>
      </c>
      <c r="E183" s="12" t="s">
        <v>1214</v>
      </c>
      <c r="F183" s="17" t="s">
        <v>1214</v>
      </c>
    </row>
    <row r="184" spans="1:6" x14ac:dyDescent="0.25">
      <c r="A184" s="12" t="s">
        <v>112</v>
      </c>
      <c r="B184" s="12">
        <v>3</v>
      </c>
      <c r="C184" s="12" t="s">
        <v>113</v>
      </c>
      <c r="D184" s="12" t="s">
        <v>1214</v>
      </c>
      <c r="E184" s="12" t="s">
        <v>1214</v>
      </c>
      <c r="F184" s="17" t="s">
        <v>1214</v>
      </c>
    </row>
    <row r="185" spans="1:6" x14ac:dyDescent="0.25">
      <c r="A185" s="12" t="s">
        <v>112</v>
      </c>
      <c r="B185" s="12">
        <v>4</v>
      </c>
      <c r="C185" s="12" t="s">
        <v>58</v>
      </c>
      <c r="D185" s="12" t="s">
        <v>1214</v>
      </c>
      <c r="E185" s="12" t="s">
        <v>1214</v>
      </c>
      <c r="F185" s="17" t="s">
        <v>1214</v>
      </c>
    </row>
    <row r="186" spans="1:6" x14ac:dyDescent="0.25">
      <c r="A186" s="12" t="s">
        <v>112</v>
      </c>
      <c r="B186" s="12">
        <v>5</v>
      </c>
      <c r="C186" s="12" t="s">
        <v>114</v>
      </c>
      <c r="D186" s="12" t="s">
        <v>1214</v>
      </c>
      <c r="E186" s="12" t="s">
        <v>1214</v>
      </c>
      <c r="F186" s="17" t="s">
        <v>1214</v>
      </c>
    </row>
    <row r="187" spans="1:6" x14ac:dyDescent="0.25">
      <c r="A187" s="12" t="s">
        <v>112</v>
      </c>
      <c r="B187" s="12">
        <v>6</v>
      </c>
      <c r="C187" s="12" t="s">
        <v>115</v>
      </c>
      <c r="D187" s="12" t="s">
        <v>1214</v>
      </c>
      <c r="E187" s="12" t="s">
        <v>1214</v>
      </c>
      <c r="F187" s="17" t="s">
        <v>1214</v>
      </c>
    </row>
    <row r="188" spans="1:6" x14ac:dyDescent="0.25">
      <c r="A188" s="12"/>
      <c r="B188" s="12"/>
      <c r="C188" s="12" t="s">
        <v>970</v>
      </c>
      <c r="D188" s="12" t="s">
        <v>1214</v>
      </c>
      <c r="E188" s="12" t="s">
        <v>1214</v>
      </c>
      <c r="F188" s="17" t="s">
        <v>1214</v>
      </c>
    </row>
    <row r="189" spans="1:6" ht="37.5" x14ac:dyDescent="0.25">
      <c r="A189" s="15" t="s">
        <v>824</v>
      </c>
      <c r="B189" s="16"/>
      <c r="C189" s="16"/>
      <c r="D189" s="16"/>
      <c r="E189" s="16"/>
      <c r="F189" s="18"/>
    </row>
    <row r="190" spans="1:6" x14ac:dyDescent="0.25">
      <c r="A190" s="12" t="s">
        <v>116</v>
      </c>
      <c r="B190" s="12">
        <v>1</v>
      </c>
      <c r="C190" s="12" t="s">
        <v>64</v>
      </c>
      <c r="D190" s="12" t="s">
        <v>1214</v>
      </c>
      <c r="E190" s="12" t="s">
        <v>1214</v>
      </c>
      <c r="F190" s="17" t="s">
        <v>1214</v>
      </c>
    </row>
    <row r="191" spans="1:6" x14ac:dyDescent="0.25">
      <c r="A191" s="12" t="s">
        <v>116</v>
      </c>
      <c r="B191" s="12">
        <v>2</v>
      </c>
      <c r="C191" s="12" t="s">
        <v>117</v>
      </c>
      <c r="D191" s="12" t="s">
        <v>1214</v>
      </c>
      <c r="E191" s="12" t="s">
        <v>1214</v>
      </c>
      <c r="F191" s="17" t="s">
        <v>1214</v>
      </c>
    </row>
    <row r="192" spans="1:6" x14ac:dyDescent="0.25">
      <c r="A192" s="12" t="s">
        <v>116</v>
      </c>
      <c r="B192" s="12">
        <v>3</v>
      </c>
      <c r="C192" s="12" t="s">
        <v>118</v>
      </c>
      <c r="D192" s="12" t="s">
        <v>1214</v>
      </c>
      <c r="E192" s="12" t="s">
        <v>1214</v>
      </c>
      <c r="F192" s="17" t="s">
        <v>1214</v>
      </c>
    </row>
    <row r="193" spans="1:6" x14ac:dyDescent="0.25">
      <c r="A193" s="12" t="s">
        <v>116</v>
      </c>
      <c r="B193" s="12">
        <v>4</v>
      </c>
      <c r="C193" s="12" t="s">
        <v>65</v>
      </c>
      <c r="D193" s="12" t="s">
        <v>1214</v>
      </c>
      <c r="E193" s="12" t="s">
        <v>1214</v>
      </c>
      <c r="F193" s="17" t="s">
        <v>1214</v>
      </c>
    </row>
    <row r="194" spans="1:6" x14ac:dyDescent="0.25">
      <c r="A194" s="12" t="s">
        <v>116</v>
      </c>
      <c r="B194" s="12">
        <v>5</v>
      </c>
      <c r="C194" s="12" t="s">
        <v>66</v>
      </c>
      <c r="D194" s="12" t="s">
        <v>1214</v>
      </c>
      <c r="E194" s="12" t="s">
        <v>1214</v>
      </c>
      <c r="F194" s="17" t="s">
        <v>1214</v>
      </c>
    </row>
    <row r="195" spans="1:6" x14ac:dyDescent="0.25">
      <c r="A195" s="12" t="s">
        <v>116</v>
      </c>
      <c r="B195" s="12">
        <v>6</v>
      </c>
      <c r="C195" s="12" t="s">
        <v>67</v>
      </c>
      <c r="D195" s="12" t="s">
        <v>1214</v>
      </c>
      <c r="E195" s="12" t="s">
        <v>1214</v>
      </c>
      <c r="F195" s="17" t="s">
        <v>1214</v>
      </c>
    </row>
    <row r="196" spans="1:6" x14ac:dyDescent="0.25">
      <c r="A196" s="12" t="s">
        <v>116</v>
      </c>
      <c r="B196" s="12">
        <v>7</v>
      </c>
      <c r="C196" s="12" t="s">
        <v>119</v>
      </c>
      <c r="D196" s="12" t="s">
        <v>1214</v>
      </c>
      <c r="E196" s="12" t="s">
        <v>1214</v>
      </c>
      <c r="F196" s="17" t="s">
        <v>1214</v>
      </c>
    </row>
    <row r="197" spans="1:6" x14ac:dyDescent="0.25">
      <c r="A197" s="12"/>
      <c r="B197" s="12"/>
      <c r="C197" s="12" t="s">
        <v>970</v>
      </c>
      <c r="D197" s="12" t="s">
        <v>1214</v>
      </c>
      <c r="E197" s="12" t="s">
        <v>1214</v>
      </c>
      <c r="F197" s="17" t="s">
        <v>1214</v>
      </c>
    </row>
    <row r="198" spans="1:6" ht="37.5" x14ac:dyDescent="0.25">
      <c r="A198" s="15" t="s">
        <v>825</v>
      </c>
      <c r="B198" s="16"/>
      <c r="C198" s="16"/>
      <c r="D198" s="16"/>
      <c r="E198" s="16"/>
      <c r="F198" s="18"/>
    </row>
    <row r="199" spans="1:6" ht="30" x14ac:dyDescent="0.25">
      <c r="A199" s="12" t="s">
        <v>120</v>
      </c>
      <c r="B199" s="12">
        <v>1</v>
      </c>
      <c r="C199" s="12" t="s">
        <v>121</v>
      </c>
      <c r="D199" s="12" t="s">
        <v>1214</v>
      </c>
      <c r="E199" s="12" t="s">
        <v>1214</v>
      </c>
      <c r="F199" s="17" t="s">
        <v>1214</v>
      </c>
    </row>
    <row r="200" spans="1:6" x14ac:dyDescent="0.25">
      <c r="A200" s="12" t="s">
        <v>120</v>
      </c>
      <c r="B200" s="12">
        <v>2</v>
      </c>
      <c r="C200" s="12" t="s">
        <v>122</v>
      </c>
      <c r="D200" s="12" t="s">
        <v>1214</v>
      </c>
      <c r="E200" s="12" t="s">
        <v>1214</v>
      </c>
      <c r="F200" s="17" t="s">
        <v>1214</v>
      </c>
    </row>
    <row r="201" spans="1:6" x14ac:dyDescent="0.25">
      <c r="A201" s="12" t="s">
        <v>120</v>
      </c>
      <c r="B201" s="12">
        <v>3</v>
      </c>
      <c r="C201" s="12" t="s">
        <v>52</v>
      </c>
      <c r="D201" s="12" t="s">
        <v>1214</v>
      </c>
      <c r="E201" s="12" t="s">
        <v>1214</v>
      </c>
      <c r="F201" s="17" t="s">
        <v>1214</v>
      </c>
    </row>
    <row r="202" spans="1:6" x14ac:dyDescent="0.25">
      <c r="A202" s="12" t="s">
        <v>120</v>
      </c>
      <c r="B202" s="12">
        <v>4</v>
      </c>
      <c r="C202" s="12" t="s">
        <v>53</v>
      </c>
      <c r="D202" s="12" t="s">
        <v>1214</v>
      </c>
      <c r="E202" s="12" t="s">
        <v>1214</v>
      </c>
      <c r="F202" s="17" t="s">
        <v>1214</v>
      </c>
    </row>
    <row r="203" spans="1:6" x14ac:dyDescent="0.25">
      <c r="A203" s="12" t="s">
        <v>120</v>
      </c>
      <c r="B203" s="12">
        <v>5</v>
      </c>
      <c r="C203" s="12" t="s">
        <v>123</v>
      </c>
      <c r="D203" s="12" t="s">
        <v>1214</v>
      </c>
      <c r="E203" s="12" t="s">
        <v>1214</v>
      </c>
      <c r="F203" s="17" t="s">
        <v>1214</v>
      </c>
    </row>
    <row r="204" spans="1:6" x14ac:dyDescent="0.25">
      <c r="A204" s="12"/>
      <c r="B204" s="12"/>
      <c r="C204" s="12" t="s">
        <v>970</v>
      </c>
      <c r="D204" s="12" t="s">
        <v>1214</v>
      </c>
      <c r="E204" s="12" t="s">
        <v>1214</v>
      </c>
      <c r="F204" s="17" t="s">
        <v>1214</v>
      </c>
    </row>
    <row r="205" spans="1:6" ht="18.75" x14ac:dyDescent="0.25">
      <c r="A205" s="15" t="s">
        <v>826</v>
      </c>
      <c r="B205" s="16"/>
      <c r="C205" s="16"/>
      <c r="D205" s="16" t="s">
        <v>1214</v>
      </c>
      <c r="E205" s="16" t="s">
        <v>1214</v>
      </c>
      <c r="F205" s="18" t="s">
        <v>1214</v>
      </c>
    </row>
    <row r="206" spans="1:6" x14ac:dyDescent="0.25">
      <c r="A206" s="12" t="s">
        <v>124</v>
      </c>
      <c r="B206" s="12">
        <v>1</v>
      </c>
      <c r="C206" s="12" t="s">
        <v>30</v>
      </c>
      <c r="D206" s="12" t="s">
        <v>1214</v>
      </c>
      <c r="E206" s="12" t="s">
        <v>1214</v>
      </c>
      <c r="F206" s="17" t="s">
        <v>1214</v>
      </c>
    </row>
    <row r="207" spans="1:6" x14ac:dyDescent="0.25">
      <c r="A207" s="12" t="s">
        <v>124</v>
      </c>
      <c r="B207" s="12">
        <v>2</v>
      </c>
      <c r="C207" s="12" t="s">
        <v>125</v>
      </c>
      <c r="D207" s="12" t="s">
        <v>1214</v>
      </c>
      <c r="E207" s="12" t="s">
        <v>1214</v>
      </c>
      <c r="F207" s="17" t="s">
        <v>1214</v>
      </c>
    </row>
    <row r="208" spans="1:6" x14ac:dyDescent="0.25">
      <c r="A208" s="12" t="s">
        <v>124</v>
      </c>
      <c r="B208" s="12">
        <v>3</v>
      </c>
      <c r="C208" s="12" t="s">
        <v>31</v>
      </c>
      <c r="D208" s="12" t="s">
        <v>1214</v>
      </c>
      <c r="E208" s="12" t="s">
        <v>1214</v>
      </c>
      <c r="F208" s="17" t="s">
        <v>1214</v>
      </c>
    </row>
    <row r="209" spans="1:6" x14ac:dyDescent="0.25">
      <c r="A209" s="12" t="s">
        <v>124</v>
      </c>
      <c r="B209" s="12">
        <v>4</v>
      </c>
      <c r="C209" s="12" t="s">
        <v>126</v>
      </c>
      <c r="D209" s="12" t="s">
        <v>1214</v>
      </c>
      <c r="E209" s="12" t="s">
        <v>1214</v>
      </c>
      <c r="F209" s="17" t="s">
        <v>1214</v>
      </c>
    </row>
    <row r="210" spans="1:6" x14ac:dyDescent="0.25">
      <c r="A210" s="12" t="s">
        <v>124</v>
      </c>
      <c r="B210" s="12">
        <v>5</v>
      </c>
      <c r="C210" s="12" t="s">
        <v>127</v>
      </c>
      <c r="D210" s="12" t="s">
        <v>1214</v>
      </c>
      <c r="E210" s="12" t="s">
        <v>1214</v>
      </c>
      <c r="F210" s="17" t="s">
        <v>1214</v>
      </c>
    </row>
    <row r="211" spans="1:6" x14ac:dyDescent="0.25">
      <c r="A211" s="12" t="s">
        <v>124</v>
      </c>
      <c r="B211" s="12">
        <v>6</v>
      </c>
      <c r="C211" s="12" t="s">
        <v>128</v>
      </c>
      <c r="D211" s="12" t="s">
        <v>1214</v>
      </c>
      <c r="E211" s="12" t="s">
        <v>1214</v>
      </c>
      <c r="F211" s="17" t="s">
        <v>1214</v>
      </c>
    </row>
    <row r="212" spans="1:6" x14ac:dyDescent="0.25">
      <c r="A212" s="12" t="s">
        <v>124</v>
      </c>
      <c r="B212" s="12">
        <v>7</v>
      </c>
      <c r="C212" s="12" t="s">
        <v>129</v>
      </c>
      <c r="D212" s="12" t="s">
        <v>1214</v>
      </c>
      <c r="E212" s="12" t="s">
        <v>1214</v>
      </c>
      <c r="F212" s="17" t="s">
        <v>1214</v>
      </c>
    </row>
    <row r="213" spans="1:6" x14ac:dyDescent="0.25">
      <c r="A213" s="12" t="s">
        <v>124</v>
      </c>
      <c r="B213" s="12">
        <v>8</v>
      </c>
      <c r="C213" s="12" t="s">
        <v>130</v>
      </c>
      <c r="D213" s="12" t="s">
        <v>1214</v>
      </c>
      <c r="E213" s="12" t="s">
        <v>1214</v>
      </c>
      <c r="F213" s="17" t="s">
        <v>1214</v>
      </c>
    </row>
    <row r="214" spans="1:6" x14ac:dyDescent="0.25">
      <c r="A214" s="12" t="s">
        <v>124</v>
      </c>
      <c r="B214" s="12">
        <v>9</v>
      </c>
      <c r="C214" s="12" t="s">
        <v>131</v>
      </c>
      <c r="D214" s="12" t="s">
        <v>1214</v>
      </c>
      <c r="E214" s="12" t="s">
        <v>1214</v>
      </c>
      <c r="F214" s="17" t="s">
        <v>1214</v>
      </c>
    </row>
    <row r="215" spans="1:6" x14ac:dyDescent="0.25">
      <c r="A215" s="12" t="s">
        <v>124</v>
      </c>
      <c r="B215" s="12">
        <v>10</v>
      </c>
      <c r="C215" s="12" t="s">
        <v>132</v>
      </c>
      <c r="D215" s="12" t="s">
        <v>1214</v>
      </c>
      <c r="E215" s="12" t="s">
        <v>1214</v>
      </c>
      <c r="F215" s="17" t="s">
        <v>1214</v>
      </c>
    </row>
    <row r="216" spans="1:6" x14ac:dyDescent="0.25">
      <c r="A216" s="12" t="s">
        <v>124</v>
      </c>
      <c r="B216" s="12">
        <v>11</v>
      </c>
      <c r="C216" s="12" t="s">
        <v>133</v>
      </c>
      <c r="D216" s="12" t="s">
        <v>1214</v>
      </c>
      <c r="E216" s="12" t="s">
        <v>1214</v>
      </c>
      <c r="F216" s="17" t="s">
        <v>1214</v>
      </c>
    </row>
    <row r="217" spans="1:6" x14ac:dyDescent="0.25">
      <c r="A217" s="12" t="s">
        <v>124</v>
      </c>
      <c r="B217" s="12">
        <v>12</v>
      </c>
      <c r="C217" s="12" t="s">
        <v>134</v>
      </c>
      <c r="D217" s="12" t="s">
        <v>1214</v>
      </c>
      <c r="E217" s="12" t="s">
        <v>1214</v>
      </c>
      <c r="F217" s="17" t="s">
        <v>1214</v>
      </c>
    </row>
    <row r="218" spans="1:6" x14ac:dyDescent="0.25">
      <c r="A218" s="12" t="s">
        <v>124</v>
      </c>
      <c r="B218" s="12">
        <v>13</v>
      </c>
      <c r="C218" s="12" t="s">
        <v>32</v>
      </c>
      <c r="D218" s="12" t="s">
        <v>1214</v>
      </c>
      <c r="E218" s="12" t="s">
        <v>1214</v>
      </c>
      <c r="F218" s="17" t="s">
        <v>1214</v>
      </c>
    </row>
    <row r="219" spans="1:6" x14ac:dyDescent="0.25">
      <c r="A219" s="12" t="s">
        <v>124</v>
      </c>
      <c r="B219" s="12">
        <v>14</v>
      </c>
      <c r="C219" s="12" t="s">
        <v>33</v>
      </c>
      <c r="D219" s="12" t="s">
        <v>1214</v>
      </c>
      <c r="E219" s="12" t="s">
        <v>1214</v>
      </c>
      <c r="F219" s="17" t="s">
        <v>1214</v>
      </c>
    </row>
    <row r="220" spans="1:6" x14ac:dyDescent="0.25">
      <c r="A220" s="12" t="s">
        <v>124</v>
      </c>
      <c r="B220" s="12">
        <v>15</v>
      </c>
      <c r="C220" s="12" t="s">
        <v>34</v>
      </c>
      <c r="D220" s="12" t="s">
        <v>1214</v>
      </c>
      <c r="E220" s="12" t="s">
        <v>1214</v>
      </c>
      <c r="F220" s="17" t="s">
        <v>1214</v>
      </c>
    </row>
    <row r="221" spans="1:6" x14ac:dyDescent="0.25">
      <c r="A221" s="12" t="s">
        <v>124</v>
      </c>
      <c r="B221" s="12">
        <v>16</v>
      </c>
      <c r="C221" s="12" t="s">
        <v>35</v>
      </c>
      <c r="D221" s="12" t="s">
        <v>1214</v>
      </c>
      <c r="E221" s="12" t="s">
        <v>1214</v>
      </c>
      <c r="F221" s="17" t="s">
        <v>1214</v>
      </c>
    </row>
    <row r="222" spans="1:6" x14ac:dyDescent="0.25">
      <c r="A222" s="12" t="s">
        <v>124</v>
      </c>
      <c r="B222" s="12">
        <v>17</v>
      </c>
      <c r="C222" s="12" t="s">
        <v>135</v>
      </c>
      <c r="D222" s="12" t="s">
        <v>1214</v>
      </c>
      <c r="E222" s="12" t="s">
        <v>1214</v>
      </c>
      <c r="F222" s="17" t="s">
        <v>1214</v>
      </c>
    </row>
    <row r="223" spans="1:6" x14ac:dyDescent="0.25">
      <c r="A223" s="12" t="s">
        <v>124</v>
      </c>
      <c r="B223" s="12">
        <v>18</v>
      </c>
      <c r="C223" s="12" t="s">
        <v>136</v>
      </c>
      <c r="D223" s="12" t="s">
        <v>1214</v>
      </c>
      <c r="E223" s="12" t="s">
        <v>1214</v>
      </c>
      <c r="F223" s="17" t="s">
        <v>1214</v>
      </c>
    </row>
    <row r="224" spans="1:6" x14ac:dyDescent="0.25">
      <c r="A224" s="12" t="s">
        <v>124</v>
      </c>
      <c r="B224" s="12">
        <v>19</v>
      </c>
      <c r="C224" s="12" t="s">
        <v>137</v>
      </c>
      <c r="D224" s="12" t="s">
        <v>1214</v>
      </c>
      <c r="E224" s="12" t="s">
        <v>1214</v>
      </c>
      <c r="F224" s="17" t="s">
        <v>1214</v>
      </c>
    </row>
    <row r="225" spans="1:6" x14ac:dyDescent="0.25">
      <c r="A225" s="12"/>
      <c r="B225" s="12"/>
      <c r="C225" s="12" t="s">
        <v>970</v>
      </c>
      <c r="D225" s="12" t="s">
        <v>1214</v>
      </c>
      <c r="E225" s="12" t="s">
        <v>1214</v>
      </c>
      <c r="F225" s="17" t="s">
        <v>1214</v>
      </c>
    </row>
    <row r="226" spans="1:6" ht="18.75" x14ac:dyDescent="0.25">
      <c r="A226" s="15" t="s">
        <v>827</v>
      </c>
      <c r="B226" s="16"/>
      <c r="C226" s="16"/>
      <c r="D226" s="16"/>
      <c r="E226" s="16"/>
      <c r="F226" s="18"/>
    </row>
    <row r="227" spans="1:6" x14ac:dyDescent="0.25">
      <c r="A227" s="12" t="s">
        <v>138</v>
      </c>
      <c r="B227" s="12">
        <v>1</v>
      </c>
      <c r="C227" s="12" t="s">
        <v>36</v>
      </c>
      <c r="D227" s="12" t="s">
        <v>1214</v>
      </c>
      <c r="E227" s="12" t="s">
        <v>1214</v>
      </c>
      <c r="F227" s="17" t="s">
        <v>1214</v>
      </c>
    </row>
    <row r="228" spans="1:6" x14ac:dyDescent="0.25">
      <c r="A228" s="12" t="s">
        <v>138</v>
      </c>
      <c r="B228" s="12">
        <v>2</v>
      </c>
      <c r="C228" s="12" t="s">
        <v>139</v>
      </c>
      <c r="D228" s="12" t="s">
        <v>1214</v>
      </c>
      <c r="E228" s="12" t="s">
        <v>1214</v>
      </c>
      <c r="F228" s="17" t="s">
        <v>1214</v>
      </c>
    </row>
    <row r="229" spans="1:6" x14ac:dyDescent="0.25">
      <c r="A229" s="12" t="s">
        <v>138</v>
      </c>
      <c r="B229" s="12">
        <v>3</v>
      </c>
      <c r="C229" s="12" t="s">
        <v>140</v>
      </c>
      <c r="D229" s="12" t="s">
        <v>1214</v>
      </c>
      <c r="E229" s="12" t="s">
        <v>1214</v>
      </c>
      <c r="F229" s="17" t="s">
        <v>1214</v>
      </c>
    </row>
    <row r="230" spans="1:6" x14ac:dyDescent="0.25">
      <c r="A230" s="12" t="s">
        <v>138</v>
      </c>
      <c r="B230" s="12">
        <v>4</v>
      </c>
      <c r="C230" s="12" t="s">
        <v>141</v>
      </c>
      <c r="D230" s="12" t="s">
        <v>1214</v>
      </c>
      <c r="E230" s="12" t="s">
        <v>1214</v>
      </c>
      <c r="F230" s="17" t="s">
        <v>1214</v>
      </c>
    </row>
    <row r="231" spans="1:6" x14ac:dyDescent="0.25">
      <c r="A231" s="12" t="s">
        <v>138</v>
      </c>
      <c r="B231" s="12">
        <v>5</v>
      </c>
      <c r="C231" s="12" t="s">
        <v>142</v>
      </c>
      <c r="D231" s="12" t="s">
        <v>1214</v>
      </c>
      <c r="E231" s="12" t="s">
        <v>1214</v>
      </c>
      <c r="F231" s="17" t="s">
        <v>1214</v>
      </c>
    </row>
    <row r="232" spans="1:6" x14ac:dyDescent="0.25">
      <c r="A232" s="12"/>
      <c r="B232" s="12"/>
      <c r="C232" s="12" t="s">
        <v>970</v>
      </c>
      <c r="D232" s="12" t="s">
        <v>1214</v>
      </c>
      <c r="E232" s="12" t="s">
        <v>1214</v>
      </c>
      <c r="F232" s="17" t="s">
        <v>1214</v>
      </c>
    </row>
    <row r="233" spans="1:6" ht="37.5" x14ac:dyDescent="0.25">
      <c r="A233" s="15" t="s">
        <v>828</v>
      </c>
      <c r="B233" s="16"/>
      <c r="C233" s="16"/>
      <c r="D233" s="16" t="s">
        <v>1214</v>
      </c>
      <c r="E233" s="16" t="s">
        <v>1214</v>
      </c>
      <c r="F233" s="18" t="s">
        <v>1214</v>
      </c>
    </row>
    <row r="234" spans="1:6" x14ac:dyDescent="0.25">
      <c r="A234" s="12" t="s">
        <v>143</v>
      </c>
      <c r="B234" s="12">
        <v>1</v>
      </c>
      <c r="C234" s="12" t="s">
        <v>80</v>
      </c>
      <c r="D234" s="12" t="s">
        <v>1214</v>
      </c>
      <c r="E234" s="12" t="s">
        <v>1214</v>
      </c>
      <c r="F234" s="17" t="s">
        <v>1214</v>
      </c>
    </row>
    <row r="235" spans="1:6" x14ac:dyDescent="0.25">
      <c r="A235" s="12" t="s">
        <v>143</v>
      </c>
      <c r="B235" s="12">
        <v>2</v>
      </c>
      <c r="C235" s="12" t="s">
        <v>47</v>
      </c>
      <c r="D235" s="12" t="s">
        <v>1214</v>
      </c>
      <c r="E235" s="12" t="s">
        <v>1214</v>
      </c>
      <c r="F235" s="17" t="s">
        <v>1214</v>
      </c>
    </row>
    <row r="236" spans="1:6" x14ac:dyDescent="0.25">
      <c r="A236" s="12" t="s">
        <v>143</v>
      </c>
      <c r="B236" s="12">
        <v>3</v>
      </c>
      <c r="C236" s="12" t="s">
        <v>48</v>
      </c>
      <c r="D236" s="12" t="s">
        <v>1214</v>
      </c>
      <c r="E236" s="12" t="s">
        <v>1214</v>
      </c>
      <c r="F236" s="17" t="s">
        <v>1214</v>
      </c>
    </row>
    <row r="237" spans="1:6" x14ac:dyDescent="0.25">
      <c r="A237" s="12" t="s">
        <v>143</v>
      </c>
      <c r="B237" s="12">
        <v>4</v>
      </c>
      <c r="C237" s="12" t="s">
        <v>49</v>
      </c>
      <c r="D237" s="12" t="s">
        <v>1214</v>
      </c>
      <c r="E237" s="12" t="s">
        <v>1214</v>
      </c>
      <c r="F237" s="17" t="s">
        <v>1214</v>
      </c>
    </row>
    <row r="238" spans="1:6" x14ac:dyDescent="0.25">
      <c r="A238" s="12" t="s">
        <v>143</v>
      </c>
      <c r="B238" s="12">
        <v>5</v>
      </c>
      <c r="C238" s="12" t="s">
        <v>50</v>
      </c>
      <c r="D238" s="12" t="s">
        <v>1214</v>
      </c>
      <c r="E238" s="12" t="s">
        <v>1214</v>
      </c>
      <c r="F238" s="17" t="s">
        <v>1214</v>
      </c>
    </row>
    <row r="239" spans="1:6" x14ac:dyDescent="0.25">
      <c r="A239" s="12" t="s">
        <v>143</v>
      </c>
      <c r="B239" s="12">
        <v>6</v>
      </c>
      <c r="C239" s="12" t="s">
        <v>51</v>
      </c>
      <c r="D239" s="12" t="s">
        <v>1214</v>
      </c>
      <c r="E239" s="12" t="s">
        <v>1214</v>
      </c>
      <c r="F239" s="17" t="s">
        <v>1214</v>
      </c>
    </row>
    <row r="240" spans="1:6" x14ac:dyDescent="0.25">
      <c r="A240" s="12"/>
      <c r="B240" s="12"/>
      <c r="C240" s="12" t="s">
        <v>970</v>
      </c>
      <c r="D240" s="12" t="s">
        <v>1214</v>
      </c>
      <c r="E240" s="12" t="s">
        <v>1214</v>
      </c>
      <c r="F240" s="17" t="s">
        <v>1214</v>
      </c>
    </row>
    <row r="241" spans="1:6" ht="56.25" x14ac:dyDescent="0.25">
      <c r="A241" s="15" t="s">
        <v>829</v>
      </c>
      <c r="B241" s="16"/>
      <c r="C241" s="16"/>
      <c r="D241" s="16"/>
      <c r="E241" s="16"/>
      <c r="F241" s="18"/>
    </row>
    <row r="242" spans="1:6" ht="30" x14ac:dyDescent="0.25">
      <c r="A242" s="12" t="s">
        <v>144</v>
      </c>
      <c r="B242" s="12">
        <v>1</v>
      </c>
      <c r="C242" s="12" t="s">
        <v>40</v>
      </c>
      <c r="D242" s="12" t="s">
        <v>1214</v>
      </c>
      <c r="E242" s="12" t="s">
        <v>1214</v>
      </c>
      <c r="F242" s="17" t="s">
        <v>1214</v>
      </c>
    </row>
    <row r="243" spans="1:6" ht="30" x14ac:dyDescent="0.25">
      <c r="A243" s="12" t="s">
        <v>144</v>
      </c>
      <c r="B243" s="12">
        <v>2</v>
      </c>
      <c r="C243" s="12" t="s">
        <v>41</v>
      </c>
      <c r="D243" s="12" t="s">
        <v>1214</v>
      </c>
      <c r="E243" s="12" t="s">
        <v>1214</v>
      </c>
      <c r="F243" s="17" t="s">
        <v>1214</v>
      </c>
    </row>
    <row r="244" spans="1:6" ht="30" x14ac:dyDescent="0.25">
      <c r="A244" s="12" t="s">
        <v>144</v>
      </c>
      <c r="B244" s="12">
        <v>3</v>
      </c>
      <c r="C244" s="12" t="s">
        <v>145</v>
      </c>
      <c r="D244" s="12" t="s">
        <v>1214</v>
      </c>
      <c r="E244" s="12" t="s">
        <v>1214</v>
      </c>
      <c r="F244" s="17" t="s">
        <v>1214</v>
      </c>
    </row>
    <row r="245" spans="1:6" ht="30" x14ac:dyDescent="0.25">
      <c r="A245" s="12" t="s">
        <v>144</v>
      </c>
      <c r="B245" s="12">
        <v>4</v>
      </c>
      <c r="C245" s="12" t="s">
        <v>42</v>
      </c>
      <c r="D245" s="12" t="s">
        <v>1214</v>
      </c>
      <c r="E245" s="12" t="s">
        <v>1214</v>
      </c>
      <c r="F245" s="17" t="s">
        <v>1214</v>
      </c>
    </row>
    <row r="246" spans="1:6" ht="30" x14ac:dyDescent="0.25">
      <c r="A246" s="12" t="s">
        <v>144</v>
      </c>
      <c r="B246" s="12">
        <v>5</v>
      </c>
      <c r="C246" s="12" t="s">
        <v>43</v>
      </c>
      <c r="D246" s="12" t="s">
        <v>1214</v>
      </c>
      <c r="E246" s="12" t="s">
        <v>1214</v>
      </c>
      <c r="F246" s="17" t="s">
        <v>1214</v>
      </c>
    </row>
    <row r="247" spans="1:6" ht="30" x14ac:dyDescent="0.25">
      <c r="A247" s="12" t="s">
        <v>144</v>
      </c>
      <c r="B247" s="12">
        <v>6</v>
      </c>
      <c r="C247" s="12" t="s">
        <v>44</v>
      </c>
      <c r="D247" s="12" t="s">
        <v>1214</v>
      </c>
      <c r="E247" s="12" t="s">
        <v>1214</v>
      </c>
      <c r="F247" s="17" t="s">
        <v>1214</v>
      </c>
    </row>
    <row r="248" spans="1:6" ht="30" x14ac:dyDescent="0.25">
      <c r="A248" s="12" t="s">
        <v>144</v>
      </c>
      <c r="B248" s="12">
        <v>7</v>
      </c>
      <c r="C248" s="12" t="s">
        <v>45</v>
      </c>
      <c r="D248" s="12" t="s">
        <v>1214</v>
      </c>
      <c r="E248" s="12" t="s">
        <v>1214</v>
      </c>
      <c r="F248" s="17" t="s">
        <v>1214</v>
      </c>
    </row>
    <row r="249" spans="1:6" ht="30" x14ac:dyDescent="0.25">
      <c r="A249" s="12" t="s">
        <v>144</v>
      </c>
      <c r="B249" s="12">
        <v>8</v>
      </c>
      <c r="C249" s="12" t="s">
        <v>46</v>
      </c>
      <c r="D249" s="12" t="s">
        <v>1214</v>
      </c>
      <c r="E249" s="12" t="s">
        <v>1214</v>
      </c>
      <c r="F249" s="17" t="s">
        <v>1214</v>
      </c>
    </row>
    <row r="250" spans="1:6" ht="30" x14ac:dyDescent="0.25">
      <c r="A250" s="12" t="s">
        <v>144</v>
      </c>
      <c r="B250" s="12">
        <v>9</v>
      </c>
      <c r="C250" s="12" t="s">
        <v>146</v>
      </c>
      <c r="D250" s="12" t="s">
        <v>1214</v>
      </c>
      <c r="E250" s="12" t="s">
        <v>1214</v>
      </c>
      <c r="F250" s="17" t="s">
        <v>1214</v>
      </c>
    </row>
    <row r="251" spans="1:6" x14ac:dyDescent="0.25">
      <c r="A251" s="12"/>
      <c r="B251" s="12"/>
      <c r="C251" s="12" t="s">
        <v>970</v>
      </c>
      <c r="D251" s="12" t="s">
        <v>1214</v>
      </c>
      <c r="E251" s="12" t="s">
        <v>1214</v>
      </c>
      <c r="F251" s="17" t="s">
        <v>1214</v>
      </c>
    </row>
    <row r="252" spans="1:6" ht="18.75" x14ac:dyDescent="0.25">
      <c r="A252" s="15" t="s">
        <v>830</v>
      </c>
      <c r="B252" s="16"/>
      <c r="C252" s="16"/>
      <c r="D252" s="16"/>
      <c r="E252" s="16"/>
      <c r="F252" s="18"/>
    </row>
    <row r="253" spans="1:6" x14ac:dyDescent="0.25">
      <c r="A253" s="12" t="s">
        <v>12</v>
      </c>
      <c r="B253" s="12">
        <v>1</v>
      </c>
      <c r="C253" s="12" t="s">
        <v>147</v>
      </c>
      <c r="D253" s="12" t="s">
        <v>1214</v>
      </c>
      <c r="E253" s="12" t="s">
        <v>1214</v>
      </c>
      <c r="F253" s="17" t="s">
        <v>1214</v>
      </c>
    </row>
    <row r="254" spans="1:6" x14ac:dyDescent="0.25">
      <c r="A254" s="12" t="s">
        <v>12</v>
      </c>
      <c r="B254" s="12">
        <v>2</v>
      </c>
      <c r="C254" s="12" t="s">
        <v>13</v>
      </c>
      <c r="D254" s="12" t="s">
        <v>1214</v>
      </c>
      <c r="E254" s="12" t="s">
        <v>1214</v>
      </c>
      <c r="F254" s="17" t="s">
        <v>1214</v>
      </c>
    </row>
    <row r="255" spans="1:6" x14ac:dyDescent="0.25">
      <c r="A255" s="12" t="s">
        <v>12</v>
      </c>
      <c r="B255" s="12">
        <v>3</v>
      </c>
      <c r="C255" s="12" t="s">
        <v>14</v>
      </c>
      <c r="D255" s="12" t="s">
        <v>1214</v>
      </c>
      <c r="E255" s="12" t="s">
        <v>1214</v>
      </c>
      <c r="F255" s="17" t="s">
        <v>1214</v>
      </c>
    </row>
    <row r="256" spans="1:6" x14ac:dyDescent="0.25">
      <c r="A256" s="12" t="s">
        <v>12</v>
      </c>
      <c r="B256" s="12">
        <v>4</v>
      </c>
      <c r="C256" s="12" t="s">
        <v>148</v>
      </c>
      <c r="D256" s="12" t="s">
        <v>1214</v>
      </c>
      <c r="E256" s="12" t="s">
        <v>1214</v>
      </c>
      <c r="F256" s="17" t="s">
        <v>1214</v>
      </c>
    </row>
    <row r="257" spans="1:6" x14ac:dyDescent="0.25">
      <c r="A257" s="12" t="s">
        <v>12</v>
      </c>
      <c r="B257" s="12">
        <v>5</v>
      </c>
      <c r="C257" s="12" t="s">
        <v>149</v>
      </c>
      <c r="D257" s="12" t="s">
        <v>1214</v>
      </c>
      <c r="E257" s="12" t="s">
        <v>1214</v>
      </c>
      <c r="F257" s="17" t="s">
        <v>1214</v>
      </c>
    </row>
    <row r="258" spans="1:6" x14ac:dyDescent="0.25">
      <c r="A258" s="12" t="s">
        <v>12</v>
      </c>
      <c r="B258" s="12">
        <v>6</v>
      </c>
      <c r="C258" s="12" t="s">
        <v>150</v>
      </c>
      <c r="D258" s="12" t="s">
        <v>1214</v>
      </c>
      <c r="E258" s="12" t="s">
        <v>1214</v>
      </c>
      <c r="F258" s="17" t="s">
        <v>1214</v>
      </c>
    </row>
    <row r="259" spans="1:6" x14ac:dyDescent="0.25">
      <c r="A259" s="12" t="s">
        <v>12</v>
      </c>
      <c r="B259" s="12">
        <v>7</v>
      </c>
      <c r="C259" s="12" t="s">
        <v>151</v>
      </c>
      <c r="D259" s="12" t="s">
        <v>1214</v>
      </c>
      <c r="E259" s="12" t="s">
        <v>1214</v>
      </c>
      <c r="F259" s="17" t="s">
        <v>1214</v>
      </c>
    </row>
    <row r="260" spans="1:6" x14ac:dyDescent="0.25">
      <c r="A260" s="12" t="s">
        <v>12</v>
      </c>
      <c r="B260" s="12">
        <v>8</v>
      </c>
      <c r="C260" s="12" t="s">
        <v>152</v>
      </c>
      <c r="D260" s="12" t="s">
        <v>1214</v>
      </c>
      <c r="E260" s="12" t="s">
        <v>1214</v>
      </c>
      <c r="F260" s="17" t="s">
        <v>1214</v>
      </c>
    </row>
    <row r="261" spans="1:6" x14ac:dyDescent="0.25">
      <c r="A261" s="12" t="s">
        <v>12</v>
      </c>
      <c r="B261" s="12">
        <v>9</v>
      </c>
      <c r="C261" s="12" t="s">
        <v>153</v>
      </c>
      <c r="D261" s="12" t="s">
        <v>1214</v>
      </c>
      <c r="E261" s="12" t="s">
        <v>1214</v>
      </c>
      <c r="F261" s="17" t="s">
        <v>1214</v>
      </c>
    </row>
    <row r="262" spans="1:6" x14ac:dyDescent="0.25">
      <c r="A262" s="12" t="s">
        <v>12</v>
      </c>
      <c r="B262" s="12">
        <v>10</v>
      </c>
      <c r="C262" s="12" t="s">
        <v>15</v>
      </c>
      <c r="D262" s="12" t="s">
        <v>1214</v>
      </c>
      <c r="E262" s="12" t="s">
        <v>1214</v>
      </c>
      <c r="F262" s="17" t="s">
        <v>1214</v>
      </c>
    </row>
    <row r="263" spans="1:6" x14ac:dyDescent="0.25">
      <c r="A263" s="12" t="s">
        <v>12</v>
      </c>
      <c r="B263" s="12">
        <v>11</v>
      </c>
      <c r="C263" s="12" t="s">
        <v>154</v>
      </c>
      <c r="D263" s="12" t="s">
        <v>1214</v>
      </c>
      <c r="E263" s="12" t="s">
        <v>1214</v>
      </c>
      <c r="F263" s="17" t="s">
        <v>1214</v>
      </c>
    </row>
    <row r="264" spans="1:6" x14ac:dyDescent="0.25">
      <c r="A264" s="12" t="s">
        <v>12</v>
      </c>
      <c r="B264" s="12">
        <v>12</v>
      </c>
      <c r="C264" s="12" t="s">
        <v>155</v>
      </c>
      <c r="D264" s="12" t="s">
        <v>1214</v>
      </c>
      <c r="E264" s="12" t="s">
        <v>1214</v>
      </c>
      <c r="F264" s="17" t="s">
        <v>1214</v>
      </c>
    </row>
    <row r="265" spans="1:6" x14ac:dyDescent="0.25">
      <c r="A265" s="12" t="s">
        <v>12</v>
      </c>
      <c r="B265" s="12">
        <v>13</v>
      </c>
      <c r="C265" s="12" t="s">
        <v>156</v>
      </c>
      <c r="D265" s="12" t="s">
        <v>1214</v>
      </c>
      <c r="E265" s="12" t="s">
        <v>1214</v>
      </c>
      <c r="F265" s="17" t="s">
        <v>1214</v>
      </c>
    </row>
    <row r="266" spans="1:6" x14ac:dyDescent="0.25">
      <c r="A266" s="12" t="s">
        <v>12</v>
      </c>
      <c r="B266" s="12">
        <v>14</v>
      </c>
      <c r="C266" s="12" t="s">
        <v>157</v>
      </c>
      <c r="D266" s="12" t="s">
        <v>1214</v>
      </c>
      <c r="E266" s="12" t="s">
        <v>1214</v>
      </c>
      <c r="F266" s="17" t="s">
        <v>1214</v>
      </c>
    </row>
    <row r="267" spans="1:6" x14ac:dyDescent="0.25">
      <c r="A267" s="12" t="s">
        <v>12</v>
      </c>
      <c r="B267" s="12">
        <v>15</v>
      </c>
      <c r="C267" s="12" t="s">
        <v>158</v>
      </c>
      <c r="D267" s="12" t="s">
        <v>1214</v>
      </c>
      <c r="E267" s="12" t="s">
        <v>1214</v>
      </c>
      <c r="F267" s="17" t="s">
        <v>1214</v>
      </c>
    </row>
    <row r="268" spans="1:6" x14ac:dyDescent="0.25">
      <c r="A268" s="12" t="s">
        <v>12</v>
      </c>
      <c r="B268" s="12">
        <v>16</v>
      </c>
      <c r="C268" s="12" t="s">
        <v>159</v>
      </c>
      <c r="D268" s="12" t="s">
        <v>1214</v>
      </c>
      <c r="E268" s="12" t="s">
        <v>1214</v>
      </c>
      <c r="F268" s="17" t="s">
        <v>1214</v>
      </c>
    </row>
    <row r="269" spans="1:6" x14ac:dyDescent="0.25">
      <c r="A269" s="12" t="s">
        <v>12</v>
      </c>
      <c r="B269" s="12">
        <v>17</v>
      </c>
      <c r="C269" s="12" t="s">
        <v>16</v>
      </c>
      <c r="D269" s="12" t="s">
        <v>1214</v>
      </c>
      <c r="E269" s="12" t="s">
        <v>1214</v>
      </c>
      <c r="F269" s="17" t="s">
        <v>1214</v>
      </c>
    </row>
    <row r="270" spans="1:6" x14ac:dyDescent="0.25">
      <c r="A270" s="12" t="s">
        <v>12</v>
      </c>
      <c r="B270" s="12">
        <v>18</v>
      </c>
      <c r="C270" s="12" t="s">
        <v>17</v>
      </c>
      <c r="D270" s="12" t="s">
        <v>1214</v>
      </c>
      <c r="E270" s="12" t="s">
        <v>1214</v>
      </c>
      <c r="F270" s="17" t="s">
        <v>1214</v>
      </c>
    </row>
    <row r="271" spans="1:6" x14ac:dyDescent="0.25">
      <c r="A271" s="12" t="s">
        <v>12</v>
      </c>
      <c r="B271" s="12">
        <v>19</v>
      </c>
      <c r="C271" s="12" t="s">
        <v>18</v>
      </c>
      <c r="D271" s="12" t="s">
        <v>1214</v>
      </c>
      <c r="E271" s="12" t="s">
        <v>1214</v>
      </c>
      <c r="F271" s="17" t="s">
        <v>1214</v>
      </c>
    </row>
    <row r="272" spans="1:6" x14ac:dyDescent="0.25">
      <c r="A272" s="12" t="s">
        <v>12</v>
      </c>
      <c r="B272" s="12">
        <v>20</v>
      </c>
      <c r="C272" s="12" t="s">
        <v>160</v>
      </c>
      <c r="D272" s="12" t="s">
        <v>1214</v>
      </c>
      <c r="E272" s="12" t="s">
        <v>1214</v>
      </c>
      <c r="F272" s="17" t="s">
        <v>1214</v>
      </c>
    </row>
    <row r="273" spans="1:6" x14ac:dyDescent="0.25">
      <c r="A273" s="12" t="s">
        <v>12</v>
      </c>
      <c r="B273" s="12">
        <v>21</v>
      </c>
      <c r="C273" s="12" t="s">
        <v>161</v>
      </c>
      <c r="D273" s="12" t="s">
        <v>1214</v>
      </c>
      <c r="E273" s="12" t="s">
        <v>1214</v>
      </c>
      <c r="F273" s="17" t="s">
        <v>1214</v>
      </c>
    </row>
    <row r="274" spans="1:6" x14ac:dyDescent="0.25">
      <c r="A274" s="12" t="s">
        <v>12</v>
      </c>
      <c r="B274" s="12">
        <v>22</v>
      </c>
      <c r="C274" s="12" t="s">
        <v>162</v>
      </c>
      <c r="D274" s="12" t="s">
        <v>1214</v>
      </c>
      <c r="E274" s="12" t="s">
        <v>1214</v>
      </c>
      <c r="F274" s="17" t="s">
        <v>1214</v>
      </c>
    </row>
    <row r="275" spans="1:6" x14ac:dyDescent="0.25">
      <c r="A275" s="12" t="s">
        <v>12</v>
      </c>
      <c r="B275" s="12">
        <v>23</v>
      </c>
      <c r="C275" s="12" t="s">
        <v>163</v>
      </c>
      <c r="D275" s="12" t="s">
        <v>1214</v>
      </c>
      <c r="E275" s="12" t="s">
        <v>1214</v>
      </c>
      <c r="F275" s="17" t="s">
        <v>1214</v>
      </c>
    </row>
    <row r="276" spans="1:6" x14ac:dyDescent="0.25">
      <c r="A276" s="12" t="s">
        <v>12</v>
      </c>
      <c r="B276" s="12">
        <v>24</v>
      </c>
      <c r="C276" s="12" t="s">
        <v>14</v>
      </c>
      <c r="D276" s="12" t="s">
        <v>1214</v>
      </c>
      <c r="E276" s="12" t="s">
        <v>1214</v>
      </c>
      <c r="F276" s="17" t="s">
        <v>1214</v>
      </c>
    </row>
    <row r="277" spans="1:6" x14ac:dyDescent="0.25">
      <c r="A277" s="12" t="s">
        <v>12</v>
      </c>
      <c r="B277" s="12">
        <v>25</v>
      </c>
      <c r="C277" s="12" t="s">
        <v>148</v>
      </c>
      <c r="D277" s="12" t="s">
        <v>1214</v>
      </c>
      <c r="E277" s="12" t="s">
        <v>1214</v>
      </c>
      <c r="F277" s="17" t="s">
        <v>1214</v>
      </c>
    </row>
    <row r="278" spans="1:6" x14ac:dyDescent="0.25">
      <c r="A278" s="12" t="s">
        <v>12</v>
      </c>
      <c r="B278" s="12">
        <v>26</v>
      </c>
      <c r="C278" s="12" t="s">
        <v>154</v>
      </c>
      <c r="D278" s="12" t="s">
        <v>1214</v>
      </c>
      <c r="E278" s="12" t="s">
        <v>1214</v>
      </c>
      <c r="F278" s="17" t="s">
        <v>1214</v>
      </c>
    </row>
    <row r="279" spans="1:6" x14ac:dyDescent="0.25">
      <c r="A279" s="12" t="s">
        <v>12</v>
      </c>
      <c r="B279" s="12">
        <v>27</v>
      </c>
      <c r="C279" s="12" t="s">
        <v>155</v>
      </c>
      <c r="D279" s="12" t="s">
        <v>1214</v>
      </c>
      <c r="E279" s="12" t="s">
        <v>1214</v>
      </c>
      <c r="F279" s="17" t="s">
        <v>1214</v>
      </c>
    </row>
    <row r="280" spans="1:6" x14ac:dyDescent="0.25">
      <c r="A280" s="12" t="s">
        <v>12</v>
      </c>
      <c r="B280" s="12">
        <v>28</v>
      </c>
      <c r="C280" s="12" t="s">
        <v>149</v>
      </c>
      <c r="D280" s="12" t="s">
        <v>1214</v>
      </c>
      <c r="E280" s="12" t="s">
        <v>1214</v>
      </c>
      <c r="F280" s="17" t="s">
        <v>1214</v>
      </c>
    </row>
    <row r="281" spans="1:6" x14ac:dyDescent="0.25">
      <c r="A281" s="12"/>
      <c r="B281" s="12"/>
      <c r="C281" s="12" t="s">
        <v>970</v>
      </c>
      <c r="D281" s="12" t="s">
        <v>1214</v>
      </c>
      <c r="E281" s="12" t="s">
        <v>1214</v>
      </c>
      <c r="F281" s="17" t="s">
        <v>1214</v>
      </c>
    </row>
    <row r="282" spans="1:6" ht="18.75" x14ac:dyDescent="0.25">
      <c r="A282" s="15" t="s">
        <v>831</v>
      </c>
      <c r="B282" s="16"/>
      <c r="C282" s="16"/>
      <c r="D282" s="16"/>
      <c r="E282" s="16"/>
      <c r="F282" s="18"/>
    </row>
    <row r="283" spans="1:6" ht="30" x14ac:dyDescent="0.25">
      <c r="A283" s="12" t="s">
        <v>164</v>
      </c>
      <c r="B283" s="12">
        <v>1</v>
      </c>
      <c r="C283" s="12" t="s">
        <v>165</v>
      </c>
      <c r="D283" s="12" t="s">
        <v>1214</v>
      </c>
      <c r="E283" s="12" t="s">
        <v>1214</v>
      </c>
      <c r="F283" s="17" t="s">
        <v>1214</v>
      </c>
    </row>
    <row r="284" spans="1:6" ht="45" x14ac:dyDescent="0.25">
      <c r="A284" s="12" t="s">
        <v>164</v>
      </c>
      <c r="B284" s="12">
        <v>2</v>
      </c>
      <c r="C284" s="12" t="s">
        <v>166</v>
      </c>
      <c r="D284" s="12" t="s">
        <v>1214</v>
      </c>
      <c r="E284" s="12" t="s">
        <v>1214</v>
      </c>
      <c r="F284" s="17" t="s">
        <v>1214</v>
      </c>
    </row>
    <row r="285" spans="1:6" x14ac:dyDescent="0.25">
      <c r="A285" s="12" t="s">
        <v>164</v>
      </c>
      <c r="B285" s="12">
        <v>3</v>
      </c>
      <c r="C285" s="12" t="s">
        <v>167</v>
      </c>
      <c r="D285" s="12" t="s">
        <v>1214</v>
      </c>
      <c r="E285" s="12" t="s">
        <v>1214</v>
      </c>
      <c r="F285" s="17" t="s">
        <v>1214</v>
      </c>
    </row>
    <row r="286" spans="1:6" ht="30" x14ac:dyDescent="0.25">
      <c r="A286" s="12" t="s">
        <v>164</v>
      </c>
      <c r="B286" s="12">
        <v>4</v>
      </c>
      <c r="C286" s="12" t="s">
        <v>963</v>
      </c>
      <c r="D286" s="12" t="s">
        <v>1214</v>
      </c>
      <c r="E286" s="12" t="s">
        <v>1214</v>
      </c>
      <c r="F286" s="17" t="s">
        <v>1214</v>
      </c>
    </row>
    <row r="287" spans="1:6" x14ac:dyDescent="0.25">
      <c r="A287" s="12"/>
      <c r="B287" s="12"/>
      <c r="C287" s="12" t="s">
        <v>970</v>
      </c>
      <c r="D287" s="12" t="s">
        <v>1214</v>
      </c>
      <c r="E287" s="12" t="s">
        <v>1214</v>
      </c>
      <c r="F287" s="17" t="s">
        <v>1214</v>
      </c>
    </row>
    <row r="288" spans="1:6" ht="37.5" x14ac:dyDescent="0.25">
      <c r="A288" s="15" t="s">
        <v>832</v>
      </c>
      <c r="B288" s="16"/>
      <c r="C288" s="16"/>
      <c r="D288" s="16"/>
      <c r="E288" s="16"/>
      <c r="F288" s="18"/>
    </row>
    <row r="289" spans="1:6" ht="30" x14ac:dyDescent="0.25">
      <c r="A289" s="12" t="s">
        <v>22</v>
      </c>
      <c r="B289" s="12">
        <v>1</v>
      </c>
      <c r="C289" s="12" t="s">
        <v>964</v>
      </c>
      <c r="D289" s="12" t="s">
        <v>1214</v>
      </c>
      <c r="E289" s="12" t="s">
        <v>1214</v>
      </c>
      <c r="F289" s="17" t="s">
        <v>1214</v>
      </c>
    </row>
    <row r="290" spans="1:6" ht="30" x14ac:dyDescent="0.25">
      <c r="A290" s="12" t="s">
        <v>22</v>
      </c>
      <c r="B290" s="12">
        <v>2</v>
      </c>
      <c r="C290" s="12" t="s">
        <v>965</v>
      </c>
      <c r="D290" s="12" t="s">
        <v>1214</v>
      </c>
      <c r="E290" s="12" t="s">
        <v>1214</v>
      </c>
      <c r="F290" s="17" t="s">
        <v>1214</v>
      </c>
    </row>
    <row r="291" spans="1:6" x14ac:dyDescent="0.25">
      <c r="A291" s="12"/>
      <c r="B291" s="12"/>
      <c r="C291" s="12" t="s">
        <v>970</v>
      </c>
      <c r="D291" s="12" t="s">
        <v>1214</v>
      </c>
      <c r="E291" s="12" t="s">
        <v>1214</v>
      </c>
      <c r="F291" s="17" t="s">
        <v>1214</v>
      </c>
    </row>
    <row r="292" spans="1:6" ht="37.5" x14ac:dyDescent="0.25">
      <c r="A292" s="15" t="s">
        <v>833</v>
      </c>
      <c r="B292" s="16"/>
      <c r="C292" s="16"/>
      <c r="D292" s="16"/>
      <c r="E292" s="16"/>
      <c r="F292" s="18"/>
    </row>
    <row r="293" spans="1:6" x14ac:dyDescent="0.25">
      <c r="A293" s="12"/>
      <c r="B293" s="12"/>
      <c r="C293" s="12" t="s">
        <v>169</v>
      </c>
      <c r="D293" s="12" t="s">
        <v>1214</v>
      </c>
      <c r="E293" s="12" t="s">
        <v>1214</v>
      </c>
      <c r="F293" s="17" t="s">
        <v>1214</v>
      </c>
    </row>
    <row r="294" spans="1:6" x14ac:dyDescent="0.25">
      <c r="A294" s="12" t="s">
        <v>168</v>
      </c>
      <c r="B294" s="12">
        <v>1</v>
      </c>
      <c r="C294" s="12" t="s">
        <v>170</v>
      </c>
      <c r="D294" s="12" t="s">
        <v>1214</v>
      </c>
      <c r="E294" s="12" t="s">
        <v>1214</v>
      </c>
      <c r="F294" s="17" t="s">
        <v>1214</v>
      </c>
    </row>
    <row r="295" spans="1:6" x14ac:dyDescent="0.25">
      <c r="A295" s="12" t="s">
        <v>168</v>
      </c>
      <c r="B295" s="12">
        <v>3</v>
      </c>
      <c r="C295" s="12" t="s">
        <v>171</v>
      </c>
      <c r="D295" s="12" t="s">
        <v>1214</v>
      </c>
      <c r="E295" s="12" t="s">
        <v>1214</v>
      </c>
      <c r="F295" s="17" t="s">
        <v>1214</v>
      </c>
    </row>
    <row r="296" spans="1:6" x14ac:dyDescent="0.25">
      <c r="A296" s="12" t="s">
        <v>168</v>
      </c>
      <c r="B296" s="12">
        <v>4</v>
      </c>
      <c r="C296" s="12" t="s">
        <v>172</v>
      </c>
      <c r="D296" s="12" t="s">
        <v>1214</v>
      </c>
      <c r="E296" s="12" t="s">
        <v>1214</v>
      </c>
      <c r="F296" s="17" t="s">
        <v>1214</v>
      </c>
    </row>
    <row r="297" spans="1:6" x14ac:dyDescent="0.25">
      <c r="A297" s="12" t="s">
        <v>168</v>
      </c>
      <c r="B297" s="12">
        <v>5</v>
      </c>
      <c r="C297" s="12" t="s">
        <v>173</v>
      </c>
      <c r="D297" s="12" t="s">
        <v>1214</v>
      </c>
      <c r="E297" s="12" t="s">
        <v>1214</v>
      </c>
      <c r="F297" s="17" t="s">
        <v>1214</v>
      </c>
    </row>
    <row r="298" spans="1:6" x14ac:dyDescent="0.25">
      <c r="A298" s="12" t="s">
        <v>168</v>
      </c>
      <c r="B298" s="12">
        <v>6</v>
      </c>
      <c r="C298" s="12" t="s">
        <v>19</v>
      </c>
      <c r="D298" s="12" t="s">
        <v>1214</v>
      </c>
      <c r="E298" s="12" t="s">
        <v>1214</v>
      </c>
      <c r="F298" s="17" t="s">
        <v>1214</v>
      </c>
    </row>
    <row r="299" spans="1:6" x14ac:dyDescent="0.25">
      <c r="A299" s="12" t="s">
        <v>168</v>
      </c>
      <c r="B299" s="12">
        <v>7</v>
      </c>
      <c r="C299" s="12" t="s">
        <v>174</v>
      </c>
      <c r="D299" s="12" t="s">
        <v>1214</v>
      </c>
      <c r="E299" s="12" t="s">
        <v>1214</v>
      </c>
      <c r="F299" s="17" t="s">
        <v>1214</v>
      </c>
    </row>
    <row r="300" spans="1:6" x14ac:dyDescent="0.25">
      <c r="A300" s="12" t="s">
        <v>168</v>
      </c>
      <c r="B300" s="12">
        <v>8</v>
      </c>
      <c r="C300" s="12" t="s">
        <v>20</v>
      </c>
      <c r="D300" s="12" t="s">
        <v>1214</v>
      </c>
      <c r="E300" s="12" t="s">
        <v>1214</v>
      </c>
      <c r="F300" s="17" t="s">
        <v>1214</v>
      </c>
    </row>
    <row r="301" spans="1:6" x14ac:dyDescent="0.25">
      <c r="A301" s="12" t="s">
        <v>168</v>
      </c>
      <c r="B301" s="12">
        <v>9</v>
      </c>
      <c r="C301" s="12" t="s">
        <v>21</v>
      </c>
      <c r="D301" s="12" t="s">
        <v>1214</v>
      </c>
      <c r="E301" s="12" t="s">
        <v>1214</v>
      </c>
      <c r="F301" s="17" t="s">
        <v>1214</v>
      </c>
    </row>
    <row r="302" spans="1:6" x14ac:dyDescent="0.25">
      <c r="A302" s="12"/>
      <c r="B302" s="12"/>
      <c r="C302" s="12" t="s">
        <v>970</v>
      </c>
      <c r="D302" s="12" t="s">
        <v>1214</v>
      </c>
      <c r="E302" s="12" t="s">
        <v>1214</v>
      </c>
      <c r="F302" s="17" t="s">
        <v>1214</v>
      </c>
    </row>
    <row r="303" spans="1:6" ht="56.25" x14ac:dyDescent="0.25">
      <c r="A303" s="15" t="s">
        <v>834</v>
      </c>
      <c r="B303" s="16"/>
      <c r="C303" s="16"/>
      <c r="D303" s="16"/>
      <c r="E303" s="16"/>
      <c r="F303" s="18"/>
    </row>
    <row r="304" spans="1:6" ht="30" x14ac:dyDescent="0.25">
      <c r="A304" s="12" t="s">
        <v>175</v>
      </c>
      <c r="B304" s="12">
        <v>1</v>
      </c>
      <c r="C304" s="12" t="s">
        <v>80</v>
      </c>
      <c r="D304" s="12" t="s">
        <v>1214</v>
      </c>
      <c r="E304" s="12" t="s">
        <v>1214</v>
      </c>
      <c r="F304" s="17" t="s">
        <v>1214</v>
      </c>
    </row>
    <row r="305" spans="1:6" ht="30" x14ac:dyDescent="0.25">
      <c r="A305" s="12" t="s">
        <v>175</v>
      </c>
      <c r="B305" s="12">
        <v>2</v>
      </c>
      <c r="C305" s="12" t="s">
        <v>176</v>
      </c>
      <c r="D305" s="12" t="s">
        <v>1214</v>
      </c>
      <c r="E305" s="12" t="s">
        <v>1214</v>
      </c>
      <c r="F305" s="17" t="s">
        <v>1214</v>
      </c>
    </row>
    <row r="306" spans="1:6" ht="30" x14ac:dyDescent="0.25">
      <c r="A306" s="12" t="s">
        <v>175</v>
      </c>
      <c r="B306" s="12">
        <v>3</v>
      </c>
      <c r="C306" s="12" t="s">
        <v>177</v>
      </c>
      <c r="D306" s="12" t="s">
        <v>1214</v>
      </c>
      <c r="E306" s="12" t="s">
        <v>1214</v>
      </c>
      <c r="F306" s="17" t="s">
        <v>1214</v>
      </c>
    </row>
    <row r="307" spans="1:6" ht="30" x14ac:dyDescent="0.25">
      <c r="A307" s="12" t="s">
        <v>175</v>
      </c>
      <c r="B307" s="12">
        <v>4</v>
      </c>
      <c r="C307" s="12" t="s">
        <v>178</v>
      </c>
      <c r="D307" s="12" t="s">
        <v>1214</v>
      </c>
      <c r="E307" s="12" t="s">
        <v>1214</v>
      </c>
      <c r="F307" s="17" t="s">
        <v>1214</v>
      </c>
    </row>
    <row r="308" spans="1:6" ht="30" x14ac:dyDescent="0.25">
      <c r="A308" s="12" t="s">
        <v>175</v>
      </c>
      <c r="B308" s="12">
        <v>5</v>
      </c>
      <c r="C308" s="12" t="s">
        <v>179</v>
      </c>
      <c r="D308" s="12" t="s">
        <v>1214</v>
      </c>
      <c r="E308" s="12" t="s">
        <v>1214</v>
      </c>
      <c r="F308" s="17" t="s">
        <v>1214</v>
      </c>
    </row>
    <row r="309" spans="1:6" x14ac:dyDescent="0.25">
      <c r="A309" s="12"/>
      <c r="B309" s="12"/>
      <c r="C309" s="12" t="s">
        <v>970</v>
      </c>
      <c r="D309" s="12" t="s">
        <v>1214</v>
      </c>
      <c r="E309" s="12" t="s">
        <v>1214</v>
      </c>
      <c r="F309" s="17" t="s">
        <v>1214</v>
      </c>
    </row>
    <row r="310" spans="1:6" ht="37.5" x14ac:dyDescent="0.25">
      <c r="A310" s="15" t="s">
        <v>835</v>
      </c>
      <c r="B310" s="16"/>
      <c r="C310" s="16"/>
      <c r="D310" s="16"/>
      <c r="E310" s="16"/>
      <c r="F310" s="18"/>
    </row>
    <row r="311" spans="1:6" ht="30" x14ac:dyDescent="0.25">
      <c r="A311" s="12" t="s">
        <v>180</v>
      </c>
      <c r="B311" s="12">
        <v>1</v>
      </c>
      <c r="C311" s="12" t="s">
        <v>181</v>
      </c>
      <c r="D311" s="12" t="s">
        <v>1214</v>
      </c>
      <c r="E311" s="12" t="s">
        <v>1214</v>
      </c>
      <c r="F311" s="17" t="s">
        <v>1214</v>
      </c>
    </row>
    <row r="312" spans="1:6" ht="30" x14ac:dyDescent="0.25">
      <c r="A312" s="12" t="s">
        <v>180</v>
      </c>
      <c r="B312" s="12">
        <v>2</v>
      </c>
      <c r="C312" s="12" t="s">
        <v>182</v>
      </c>
      <c r="D312" s="12" t="s">
        <v>1214</v>
      </c>
      <c r="E312" s="12" t="s">
        <v>1214</v>
      </c>
      <c r="F312" s="17" t="s">
        <v>1214</v>
      </c>
    </row>
    <row r="313" spans="1:6" ht="30" x14ac:dyDescent="0.25">
      <c r="A313" s="12" t="s">
        <v>180</v>
      </c>
      <c r="B313" s="12">
        <v>3</v>
      </c>
      <c r="C313" s="12" t="s">
        <v>183</v>
      </c>
      <c r="D313" s="12" t="s">
        <v>1214</v>
      </c>
      <c r="E313" s="12" t="s">
        <v>1214</v>
      </c>
      <c r="F313" s="17" t="s">
        <v>1214</v>
      </c>
    </row>
    <row r="314" spans="1:6" ht="30" x14ac:dyDescent="0.25">
      <c r="A314" s="12" t="s">
        <v>180</v>
      </c>
      <c r="B314" s="12">
        <v>4</v>
      </c>
      <c r="C314" s="12" t="s">
        <v>184</v>
      </c>
      <c r="D314" s="12" t="s">
        <v>1214</v>
      </c>
      <c r="E314" s="12" t="s">
        <v>1214</v>
      </c>
      <c r="F314" s="17" t="s">
        <v>1214</v>
      </c>
    </row>
    <row r="315" spans="1:6" ht="30" x14ac:dyDescent="0.25">
      <c r="A315" s="12" t="s">
        <v>180</v>
      </c>
      <c r="B315" s="12">
        <v>5</v>
      </c>
      <c r="C315" s="12" t="s">
        <v>185</v>
      </c>
      <c r="D315" s="12" t="s">
        <v>1214</v>
      </c>
      <c r="E315" s="12" t="s">
        <v>1214</v>
      </c>
      <c r="F315" s="17" t="s">
        <v>1214</v>
      </c>
    </row>
    <row r="316" spans="1:6" ht="30" x14ac:dyDescent="0.25">
      <c r="A316" s="12" t="s">
        <v>180</v>
      </c>
      <c r="B316" s="12">
        <v>6</v>
      </c>
      <c r="C316" s="12" t="s">
        <v>186</v>
      </c>
      <c r="D316" s="12" t="s">
        <v>1214</v>
      </c>
      <c r="E316" s="12" t="s">
        <v>1214</v>
      </c>
      <c r="F316" s="17" t="s">
        <v>1214</v>
      </c>
    </row>
    <row r="317" spans="1:6" ht="30" x14ac:dyDescent="0.25">
      <c r="A317" s="12" t="s">
        <v>180</v>
      </c>
      <c r="B317" s="12">
        <v>7</v>
      </c>
      <c r="C317" s="12" t="s">
        <v>187</v>
      </c>
      <c r="D317" s="12" t="s">
        <v>1214</v>
      </c>
      <c r="E317" s="12" t="s">
        <v>1214</v>
      </c>
      <c r="F317" s="17" t="s">
        <v>1214</v>
      </c>
    </row>
    <row r="318" spans="1:6" ht="30" x14ac:dyDescent="0.25">
      <c r="A318" s="12" t="s">
        <v>180</v>
      </c>
      <c r="B318" s="12">
        <v>8</v>
      </c>
      <c r="C318" s="12" t="s">
        <v>188</v>
      </c>
      <c r="D318" s="12" t="s">
        <v>1214</v>
      </c>
      <c r="E318" s="12" t="s">
        <v>1214</v>
      </c>
      <c r="F318" s="17" t="s">
        <v>1214</v>
      </c>
    </row>
    <row r="319" spans="1:6" ht="30" x14ac:dyDescent="0.25">
      <c r="A319" s="12" t="s">
        <v>180</v>
      </c>
      <c r="B319" s="12">
        <v>9</v>
      </c>
      <c r="C319" s="12" t="s">
        <v>189</v>
      </c>
      <c r="D319" s="12" t="s">
        <v>1214</v>
      </c>
      <c r="E319" s="12" t="s">
        <v>1214</v>
      </c>
      <c r="F319" s="17" t="s">
        <v>1214</v>
      </c>
    </row>
    <row r="320" spans="1:6" ht="45" x14ac:dyDescent="0.25">
      <c r="A320" s="12" t="s">
        <v>180</v>
      </c>
      <c r="B320" s="12">
        <v>10</v>
      </c>
      <c r="C320" s="12" t="s">
        <v>190</v>
      </c>
      <c r="D320" s="12" t="s">
        <v>1214</v>
      </c>
      <c r="E320" s="12" t="s">
        <v>1214</v>
      </c>
      <c r="F320" s="17" t="s">
        <v>1214</v>
      </c>
    </row>
    <row r="321" spans="1:6" ht="30" x14ac:dyDescent="0.25">
      <c r="A321" s="12" t="s">
        <v>180</v>
      </c>
      <c r="B321" s="12">
        <v>11</v>
      </c>
      <c r="C321" s="12" t="s">
        <v>966</v>
      </c>
      <c r="D321" s="12" t="s">
        <v>1214</v>
      </c>
      <c r="E321" s="12" t="s">
        <v>1214</v>
      </c>
      <c r="F321" s="17" t="s">
        <v>1214</v>
      </c>
    </row>
    <row r="322" spans="1:6" ht="30" x14ac:dyDescent="0.25">
      <c r="A322" s="12" t="s">
        <v>180</v>
      </c>
      <c r="B322" s="12">
        <v>12</v>
      </c>
      <c r="C322" s="12" t="s">
        <v>191</v>
      </c>
      <c r="D322" s="12" t="s">
        <v>1214</v>
      </c>
      <c r="E322" s="12" t="s">
        <v>1214</v>
      </c>
      <c r="F322" s="17" t="s">
        <v>1214</v>
      </c>
    </row>
    <row r="323" spans="1:6" ht="30" x14ac:dyDescent="0.25">
      <c r="A323" s="12" t="s">
        <v>180</v>
      </c>
      <c r="B323" s="12">
        <v>13</v>
      </c>
      <c r="C323" s="12" t="s">
        <v>192</v>
      </c>
      <c r="D323" s="12" t="s">
        <v>1214</v>
      </c>
      <c r="E323" s="12" t="s">
        <v>1214</v>
      </c>
      <c r="F323" s="17" t="s">
        <v>1214</v>
      </c>
    </row>
    <row r="324" spans="1:6" x14ac:dyDescent="0.25">
      <c r="A324" s="12"/>
      <c r="B324" s="12"/>
      <c r="C324" s="12" t="s">
        <v>970</v>
      </c>
      <c r="D324" s="12" t="s">
        <v>1214</v>
      </c>
      <c r="E324" s="12" t="s">
        <v>1214</v>
      </c>
      <c r="F324" s="17" t="s">
        <v>1214</v>
      </c>
    </row>
    <row r="325" spans="1:6" ht="37.5" x14ac:dyDescent="0.25">
      <c r="A325" s="15" t="s">
        <v>836</v>
      </c>
      <c r="B325" s="16"/>
      <c r="C325" s="16"/>
      <c r="D325" s="16"/>
      <c r="E325" s="16"/>
      <c r="F325" s="18"/>
    </row>
    <row r="326" spans="1:6" ht="30" x14ac:dyDescent="0.25">
      <c r="A326" s="12" t="s">
        <v>836</v>
      </c>
      <c r="B326" s="12">
        <v>1</v>
      </c>
      <c r="C326" s="12" t="s">
        <v>924</v>
      </c>
      <c r="D326" s="12" t="s">
        <v>1214</v>
      </c>
      <c r="E326" s="12" t="s">
        <v>1214</v>
      </c>
      <c r="F326" s="17" t="s">
        <v>1214</v>
      </c>
    </row>
    <row r="327" spans="1:6" ht="30" x14ac:dyDescent="0.25">
      <c r="A327" s="12" t="s">
        <v>193</v>
      </c>
      <c r="B327" s="12">
        <v>2</v>
      </c>
      <c r="C327" s="12" t="s">
        <v>194</v>
      </c>
      <c r="D327" s="12" t="s">
        <v>1214</v>
      </c>
      <c r="E327" s="12" t="s">
        <v>1214</v>
      </c>
      <c r="F327" s="17" t="s">
        <v>1214</v>
      </c>
    </row>
    <row r="328" spans="1:6" ht="30" x14ac:dyDescent="0.25">
      <c r="A328" s="12" t="s">
        <v>193</v>
      </c>
      <c r="B328" s="12">
        <v>3</v>
      </c>
      <c r="C328" s="12" t="s">
        <v>912</v>
      </c>
      <c r="D328" s="12" t="s">
        <v>1214</v>
      </c>
      <c r="E328" s="12" t="s">
        <v>1214</v>
      </c>
      <c r="F328" s="17" t="s">
        <v>1214</v>
      </c>
    </row>
    <row r="329" spans="1:6" ht="30" x14ac:dyDescent="0.25">
      <c r="A329" s="12" t="s">
        <v>193</v>
      </c>
      <c r="B329" s="12">
        <v>4</v>
      </c>
      <c r="C329" s="12" t="s">
        <v>911</v>
      </c>
      <c r="D329" s="12" t="s">
        <v>1214</v>
      </c>
      <c r="E329" s="12" t="s">
        <v>1214</v>
      </c>
      <c r="F329" s="17" t="s">
        <v>1214</v>
      </c>
    </row>
    <row r="330" spans="1:6" ht="30" x14ac:dyDescent="0.25">
      <c r="A330" s="12" t="s">
        <v>193</v>
      </c>
      <c r="B330" s="12">
        <v>5</v>
      </c>
      <c r="C330" s="12" t="s">
        <v>909</v>
      </c>
      <c r="D330" s="12" t="s">
        <v>1214</v>
      </c>
      <c r="E330" s="12" t="s">
        <v>1214</v>
      </c>
      <c r="F330" s="17" t="s">
        <v>1214</v>
      </c>
    </row>
    <row r="331" spans="1:6" ht="30" x14ac:dyDescent="0.25">
      <c r="A331" s="12" t="s">
        <v>193</v>
      </c>
      <c r="B331" s="12">
        <v>6</v>
      </c>
      <c r="C331" s="12" t="s">
        <v>910</v>
      </c>
      <c r="D331" s="12" t="s">
        <v>1214</v>
      </c>
      <c r="E331" s="12" t="s">
        <v>1214</v>
      </c>
      <c r="F331" s="17" t="s">
        <v>1214</v>
      </c>
    </row>
    <row r="332" spans="1:6" ht="30" x14ac:dyDescent="0.25">
      <c r="A332" s="12" t="s">
        <v>193</v>
      </c>
      <c r="B332" s="12">
        <v>7</v>
      </c>
      <c r="C332" s="12" t="s">
        <v>195</v>
      </c>
      <c r="D332" s="12" t="s">
        <v>1214</v>
      </c>
      <c r="E332" s="12" t="s">
        <v>1214</v>
      </c>
      <c r="F332" s="17" t="s">
        <v>1214</v>
      </c>
    </row>
    <row r="333" spans="1:6" ht="30" x14ac:dyDescent="0.25">
      <c r="A333" s="12" t="s">
        <v>193</v>
      </c>
      <c r="B333" s="12">
        <v>8</v>
      </c>
      <c r="C333" s="12" t="s">
        <v>196</v>
      </c>
      <c r="D333" s="12" t="s">
        <v>1214</v>
      </c>
      <c r="E333" s="12" t="s">
        <v>1214</v>
      </c>
      <c r="F333" s="17" t="s">
        <v>1214</v>
      </c>
    </row>
    <row r="334" spans="1:6" ht="30" x14ac:dyDescent="0.25">
      <c r="A334" s="12" t="s">
        <v>193</v>
      </c>
      <c r="B334" s="12">
        <v>9</v>
      </c>
      <c r="C334" s="12" t="s">
        <v>197</v>
      </c>
      <c r="D334" s="12" t="s">
        <v>1214</v>
      </c>
      <c r="E334" s="12" t="s">
        <v>1214</v>
      </c>
      <c r="F334" s="17" t="s">
        <v>1214</v>
      </c>
    </row>
    <row r="335" spans="1:6" ht="30" x14ac:dyDescent="0.25">
      <c r="A335" s="12" t="s">
        <v>193</v>
      </c>
      <c r="B335" s="12">
        <v>10</v>
      </c>
      <c r="C335" s="12" t="s">
        <v>906</v>
      </c>
      <c r="D335" s="12" t="s">
        <v>1214</v>
      </c>
      <c r="E335" s="12" t="s">
        <v>905</v>
      </c>
      <c r="F335" s="17" t="s">
        <v>1214</v>
      </c>
    </row>
    <row r="336" spans="1:6" ht="30" x14ac:dyDescent="0.25">
      <c r="A336" s="12" t="s">
        <v>193</v>
      </c>
      <c r="B336" s="12">
        <v>11</v>
      </c>
      <c r="C336" s="12" t="s">
        <v>198</v>
      </c>
      <c r="D336" s="12" t="s">
        <v>1214</v>
      </c>
      <c r="E336" s="12" t="s">
        <v>905</v>
      </c>
      <c r="F336" s="17" t="s">
        <v>1214</v>
      </c>
    </row>
    <row r="337" spans="1:6" ht="30" x14ac:dyDescent="0.25">
      <c r="A337" s="12" t="s">
        <v>193</v>
      </c>
      <c r="B337" s="12">
        <v>12</v>
      </c>
      <c r="C337" s="12" t="s">
        <v>199</v>
      </c>
      <c r="D337" s="12" t="s">
        <v>1214</v>
      </c>
      <c r="E337" s="12" t="s">
        <v>905</v>
      </c>
      <c r="F337" s="17" t="s">
        <v>1214</v>
      </c>
    </row>
    <row r="338" spans="1:6" ht="30" x14ac:dyDescent="0.25">
      <c r="A338" s="12" t="s">
        <v>193</v>
      </c>
      <c r="B338" s="12">
        <v>13</v>
      </c>
      <c r="C338" s="12" t="s">
        <v>200</v>
      </c>
      <c r="D338" s="12" t="s">
        <v>1214</v>
      </c>
      <c r="E338" s="12" t="s">
        <v>905</v>
      </c>
      <c r="F338" s="17" t="s">
        <v>1214</v>
      </c>
    </row>
    <row r="339" spans="1:6" ht="30" x14ac:dyDescent="0.25">
      <c r="A339" s="12" t="s">
        <v>193</v>
      </c>
      <c r="B339" s="12">
        <v>14</v>
      </c>
      <c r="C339" s="12" t="s">
        <v>201</v>
      </c>
      <c r="D339" s="12" t="s">
        <v>1214</v>
      </c>
      <c r="E339" s="12" t="s">
        <v>905</v>
      </c>
      <c r="F339" s="17" t="s">
        <v>1214</v>
      </c>
    </row>
    <row r="340" spans="1:6" ht="30" x14ac:dyDescent="0.25">
      <c r="A340" s="12" t="s">
        <v>193</v>
      </c>
      <c r="B340" s="12">
        <v>15</v>
      </c>
      <c r="C340" s="12" t="s">
        <v>202</v>
      </c>
      <c r="D340" s="12" t="s">
        <v>1214</v>
      </c>
      <c r="E340" s="12" t="s">
        <v>905</v>
      </c>
      <c r="F340" s="17" t="s">
        <v>1214</v>
      </c>
    </row>
    <row r="341" spans="1:6" ht="30" x14ac:dyDescent="0.25">
      <c r="A341" s="12" t="s">
        <v>193</v>
      </c>
      <c r="B341" s="12">
        <v>16</v>
      </c>
      <c r="C341" s="12" t="s">
        <v>203</v>
      </c>
      <c r="D341" s="12" t="s">
        <v>1214</v>
      </c>
      <c r="E341" s="12" t="s">
        <v>905</v>
      </c>
      <c r="F341" s="17" t="s">
        <v>1214</v>
      </c>
    </row>
    <row r="342" spans="1:6" ht="30" x14ac:dyDescent="0.25">
      <c r="A342" s="12" t="s">
        <v>193</v>
      </c>
      <c r="B342" s="12">
        <v>17</v>
      </c>
      <c r="C342" s="12" t="s">
        <v>204</v>
      </c>
      <c r="D342" s="12" t="s">
        <v>1214</v>
      </c>
      <c r="E342" s="12" t="s">
        <v>905</v>
      </c>
      <c r="F342" s="17" t="s">
        <v>1214</v>
      </c>
    </row>
    <row r="343" spans="1:6" ht="30" x14ac:dyDescent="0.25">
      <c r="A343" s="12" t="s">
        <v>193</v>
      </c>
      <c r="B343" s="12">
        <v>18</v>
      </c>
      <c r="C343" s="12" t="s">
        <v>205</v>
      </c>
      <c r="D343" s="12" t="s">
        <v>1214</v>
      </c>
      <c r="E343" s="12" t="s">
        <v>905</v>
      </c>
      <c r="F343" s="17" t="s">
        <v>1214</v>
      </c>
    </row>
    <row r="344" spans="1:6" ht="30" x14ac:dyDescent="0.25">
      <c r="A344" s="12" t="s">
        <v>193</v>
      </c>
      <c r="B344" s="12">
        <v>19</v>
      </c>
      <c r="C344" s="12" t="s">
        <v>206</v>
      </c>
      <c r="D344" s="12" t="s">
        <v>1214</v>
      </c>
      <c r="E344" s="12" t="s">
        <v>905</v>
      </c>
      <c r="F344" s="17" t="s">
        <v>1214</v>
      </c>
    </row>
    <row r="345" spans="1:6" ht="30" x14ac:dyDescent="0.25">
      <c r="A345" s="12" t="s">
        <v>193</v>
      </c>
      <c r="B345" s="12">
        <v>20</v>
      </c>
      <c r="C345" s="12" t="s">
        <v>207</v>
      </c>
      <c r="D345" s="12" t="s">
        <v>1214</v>
      </c>
      <c r="E345" s="12" t="s">
        <v>905</v>
      </c>
      <c r="F345" s="17" t="s">
        <v>1214</v>
      </c>
    </row>
    <row r="346" spans="1:6" ht="30" x14ac:dyDescent="0.25">
      <c r="A346" s="12" t="s">
        <v>836</v>
      </c>
      <c r="B346" s="12">
        <v>21</v>
      </c>
      <c r="C346" s="12" t="s">
        <v>968</v>
      </c>
      <c r="D346" s="12" t="s">
        <v>1214</v>
      </c>
      <c r="E346" s="12" t="s">
        <v>905</v>
      </c>
      <c r="F346" s="17" t="s">
        <v>1214</v>
      </c>
    </row>
    <row r="347" spans="1:6" ht="30" x14ac:dyDescent="0.25">
      <c r="A347" s="12" t="s">
        <v>836</v>
      </c>
      <c r="B347" s="12">
        <v>22</v>
      </c>
      <c r="C347" s="12" t="s">
        <v>967</v>
      </c>
      <c r="D347" s="12" t="s">
        <v>1214</v>
      </c>
      <c r="E347" s="12" t="s">
        <v>905</v>
      </c>
      <c r="F347" s="17" t="s">
        <v>1214</v>
      </c>
    </row>
    <row r="348" spans="1:6" ht="30" x14ac:dyDescent="0.25">
      <c r="A348" s="12" t="s">
        <v>193</v>
      </c>
      <c r="B348" s="12">
        <v>23</v>
      </c>
      <c r="C348" s="12" t="s">
        <v>208</v>
      </c>
      <c r="D348" s="12" t="s">
        <v>1214</v>
      </c>
      <c r="E348" s="12" t="s">
        <v>905</v>
      </c>
      <c r="F348" s="17" t="s">
        <v>1214</v>
      </c>
    </row>
    <row r="349" spans="1:6" ht="30" x14ac:dyDescent="0.25">
      <c r="A349" s="12" t="s">
        <v>193</v>
      </c>
      <c r="B349" s="12">
        <v>24</v>
      </c>
      <c r="C349" s="12" t="s">
        <v>969</v>
      </c>
      <c r="D349" s="12" t="s">
        <v>1214</v>
      </c>
      <c r="E349" s="12" t="s">
        <v>905</v>
      </c>
      <c r="F349" s="17" t="s">
        <v>1214</v>
      </c>
    </row>
    <row r="350" spans="1:6" ht="30" x14ac:dyDescent="0.25">
      <c r="A350" s="12" t="s">
        <v>193</v>
      </c>
      <c r="B350" s="12">
        <v>25</v>
      </c>
      <c r="C350" s="12" t="s">
        <v>209</v>
      </c>
      <c r="D350" s="12" t="s">
        <v>1214</v>
      </c>
      <c r="E350" s="12" t="s">
        <v>905</v>
      </c>
      <c r="F350" s="17" t="s">
        <v>1214</v>
      </c>
    </row>
    <row r="351" spans="1:6" ht="30" x14ac:dyDescent="0.25">
      <c r="A351" s="12" t="s">
        <v>193</v>
      </c>
      <c r="B351" s="12">
        <v>26</v>
      </c>
      <c r="C351" s="12" t="s">
        <v>210</v>
      </c>
      <c r="D351" s="12" t="s">
        <v>1214</v>
      </c>
      <c r="E351" s="12" t="s">
        <v>905</v>
      </c>
      <c r="F351" s="17" t="s">
        <v>1214</v>
      </c>
    </row>
    <row r="352" spans="1:6" ht="30" x14ac:dyDescent="0.25">
      <c r="A352" s="12" t="s">
        <v>193</v>
      </c>
      <c r="B352" s="12">
        <v>27</v>
      </c>
      <c r="C352" s="12" t="s">
        <v>211</v>
      </c>
      <c r="D352" s="12" t="s">
        <v>1214</v>
      </c>
      <c r="E352" s="12" t="s">
        <v>905</v>
      </c>
      <c r="F352" s="17" t="s">
        <v>1214</v>
      </c>
    </row>
    <row r="353" spans="1:6" x14ac:dyDescent="0.25">
      <c r="A353" s="12"/>
      <c r="B353" s="12">
        <v>28</v>
      </c>
      <c r="C353" s="12" t="s">
        <v>212</v>
      </c>
      <c r="D353" s="12" t="s">
        <v>1214</v>
      </c>
      <c r="E353" s="12"/>
      <c r="F353" s="17" t="s">
        <v>1214</v>
      </c>
    </row>
    <row r="354" spans="1:6" ht="30" x14ac:dyDescent="0.25">
      <c r="A354" s="12" t="s">
        <v>193</v>
      </c>
      <c r="B354" s="12">
        <v>29</v>
      </c>
      <c r="C354" s="12" t="s">
        <v>213</v>
      </c>
      <c r="D354" s="12" t="s">
        <v>1214</v>
      </c>
      <c r="E354" s="12" t="s">
        <v>905</v>
      </c>
      <c r="F354" s="17" t="s">
        <v>1214</v>
      </c>
    </row>
    <row r="355" spans="1:6" ht="30" x14ac:dyDescent="0.25">
      <c r="A355" s="12" t="s">
        <v>193</v>
      </c>
      <c r="B355" s="12">
        <v>30</v>
      </c>
      <c r="C355" s="12" t="s">
        <v>214</v>
      </c>
      <c r="D355" s="12" t="s">
        <v>1214</v>
      </c>
      <c r="E355" s="12" t="s">
        <v>905</v>
      </c>
      <c r="F355" s="17" t="s">
        <v>1214</v>
      </c>
    </row>
    <row r="356" spans="1:6" ht="30" x14ac:dyDescent="0.25">
      <c r="A356" s="12" t="s">
        <v>193</v>
      </c>
      <c r="B356" s="12">
        <v>31</v>
      </c>
      <c r="C356" s="12" t="s">
        <v>215</v>
      </c>
      <c r="D356" s="12" t="s">
        <v>1214</v>
      </c>
      <c r="E356" s="12" t="s">
        <v>905</v>
      </c>
      <c r="F356" s="17" t="s">
        <v>1214</v>
      </c>
    </row>
    <row r="357" spans="1:6" ht="30" x14ac:dyDescent="0.25">
      <c r="A357" s="12" t="s">
        <v>193</v>
      </c>
      <c r="B357" s="12">
        <v>32</v>
      </c>
      <c r="C357" s="12" t="s">
        <v>216</v>
      </c>
      <c r="D357" s="12" t="s">
        <v>1214</v>
      </c>
      <c r="E357" s="12" t="s">
        <v>905</v>
      </c>
      <c r="F357" s="17" t="s">
        <v>1214</v>
      </c>
    </row>
    <row r="358" spans="1:6" ht="30" x14ac:dyDescent="0.25">
      <c r="A358" s="12" t="s">
        <v>193</v>
      </c>
      <c r="B358" s="12">
        <v>33</v>
      </c>
      <c r="C358" s="12" t="s">
        <v>217</v>
      </c>
      <c r="D358" s="12" t="s">
        <v>1214</v>
      </c>
      <c r="E358" s="12" t="s">
        <v>905</v>
      </c>
      <c r="F358" s="17" t="s">
        <v>1214</v>
      </c>
    </row>
    <row r="359" spans="1:6" ht="30" x14ac:dyDescent="0.25">
      <c r="A359" s="12" t="s">
        <v>193</v>
      </c>
      <c r="B359" s="12">
        <v>34</v>
      </c>
      <c r="C359" s="12" t="s">
        <v>218</v>
      </c>
      <c r="D359" s="12" t="s">
        <v>1214</v>
      </c>
      <c r="E359" s="12" t="s">
        <v>905</v>
      </c>
      <c r="F359" s="17" t="s">
        <v>1214</v>
      </c>
    </row>
    <row r="360" spans="1:6" ht="30" x14ac:dyDescent="0.25">
      <c r="A360" s="12" t="s">
        <v>836</v>
      </c>
      <c r="B360" s="12">
        <v>35</v>
      </c>
      <c r="C360" s="12" t="s">
        <v>918</v>
      </c>
      <c r="D360" s="12" t="s">
        <v>1214</v>
      </c>
      <c r="E360" s="12" t="s">
        <v>905</v>
      </c>
      <c r="F360" s="17" t="s">
        <v>1214</v>
      </c>
    </row>
    <row r="361" spans="1:6" ht="30" x14ac:dyDescent="0.25">
      <c r="A361" s="12" t="s">
        <v>836</v>
      </c>
      <c r="B361" s="12">
        <v>36</v>
      </c>
      <c r="C361" s="12" t="s">
        <v>970</v>
      </c>
      <c r="D361" s="12" t="s">
        <v>1214</v>
      </c>
      <c r="E361" s="12"/>
      <c r="F361" s="17" t="s">
        <v>1214</v>
      </c>
    </row>
    <row r="362" spans="1:6" ht="56.25" x14ac:dyDescent="0.25">
      <c r="A362" s="15" t="s">
        <v>837</v>
      </c>
      <c r="B362" s="16"/>
      <c r="C362" s="16"/>
      <c r="D362" s="16"/>
      <c r="E362" s="16"/>
      <c r="F362" s="18"/>
    </row>
    <row r="363" spans="1:6" ht="45" x14ac:dyDescent="0.25">
      <c r="A363" s="12" t="s">
        <v>219</v>
      </c>
      <c r="B363" s="12">
        <v>1</v>
      </c>
      <c r="C363" s="12" t="s">
        <v>220</v>
      </c>
      <c r="D363" s="12" t="s">
        <v>1214</v>
      </c>
      <c r="E363" s="12" t="s">
        <v>1214</v>
      </c>
      <c r="F363" s="17" t="s">
        <v>1214</v>
      </c>
    </row>
    <row r="364" spans="1:6" ht="30" x14ac:dyDescent="0.25">
      <c r="A364" s="12" t="s">
        <v>219</v>
      </c>
      <c r="B364" s="12">
        <v>2</v>
      </c>
      <c r="C364" s="12" t="s">
        <v>221</v>
      </c>
      <c r="D364" s="12" t="s">
        <v>1214</v>
      </c>
      <c r="E364" s="12" t="s">
        <v>1214</v>
      </c>
      <c r="F364" s="17" t="s">
        <v>1214</v>
      </c>
    </row>
    <row r="365" spans="1:6" ht="30" x14ac:dyDescent="0.25">
      <c r="A365" s="12" t="s">
        <v>219</v>
      </c>
      <c r="B365" s="12">
        <v>3</v>
      </c>
      <c r="C365" s="12" t="s">
        <v>222</v>
      </c>
      <c r="D365" s="12" t="s">
        <v>1214</v>
      </c>
      <c r="E365" s="12" t="s">
        <v>1214</v>
      </c>
      <c r="F365" s="17" t="s">
        <v>1214</v>
      </c>
    </row>
    <row r="366" spans="1:6" ht="30" x14ac:dyDescent="0.25">
      <c r="A366" s="12" t="s">
        <v>219</v>
      </c>
      <c r="B366" s="12">
        <v>4</v>
      </c>
      <c r="C366" s="12" t="s">
        <v>223</v>
      </c>
      <c r="D366" s="12" t="s">
        <v>1214</v>
      </c>
      <c r="E366" s="12" t="s">
        <v>1214</v>
      </c>
      <c r="F366" s="17" t="s">
        <v>1214</v>
      </c>
    </row>
    <row r="367" spans="1:6" ht="30" x14ac:dyDescent="0.25">
      <c r="A367" s="12" t="s">
        <v>219</v>
      </c>
      <c r="B367" s="12">
        <v>5</v>
      </c>
      <c r="C367" s="12" t="s">
        <v>224</v>
      </c>
      <c r="D367" s="12" t="s">
        <v>1214</v>
      </c>
      <c r="E367" s="12" t="s">
        <v>1214</v>
      </c>
      <c r="F367" s="17" t="s">
        <v>1214</v>
      </c>
    </row>
    <row r="368" spans="1:6" ht="30" x14ac:dyDescent="0.25">
      <c r="A368" s="12" t="s">
        <v>219</v>
      </c>
      <c r="B368" s="12">
        <v>6</v>
      </c>
      <c r="C368" s="12" t="s">
        <v>225</v>
      </c>
      <c r="D368" s="12" t="s">
        <v>1214</v>
      </c>
      <c r="E368" s="12" t="s">
        <v>1214</v>
      </c>
      <c r="F368" s="17" t="s">
        <v>1214</v>
      </c>
    </row>
    <row r="369" spans="1:6" ht="30" x14ac:dyDescent="0.25">
      <c r="A369" s="12" t="s">
        <v>219</v>
      </c>
      <c r="B369" s="12">
        <v>7</v>
      </c>
      <c r="C369" s="12" t="s">
        <v>226</v>
      </c>
      <c r="D369" s="12" t="s">
        <v>1214</v>
      </c>
      <c r="E369" s="12" t="s">
        <v>1214</v>
      </c>
      <c r="F369" s="17" t="s">
        <v>1214</v>
      </c>
    </row>
    <row r="370" spans="1:6" ht="30" x14ac:dyDescent="0.25">
      <c r="A370" s="12" t="s">
        <v>219</v>
      </c>
      <c r="B370" s="12">
        <v>8</v>
      </c>
      <c r="C370" s="12" t="s">
        <v>227</v>
      </c>
      <c r="D370" s="12" t="s">
        <v>1214</v>
      </c>
      <c r="E370" s="12" t="s">
        <v>1214</v>
      </c>
      <c r="F370" s="17" t="s">
        <v>1214</v>
      </c>
    </row>
    <row r="371" spans="1:6" ht="30" x14ac:dyDescent="0.25">
      <c r="A371" s="12" t="s">
        <v>219</v>
      </c>
      <c r="B371" s="12">
        <v>9</v>
      </c>
      <c r="C371" s="12" t="s">
        <v>228</v>
      </c>
      <c r="D371" s="12" t="s">
        <v>1214</v>
      </c>
      <c r="E371" s="12" t="s">
        <v>1214</v>
      </c>
      <c r="F371" s="17" t="s">
        <v>1214</v>
      </c>
    </row>
    <row r="372" spans="1:6" ht="30" x14ac:dyDescent="0.25">
      <c r="A372" s="12" t="s">
        <v>219</v>
      </c>
      <c r="B372" s="12">
        <v>10</v>
      </c>
      <c r="C372" s="12" t="s">
        <v>229</v>
      </c>
      <c r="D372" s="12" t="s">
        <v>1214</v>
      </c>
      <c r="E372" s="12" t="s">
        <v>1214</v>
      </c>
      <c r="F372" s="17" t="s">
        <v>1214</v>
      </c>
    </row>
    <row r="373" spans="1:6" ht="30" x14ac:dyDescent="0.25">
      <c r="A373" s="12" t="s">
        <v>219</v>
      </c>
      <c r="B373" s="12">
        <v>11</v>
      </c>
      <c r="C373" s="12" t="s">
        <v>230</v>
      </c>
      <c r="D373" s="12" t="s">
        <v>1214</v>
      </c>
      <c r="E373" s="12" t="s">
        <v>1214</v>
      </c>
      <c r="F373" s="17" t="s">
        <v>1214</v>
      </c>
    </row>
    <row r="374" spans="1:6" ht="30" x14ac:dyDescent="0.25">
      <c r="A374" s="12" t="s">
        <v>219</v>
      </c>
      <c r="B374" s="12">
        <v>12</v>
      </c>
      <c r="C374" s="12" t="s">
        <v>231</v>
      </c>
      <c r="D374" s="12" t="s">
        <v>1214</v>
      </c>
      <c r="E374" s="12" t="s">
        <v>1214</v>
      </c>
      <c r="F374" s="17" t="s">
        <v>1214</v>
      </c>
    </row>
    <row r="375" spans="1:6" ht="30" x14ac:dyDescent="0.25">
      <c r="A375" s="12" t="s">
        <v>219</v>
      </c>
      <c r="B375" s="12">
        <v>13</v>
      </c>
      <c r="C375" s="12" t="s">
        <v>232</v>
      </c>
      <c r="D375" s="12" t="s">
        <v>1214</v>
      </c>
      <c r="E375" s="12" t="s">
        <v>1214</v>
      </c>
      <c r="F375" s="17" t="s">
        <v>1214</v>
      </c>
    </row>
    <row r="376" spans="1:6" ht="30" x14ac:dyDescent="0.25">
      <c r="A376" s="12" t="s">
        <v>219</v>
      </c>
      <c r="B376" s="12">
        <v>14</v>
      </c>
      <c r="C376" s="12" t="s">
        <v>233</v>
      </c>
      <c r="D376" s="12" t="s">
        <v>1214</v>
      </c>
      <c r="E376" s="12" t="s">
        <v>1214</v>
      </c>
      <c r="F376" s="17" t="s">
        <v>1214</v>
      </c>
    </row>
    <row r="377" spans="1:6" ht="30" x14ac:dyDescent="0.25">
      <c r="A377" s="12" t="s">
        <v>219</v>
      </c>
      <c r="B377" s="12">
        <v>15</v>
      </c>
      <c r="C377" s="12" t="s">
        <v>234</v>
      </c>
      <c r="D377" s="12" t="s">
        <v>1214</v>
      </c>
      <c r="E377" s="12" t="s">
        <v>1214</v>
      </c>
      <c r="F377" s="17" t="s">
        <v>1214</v>
      </c>
    </row>
    <row r="378" spans="1:6" ht="30" x14ac:dyDescent="0.25">
      <c r="A378" s="12" t="s">
        <v>219</v>
      </c>
      <c r="B378" s="12">
        <v>16</v>
      </c>
      <c r="C378" s="12" t="s">
        <v>235</v>
      </c>
      <c r="D378" s="12" t="s">
        <v>1214</v>
      </c>
      <c r="E378" s="12" t="s">
        <v>1214</v>
      </c>
      <c r="F378" s="17" t="s">
        <v>1214</v>
      </c>
    </row>
    <row r="379" spans="1:6" x14ac:dyDescent="0.25">
      <c r="A379" s="12"/>
      <c r="B379" s="12"/>
      <c r="C379" s="12" t="s">
        <v>970</v>
      </c>
      <c r="D379" s="12" t="s">
        <v>1214</v>
      </c>
      <c r="E379" s="12" t="s">
        <v>1214</v>
      </c>
      <c r="F379" s="17" t="s">
        <v>1214</v>
      </c>
    </row>
    <row r="380" spans="1:6" ht="37.5" x14ac:dyDescent="0.25">
      <c r="A380" s="15" t="s">
        <v>838</v>
      </c>
      <c r="B380" s="16"/>
      <c r="C380" s="16"/>
      <c r="D380" s="16"/>
      <c r="E380" s="16"/>
      <c r="F380" s="18"/>
    </row>
    <row r="381" spans="1:6" ht="30" x14ac:dyDescent="0.25">
      <c r="A381" s="12" t="s">
        <v>236</v>
      </c>
      <c r="B381" s="12">
        <v>1</v>
      </c>
      <c r="C381" s="12" t="s">
        <v>237</v>
      </c>
      <c r="D381" s="12" t="s">
        <v>1214</v>
      </c>
      <c r="E381" s="12" t="s">
        <v>1214</v>
      </c>
      <c r="F381" s="17" t="s">
        <v>1214</v>
      </c>
    </row>
    <row r="382" spans="1:6" ht="30" x14ac:dyDescent="0.25">
      <c r="A382" s="12" t="s">
        <v>236</v>
      </c>
      <c r="B382" s="12">
        <v>2</v>
      </c>
      <c r="C382" s="12" t="s">
        <v>238</v>
      </c>
      <c r="D382" s="12" t="s">
        <v>1214</v>
      </c>
      <c r="E382" s="12" t="s">
        <v>1214</v>
      </c>
      <c r="F382" s="17" t="s">
        <v>1214</v>
      </c>
    </row>
    <row r="383" spans="1:6" ht="30" x14ac:dyDescent="0.25">
      <c r="A383" s="12" t="s">
        <v>236</v>
      </c>
      <c r="B383" s="12">
        <v>3</v>
      </c>
      <c r="C383" s="12" t="s">
        <v>239</v>
      </c>
      <c r="D383" s="12" t="s">
        <v>1214</v>
      </c>
      <c r="E383" s="12" t="s">
        <v>1214</v>
      </c>
      <c r="F383" s="17" t="s">
        <v>1214</v>
      </c>
    </row>
    <row r="384" spans="1:6" ht="30" x14ac:dyDescent="0.25">
      <c r="A384" s="12" t="s">
        <v>236</v>
      </c>
      <c r="B384" s="12">
        <v>4</v>
      </c>
      <c r="C384" s="12" t="s">
        <v>240</v>
      </c>
      <c r="D384" s="12" t="s">
        <v>1214</v>
      </c>
      <c r="E384" s="12" t="s">
        <v>1214</v>
      </c>
      <c r="F384" s="17" t="s">
        <v>1214</v>
      </c>
    </row>
    <row r="385" spans="1:6" ht="30" x14ac:dyDescent="0.25">
      <c r="A385" s="12" t="s">
        <v>236</v>
      </c>
      <c r="B385" s="12">
        <v>5</v>
      </c>
      <c r="C385" s="12" t="s">
        <v>241</v>
      </c>
      <c r="D385" s="12" t="s">
        <v>1214</v>
      </c>
      <c r="E385" s="12" t="s">
        <v>1214</v>
      </c>
      <c r="F385" s="17" t="s">
        <v>1214</v>
      </c>
    </row>
    <row r="386" spans="1:6" ht="30" x14ac:dyDescent="0.25">
      <c r="A386" s="12" t="s">
        <v>236</v>
      </c>
      <c r="B386" s="12">
        <v>6</v>
      </c>
      <c r="C386" s="12" t="s">
        <v>242</v>
      </c>
      <c r="D386" s="12" t="s">
        <v>1214</v>
      </c>
      <c r="E386" s="12" t="s">
        <v>1214</v>
      </c>
      <c r="F386" s="17" t="s">
        <v>1214</v>
      </c>
    </row>
    <row r="387" spans="1:6" ht="30" x14ac:dyDescent="0.25">
      <c r="A387" s="12" t="s">
        <v>236</v>
      </c>
      <c r="B387" s="12">
        <v>7</v>
      </c>
      <c r="C387" s="12" t="s">
        <v>243</v>
      </c>
      <c r="D387" s="12" t="s">
        <v>1214</v>
      </c>
      <c r="E387" s="12" t="s">
        <v>1214</v>
      </c>
      <c r="F387" s="17" t="s">
        <v>1214</v>
      </c>
    </row>
    <row r="388" spans="1:6" ht="30" x14ac:dyDescent="0.25">
      <c r="A388" s="12" t="s">
        <v>236</v>
      </c>
      <c r="B388" s="12">
        <v>8</v>
      </c>
      <c r="C388" s="12" t="s">
        <v>244</v>
      </c>
      <c r="D388" s="12" t="s">
        <v>1214</v>
      </c>
      <c r="E388" s="12" t="s">
        <v>1214</v>
      </c>
      <c r="F388" s="17" t="s">
        <v>1214</v>
      </c>
    </row>
    <row r="389" spans="1:6" ht="30" x14ac:dyDescent="0.25">
      <c r="A389" s="12" t="s">
        <v>236</v>
      </c>
      <c r="B389" s="12">
        <v>9</v>
      </c>
      <c r="C389" s="12" t="s">
        <v>245</v>
      </c>
      <c r="D389" s="12" t="s">
        <v>1214</v>
      </c>
      <c r="E389" s="12" t="s">
        <v>1214</v>
      </c>
      <c r="F389" s="17" t="s">
        <v>1214</v>
      </c>
    </row>
    <row r="390" spans="1:6" ht="30" x14ac:dyDescent="0.25">
      <c r="A390" s="12" t="s">
        <v>236</v>
      </c>
      <c r="B390" s="12">
        <v>10</v>
      </c>
      <c r="C390" s="12" t="s">
        <v>246</v>
      </c>
      <c r="D390" s="12" t="s">
        <v>1214</v>
      </c>
      <c r="E390" s="12" t="s">
        <v>1214</v>
      </c>
      <c r="F390" s="17" t="s">
        <v>1214</v>
      </c>
    </row>
    <row r="391" spans="1:6" ht="30" x14ac:dyDescent="0.25">
      <c r="A391" s="12" t="s">
        <v>236</v>
      </c>
      <c r="B391" s="12">
        <v>11</v>
      </c>
      <c r="C391" s="12" t="s">
        <v>247</v>
      </c>
      <c r="D391" s="12" t="s">
        <v>1214</v>
      </c>
      <c r="E391" s="12" t="s">
        <v>1214</v>
      </c>
      <c r="F391" s="17" t="s">
        <v>1214</v>
      </c>
    </row>
    <row r="392" spans="1:6" ht="30" x14ac:dyDescent="0.25">
      <c r="A392" s="12" t="s">
        <v>236</v>
      </c>
      <c r="B392" s="12">
        <v>12</v>
      </c>
      <c r="C392" s="12" t="s">
        <v>248</v>
      </c>
      <c r="D392" s="12" t="s">
        <v>1214</v>
      </c>
      <c r="E392" s="12" t="s">
        <v>1214</v>
      </c>
      <c r="F392" s="17" t="s">
        <v>1214</v>
      </c>
    </row>
    <row r="393" spans="1:6" ht="30" x14ac:dyDescent="0.25">
      <c r="A393" s="12" t="s">
        <v>236</v>
      </c>
      <c r="B393" s="12">
        <v>13</v>
      </c>
      <c r="C393" s="12" t="s">
        <v>249</v>
      </c>
      <c r="D393" s="12" t="s">
        <v>1214</v>
      </c>
      <c r="E393" s="12" t="s">
        <v>1214</v>
      </c>
      <c r="F393" s="17" t="s">
        <v>1214</v>
      </c>
    </row>
    <row r="394" spans="1:6" ht="30" x14ac:dyDescent="0.25">
      <c r="A394" s="12" t="s">
        <v>236</v>
      </c>
      <c r="B394" s="12">
        <v>14</v>
      </c>
      <c r="C394" s="12" t="s">
        <v>250</v>
      </c>
      <c r="D394" s="12" t="s">
        <v>1214</v>
      </c>
      <c r="E394" s="12" t="s">
        <v>1214</v>
      </c>
      <c r="F394" s="17" t="s">
        <v>1214</v>
      </c>
    </row>
    <row r="395" spans="1:6" ht="30" x14ac:dyDescent="0.25">
      <c r="A395" s="12" t="s">
        <v>236</v>
      </c>
      <c r="B395" s="12">
        <v>15</v>
      </c>
      <c r="C395" s="12" t="s">
        <v>251</v>
      </c>
      <c r="D395" s="12" t="s">
        <v>1214</v>
      </c>
      <c r="E395" s="12" t="s">
        <v>1214</v>
      </c>
      <c r="F395" s="17" t="s">
        <v>1214</v>
      </c>
    </row>
    <row r="396" spans="1:6" ht="30" x14ac:dyDescent="0.25">
      <c r="A396" s="12" t="s">
        <v>236</v>
      </c>
      <c r="B396" s="12">
        <v>16</v>
      </c>
      <c r="C396" s="12" t="s">
        <v>252</v>
      </c>
      <c r="D396" s="12" t="s">
        <v>1214</v>
      </c>
      <c r="E396" s="12" t="s">
        <v>1214</v>
      </c>
      <c r="F396" s="17" t="s">
        <v>1214</v>
      </c>
    </row>
    <row r="397" spans="1:6" ht="30" x14ac:dyDescent="0.25">
      <c r="A397" s="12" t="s">
        <v>236</v>
      </c>
      <c r="B397" s="12">
        <v>17</v>
      </c>
      <c r="C397" s="12" t="s">
        <v>253</v>
      </c>
      <c r="D397" s="12" t="s">
        <v>1214</v>
      </c>
      <c r="E397" s="12" t="s">
        <v>1214</v>
      </c>
      <c r="F397" s="17" t="s">
        <v>1214</v>
      </c>
    </row>
    <row r="398" spans="1:6" ht="30" x14ac:dyDescent="0.25">
      <c r="A398" s="12" t="s">
        <v>236</v>
      </c>
      <c r="B398" s="12">
        <v>18</v>
      </c>
      <c r="C398" s="12" t="s">
        <v>254</v>
      </c>
      <c r="D398" s="12" t="s">
        <v>1214</v>
      </c>
      <c r="E398" s="12" t="s">
        <v>1214</v>
      </c>
      <c r="F398" s="17" t="s">
        <v>1214</v>
      </c>
    </row>
    <row r="399" spans="1:6" ht="30" x14ac:dyDescent="0.25">
      <c r="A399" s="12" t="s">
        <v>236</v>
      </c>
      <c r="B399" s="12">
        <v>19</v>
      </c>
      <c r="C399" s="12" t="s">
        <v>255</v>
      </c>
      <c r="D399" s="12" t="s">
        <v>1214</v>
      </c>
      <c r="E399" s="12" t="s">
        <v>1214</v>
      </c>
      <c r="F399" s="17" t="s">
        <v>1214</v>
      </c>
    </row>
    <row r="400" spans="1:6" ht="30" x14ac:dyDescent="0.25">
      <c r="A400" s="12" t="s">
        <v>236</v>
      </c>
      <c r="B400" s="12">
        <v>20</v>
      </c>
      <c r="C400" s="12" t="s">
        <v>256</v>
      </c>
      <c r="D400" s="12" t="s">
        <v>1214</v>
      </c>
      <c r="E400" s="12" t="s">
        <v>1214</v>
      </c>
      <c r="F400" s="17" t="s">
        <v>1214</v>
      </c>
    </row>
    <row r="401" spans="1:6" ht="30" x14ac:dyDescent="0.25">
      <c r="A401" s="12" t="s">
        <v>236</v>
      </c>
      <c r="B401" s="12">
        <v>21</v>
      </c>
      <c r="C401" s="12" t="s">
        <v>257</v>
      </c>
      <c r="D401" s="12" t="s">
        <v>1214</v>
      </c>
      <c r="E401" s="12" t="s">
        <v>1214</v>
      </c>
      <c r="F401" s="17" t="s">
        <v>1214</v>
      </c>
    </row>
    <row r="402" spans="1:6" ht="30" x14ac:dyDescent="0.25">
      <c r="A402" s="12" t="s">
        <v>236</v>
      </c>
      <c r="B402" s="12">
        <v>22</v>
      </c>
      <c r="C402" s="12" t="s">
        <v>258</v>
      </c>
      <c r="D402" s="12" t="s">
        <v>1214</v>
      </c>
      <c r="E402" s="12" t="s">
        <v>1214</v>
      </c>
      <c r="F402" s="17" t="s">
        <v>1214</v>
      </c>
    </row>
    <row r="403" spans="1:6" ht="30" x14ac:dyDescent="0.25">
      <c r="A403" s="12" t="s">
        <v>236</v>
      </c>
      <c r="B403" s="12">
        <v>23</v>
      </c>
      <c r="C403" s="12" t="s">
        <v>259</v>
      </c>
      <c r="D403" s="12" t="s">
        <v>1214</v>
      </c>
      <c r="E403" s="12" t="s">
        <v>1214</v>
      </c>
      <c r="F403" s="17" t="s">
        <v>1214</v>
      </c>
    </row>
    <row r="404" spans="1:6" ht="30" x14ac:dyDescent="0.25">
      <c r="A404" s="12" t="s">
        <v>236</v>
      </c>
      <c r="B404" s="12">
        <v>24</v>
      </c>
      <c r="C404" s="12" t="s">
        <v>260</v>
      </c>
      <c r="D404" s="12" t="s">
        <v>1214</v>
      </c>
      <c r="E404" s="12" t="s">
        <v>1214</v>
      </c>
      <c r="F404" s="17" t="s">
        <v>1214</v>
      </c>
    </row>
    <row r="405" spans="1:6" ht="30" x14ac:dyDescent="0.25">
      <c r="A405" s="12" t="s">
        <v>236</v>
      </c>
      <c r="B405" s="12">
        <v>25</v>
      </c>
      <c r="C405" s="12" t="s">
        <v>261</v>
      </c>
      <c r="D405" s="12" t="s">
        <v>1214</v>
      </c>
      <c r="E405" s="12" t="s">
        <v>1214</v>
      </c>
      <c r="F405" s="17" t="s">
        <v>1214</v>
      </c>
    </row>
    <row r="406" spans="1:6" ht="30" x14ac:dyDescent="0.25">
      <c r="A406" s="12" t="s">
        <v>236</v>
      </c>
      <c r="B406" s="12">
        <v>26</v>
      </c>
      <c r="C406" s="12" t="s">
        <v>262</v>
      </c>
      <c r="D406" s="12" t="s">
        <v>1214</v>
      </c>
      <c r="E406" s="12" t="s">
        <v>1214</v>
      </c>
      <c r="F406" s="17" t="s">
        <v>1214</v>
      </c>
    </row>
    <row r="407" spans="1:6" ht="30" x14ac:dyDescent="0.25">
      <c r="A407" s="12" t="s">
        <v>236</v>
      </c>
      <c r="B407" s="12">
        <v>27</v>
      </c>
      <c r="C407" s="12" t="s">
        <v>263</v>
      </c>
      <c r="D407" s="12" t="s">
        <v>1214</v>
      </c>
      <c r="E407" s="12" t="s">
        <v>1214</v>
      </c>
      <c r="F407" s="17" t="s">
        <v>1214</v>
      </c>
    </row>
    <row r="408" spans="1:6" ht="30" x14ac:dyDescent="0.25">
      <c r="A408" s="12" t="s">
        <v>236</v>
      </c>
      <c r="B408" s="12">
        <v>28</v>
      </c>
      <c r="C408" s="12" t="s">
        <v>264</v>
      </c>
      <c r="D408" s="12" t="s">
        <v>1214</v>
      </c>
      <c r="E408" s="12" t="s">
        <v>1214</v>
      </c>
      <c r="F408" s="17" t="s">
        <v>1214</v>
      </c>
    </row>
    <row r="409" spans="1:6" x14ac:dyDescent="0.25">
      <c r="A409" s="12"/>
      <c r="B409" s="12"/>
      <c r="C409" s="12" t="s">
        <v>970</v>
      </c>
      <c r="D409" s="12" t="s">
        <v>1214</v>
      </c>
      <c r="E409" s="12" t="s">
        <v>1214</v>
      </c>
      <c r="F409" s="17" t="s">
        <v>1214</v>
      </c>
    </row>
    <row r="410" spans="1:6" ht="56.25" x14ac:dyDescent="0.25">
      <c r="A410" s="15" t="s">
        <v>839</v>
      </c>
      <c r="B410" s="16"/>
      <c r="C410" s="16"/>
      <c r="D410" s="16"/>
      <c r="E410" s="16"/>
      <c r="F410" s="18"/>
    </row>
    <row r="411" spans="1:6" ht="30" x14ac:dyDescent="0.25">
      <c r="A411" s="12" t="s">
        <v>265</v>
      </c>
      <c r="B411" s="12">
        <v>1</v>
      </c>
      <c r="C411" s="12" t="s">
        <v>266</v>
      </c>
      <c r="D411" s="12" t="s">
        <v>1214</v>
      </c>
      <c r="E411" s="12" t="s">
        <v>1214</v>
      </c>
      <c r="F411" s="17" t="s">
        <v>1214</v>
      </c>
    </row>
    <row r="412" spans="1:6" ht="30" x14ac:dyDescent="0.25">
      <c r="A412" s="12" t="s">
        <v>265</v>
      </c>
      <c r="B412" s="12">
        <v>2</v>
      </c>
      <c r="C412" s="12" t="s">
        <v>267</v>
      </c>
      <c r="D412" s="12" t="s">
        <v>1214</v>
      </c>
      <c r="E412" s="12" t="s">
        <v>1214</v>
      </c>
      <c r="F412" s="17" t="s">
        <v>1214</v>
      </c>
    </row>
    <row r="413" spans="1:6" ht="30" x14ac:dyDescent="0.25">
      <c r="A413" s="12" t="s">
        <v>265</v>
      </c>
      <c r="B413" s="12">
        <v>3</v>
      </c>
      <c r="C413" s="12" t="s">
        <v>268</v>
      </c>
      <c r="D413" s="12" t="s">
        <v>1214</v>
      </c>
      <c r="E413" s="12" t="s">
        <v>1214</v>
      </c>
      <c r="F413" s="17" t="s">
        <v>1214</v>
      </c>
    </row>
    <row r="414" spans="1:6" x14ac:dyDescent="0.25">
      <c r="A414" s="12"/>
      <c r="B414" s="12"/>
      <c r="C414" s="12" t="s">
        <v>970</v>
      </c>
      <c r="D414" s="12" t="s">
        <v>1214</v>
      </c>
      <c r="E414" s="12" t="s">
        <v>1214</v>
      </c>
      <c r="F414" s="17" t="s">
        <v>1214</v>
      </c>
    </row>
    <row r="415" spans="1:6" ht="37.5" x14ac:dyDescent="0.25">
      <c r="A415" s="15" t="s">
        <v>840</v>
      </c>
      <c r="B415" s="16"/>
      <c r="C415" s="16"/>
      <c r="D415" s="16"/>
      <c r="E415" s="16"/>
      <c r="F415" s="18"/>
    </row>
    <row r="416" spans="1:6" x14ac:dyDescent="0.25">
      <c r="A416" s="12" t="s">
        <v>269</v>
      </c>
      <c r="B416" s="12">
        <v>1</v>
      </c>
      <c r="C416" s="12" t="s">
        <v>270</v>
      </c>
      <c r="D416" s="12" t="s">
        <v>1214</v>
      </c>
      <c r="E416" s="12" t="s">
        <v>1214</v>
      </c>
      <c r="F416" s="17" t="s">
        <v>1214</v>
      </c>
    </row>
    <row r="417" spans="1:6" x14ac:dyDescent="0.25">
      <c r="A417" s="12" t="s">
        <v>269</v>
      </c>
      <c r="B417" s="12">
        <v>2</v>
      </c>
      <c r="C417" s="12" t="s">
        <v>271</v>
      </c>
      <c r="D417" s="12" t="s">
        <v>1214</v>
      </c>
      <c r="E417" s="12" t="s">
        <v>1214</v>
      </c>
      <c r="F417" s="17" t="s">
        <v>1214</v>
      </c>
    </row>
    <row r="418" spans="1:6" x14ac:dyDescent="0.25">
      <c r="A418" s="12" t="s">
        <v>269</v>
      </c>
      <c r="B418" s="12">
        <v>3</v>
      </c>
      <c r="C418" s="12" t="s">
        <v>272</v>
      </c>
      <c r="D418" s="12" t="s">
        <v>1214</v>
      </c>
      <c r="E418" s="12" t="s">
        <v>1214</v>
      </c>
      <c r="F418" s="17" t="s">
        <v>1214</v>
      </c>
    </row>
    <row r="419" spans="1:6" x14ac:dyDescent="0.25">
      <c r="A419" s="12" t="s">
        <v>269</v>
      </c>
      <c r="B419" s="12">
        <v>4</v>
      </c>
      <c r="C419" s="12" t="s">
        <v>273</v>
      </c>
      <c r="D419" s="12" t="s">
        <v>1214</v>
      </c>
      <c r="E419" s="12" t="s">
        <v>1214</v>
      </c>
      <c r="F419" s="17" t="s">
        <v>1214</v>
      </c>
    </row>
    <row r="420" spans="1:6" x14ac:dyDescent="0.25">
      <c r="A420" s="12" t="s">
        <v>269</v>
      </c>
      <c r="B420" s="12">
        <v>5</v>
      </c>
      <c r="C420" s="12" t="s">
        <v>274</v>
      </c>
      <c r="D420" s="12" t="s">
        <v>1214</v>
      </c>
      <c r="E420" s="12" t="s">
        <v>1214</v>
      </c>
      <c r="F420" s="17" t="s">
        <v>1214</v>
      </c>
    </row>
    <row r="421" spans="1:6" x14ac:dyDescent="0.25">
      <c r="A421" s="12" t="s">
        <v>269</v>
      </c>
      <c r="B421" s="12">
        <v>6</v>
      </c>
      <c r="C421" s="12" t="s">
        <v>275</v>
      </c>
      <c r="D421" s="12" t="s">
        <v>1214</v>
      </c>
      <c r="E421" s="12" t="s">
        <v>1214</v>
      </c>
      <c r="F421" s="17" t="s">
        <v>1214</v>
      </c>
    </row>
    <row r="422" spans="1:6" x14ac:dyDescent="0.25">
      <c r="A422" s="12" t="s">
        <v>269</v>
      </c>
      <c r="B422" s="12">
        <v>7</v>
      </c>
      <c r="C422" s="12" t="s">
        <v>276</v>
      </c>
      <c r="D422" s="12" t="s">
        <v>1214</v>
      </c>
      <c r="E422" s="12" t="s">
        <v>1214</v>
      </c>
      <c r="F422" s="17" t="s">
        <v>1214</v>
      </c>
    </row>
    <row r="423" spans="1:6" x14ac:dyDescent="0.25">
      <c r="A423" s="12" t="s">
        <v>269</v>
      </c>
      <c r="B423" s="12">
        <v>8</v>
      </c>
      <c r="C423" s="12" t="s">
        <v>277</v>
      </c>
      <c r="D423" s="12" t="s">
        <v>1214</v>
      </c>
      <c r="E423" s="12" t="s">
        <v>1214</v>
      </c>
      <c r="F423" s="17" t="s">
        <v>1214</v>
      </c>
    </row>
    <row r="424" spans="1:6" x14ac:dyDescent="0.25">
      <c r="A424" s="12"/>
      <c r="B424" s="12"/>
      <c r="C424" s="12" t="s">
        <v>970</v>
      </c>
      <c r="D424" s="12" t="s">
        <v>1214</v>
      </c>
      <c r="E424" s="12" t="s">
        <v>1214</v>
      </c>
      <c r="F424" s="17" t="s">
        <v>1214</v>
      </c>
    </row>
    <row r="425" spans="1:6" ht="56.25" x14ac:dyDescent="0.25">
      <c r="A425" s="15" t="s">
        <v>841</v>
      </c>
      <c r="B425" s="16"/>
      <c r="C425" s="16"/>
      <c r="D425" s="16"/>
      <c r="E425" s="16"/>
      <c r="F425" s="18"/>
    </row>
    <row r="426" spans="1:6" ht="30" x14ac:dyDescent="0.25">
      <c r="A426" s="12" t="s">
        <v>278</v>
      </c>
      <c r="B426" s="12">
        <v>1</v>
      </c>
      <c r="C426" s="12" t="s">
        <v>279</v>
      </c>
      <c r="D426" s="12" t="s">
        <v>1214</v>
      </c>
      <c r="E426" s="12" t="s">
        <v>1214</v>
      </c>
      <c r="F426" s="17" t="s">
        <v>1214</v>
      </c>
    </row>
    <row r="427" spans="1:6" ht="30" x14ac:dyDescent="0.25">
      <c r="A427" s="12" t="s">
        <v>278</v>
      </c>
      <c r="B427" s="12">
        <v>2</v>
      </c>
      <c r="C427" s="12" t="s">
        <v>280</v>
      </c>
      <c r="D427" s="12" t="s">
        <v>1214</v>
      </c>
      <c r="E427" s="12" t="s">
        <v>1214</v>
      </c>
      <c r="F427" s="17" t="s">
        <v>1214</v>
      </c>
    </row>
    <row r="428" spans="1:6" ht="30" x14ac:dyDescent="0.25">
      <c r="A428" s="12" t="s">
        <v>278</v>
      </c>
      <c r="B428" s="12">
        <v>3</v>
      </c>
      <c r="C428" s="12" t="s">
        <v>281</v>
      </c>
      <c r="D428" s="12" t="s">
        <v>1214</v>
      </c>
      <c r="E428" s="12" t="s">
        <v>1214</v>
      </c>
      <c r="F428" s="17" t="s">
        <v>1214</v>
      </c>
    </row>
    <row r="429" spans="1:6" ht="30" x14ac:dyDescent="0.25">
      <c r="A429" s="12" t="s">
        <v>278</v>
      </c>
      <c r="B429" s="12">
        <v>4</v>
      </c>
      <c r="C429" s="12" t="s">
        <v>282</v>
      </c>
      <c r="D429" s="12" t="s">
        <v>1214</v>
      </c>
      <c r="E429" s="12" t="s">
        <v>1214</v>
      </c>
      <c r="F429" s="17" t="s">
        <v>1214</v>
      </c>
    </row>
    <row r="430" spans="1:6" ht="30" x14ac:dyDescent="0.25">
      <c r="A430" s="12" t="s">
        <v>278</v>
      </c>
      <c r="B430" s="12">
        <v>5</v>
      </c>
      <c r="C430" s="12" t="s">
        <v>283</v>
      </c>
      <c r="D430" s="12" t="s">
        <v>1214</v>
      </c>
      <c r="E430" s="12" t="s">
        <v>1214</v>
      </c>
      <c r="F430" s="17" t="s">
        <v>1214</v>
      </c>
    </row>
    <row r="431" spans="1:6" ht="30" x14ac:dyDescent="0.25">
      <c r="A431" s="12" t="s">
        <v>278</v>
      </c>
      <c r="B431" s="12">
        <v>6</v>
      </c>
      <c r="C431" s="12" t="s">
        <v>284</v>
      </c>
      <c r="D431" s="12" t="s">
        <v>1214</v>
      </c>
      <c r="E431" s="12" t="s">
        <v>1214</v>
      </c>
      <c r="F431" s="17" t="s">
        <v>1214</v>
      </c>
    </row>
    <row r="432" spans="1:6" x14ac:dyDescent="0.25">
      <c r="A432" s="12"/>
      <c r="B432" s="12"/>
      <c r="C432" s="12" t="s">
        <v>970</v>
      </c>
      <c r="D432" s="12" t="s">
        <v>1214</v>
      </c>
      <c r="E432" s="12" t="s">
        <v>1214</v>
      </c>
      <c r="F432" s="17" t="s">
        <v>1214</v>
      </c>
    </row>
    <row r="433" spans="1:6" ht="37.5" x14ac:dyDescent="0.25">
      <c r="A433" s="15" t="s">
        <v>842</v>
      </c>
      <c r="B433" s="16"/>
      <c r="C433" s="16"/>
      <c r="D433" s="16"/>
      <c r="E433" s="16"/>
      <c r="F433" s="18"/>
    </row>
    <row r="434" spans="1:6" ht="30" x14ac:dyDescent="0.25">
      <c r="A434" s="12" t="s">
        <v>285</v>
      </c>
      <c r="B434" s="12">
        <v>1</v>
      </c>
      <c r="C434" s="12" t="s">
        <v>286</v>
      </c>
      <c r="D434" s="12" t="s">
        <v>1214</v>
      </c>
      <c r="E434" s="12" t="s">
        <v>1214</v>
      </c>
      <c r="F434" s="17" t="s">
        <v>1214</v>
      </c>
    </row>
    <row r="435" spans="1:6" ht="30" x14ac:dyDescent="0.25">
      <c r="A435" s="12" t="s">
        <v>285</v>
      </c>
      <c r="B435" s="12">
        <v>2</v>
      </c>
      <c r="C435" s="12" t="s">
        <v>287</v>
      </c>
      <c r="D435" s="12" t="s">
        <v>1214</v>
      </c>
      <c r="E435" s="12" t="s">
        <v>1214</v>
      </c>
      <c r="F435" s="17" t="s">
        <v>1214</v>
      </c>
    </row>
    <row r="436" spans="1:6" ht="30" x14ac:dyDescent="0.25">
      <c r="A436" s="12" t="s">
        <v>285</v>
      </c>
      <c r="B436" s="12">
        <v>3</v>
      </c>
      <c r="C436" s="12" t="s">
        <v>288</v>
      </c>
      <c r="D436" s="12" t="s">
        <v>1214</v>
      </c>
      <c r="E436" s="12" t="s">
        <v>1214</v>
      </c>
      <c r="F436" s="17" t="s">
        <v>1214</v>
      </c>
    </row>
    <row r="437" spans="1:6" ht="30" x14ac:dyDescent="0.25">
      <c r="A437" s="12" t="s">
        <v>285</v>
      </c>
      <c r="B437" s="12">
        <v>4</v>
      </c>
      <c r="C437" s="12" t="s">
        <v>289</v>
      </c>
      <c r="D437" s="12" t="s">
        <v>1214</v>
      </c>
      <c r="E437" s="12" t="s">
        <v>1214</v>
      </c>
      <c r="F437" s="17" t="s">
        <v>1214</v>
      </c>
    </row>
    <row r="438" spans="1:6" ht="30" x14ac:dyDescent="0.25">
      <c r="A438" s="12" t="s">
        <v>285</v>
      </c>
      <c r="B438" s="12">
        <v>5</v>
      </c>
      <c r="C438" s="12" t="s">
        <v>290</v>
      </c>
      <c r="D438" s="12" t="s">
        <v>1214</v>
      </c>
      <c r="E438" s="12" t="s">
        <v>1214</v>
      </c>
      <c r="F438" s="17" t="s">
        <v>1214</v>
      </c>
    </row>
    <row r="439" spans="1:6" ht="30" x14ac:dyDescent="0.25">
      <c r="A439" s="12" t="s">
        <v>285</v>
      </c>
      <c r="B439" s="12">
        <v>6</v>
      </c>
      <c r="C439" s="12" t="s">
        <v>291</v>
      </c>
      <c r="D439" s="12" t="s">
        <v>1214</v>
      </c>
      <c r="E439" s="12" t="s">
        <v>1214</v>
      </c>
      <c r="F439" s="17" t="s">
        <v>1214</v>
      </c>
    </row>
    <row r="440" spans="1:6" x14ac:dyDescent="0.25">
      <c r="A440" s="12"/>
      <c r="B440" s="12"/>
      <c r="C440" s="12" t="s">
        <v>970</v>
      </c>
      <c r="D440" s="12" t="s">
        <v>1214</v>
      </c>
      <c r="E440" s="12" t="s">
        <v>1214</v>
      </c>
      <c r="F440" s="17" t="s">
        <v>1214</v>
      </c>
    </row>
    <row r="441" spans="1:6" ht="56.25" x14ac:dyDescent="0.25">
      <c r="A441" s="15" t="s">
        <v>843</v>
      </c>
      <c r="B441" s="16"/>
      <c r="C441" s="16"/>
      <c r="D441" s="16"/>
      <c r="E441" s="16"/>
      <c r="F441" s="18"/>
    </row>
    <row r="442" spans="1:6" ht="30" x14ac:dyDescent="0.25">
      <c r="A442" s="12" t="s">
        <v>292</v>
      </c>
      <c r="B442" s="12">
        <v>1</v>
      </c>
      <c r="C442" s="12" t="s">
        <v>279</v>
      </c>
      <c r="D442" s="12"/>
      <c r="E442" s="12"/>
      <c r="F442" s="17"/>
    </row>
    <row r="443" spans="1:6" ht="30" x14ac:dyDescent="0.25">
      <c r="A443" s="12" t="s">
        <v>292</v>
      </c>
      <c r="B443" s="12">
        <v>2</v>
      </c>
      <c r="C443" s="12" t="s">
        <v>293</v>
      </c>
      <c r="D443" s="12" t="s">
        <v>1214</v>
      </c>
      <c r="E443" s="12" t="s">
        <v>1214</v>
      </c>
      <c r="F443" s="17" t="s">
        <v>1214</v>
      </c>
    </row>
    <row r="444" spans="1:6" ht="30" x14ac:dyDescent="0.25">
      <c r="A444" s="12" t="s">
        <v>292</v>
      </c>
      <c r="B444" s="12">
        <v>3</v>
      </c>
      <c r="C444" s="12" t="s">
        <v>294</v>
      </c>
      <c r="D444" s="12" t="s">
        <v>1214</v>
      </c>
      <c r="E444" s="12" t="s">
        <v>1214</v>
      </c>
      <c r="F444" s="17" t="s">
        <v>1214</v>
      </c>
    </row>
    <row r="445" spans="1:6" ht="30" x14ac:dyDescent="0.25">
      <c r="A445" s="12" t="s">
        <v>292</v>
      </c>
      <c r="B445" s="12">
        <v>4</v>
      </c>
      <c r="C445" s="12" t="s">
        <v>295</v>
      </c>
      <c r="D445" s="12" t="s">
        <v>1214</v>
      </c>
      <c r="E445" s="12" t="s">
        <v>1214</v>
      </c>
      <c r="F445" s="17" t="s">
        <v>1214</v>
      </c>
    </row>
    <row r="446" spans="1:6" ht="30" x14ac:dyDescent="0.25">
      <c r="A446" s="12" t="s">
        <v>292</v>
      </c>
      <c r="B446" s="12">
        <v>5</v>
      </c>
      <c r="C446" s="12" t="s">
        <v>296</v>
      </c>
      <c r="D446" s="12" t="s">
        <v>1214</v>
      </c>
      <c r="E446" s="12" t="s">
        <v>1214</v>
      </c>
      <c r="F446" s="17" t="s">
        <v>1214</v>
      </c>
    </row>
    <row r="447" spans="1:6" ht="30" x14ac:dyDescent="0.25">
      <c r="A447" s="12" t="s">
        <v>292</v>
      </c>
      <c r="B447" s="12">
        <v>6</v>
      </c>
      <c r="C447" s="12" t="s">
        <v>297</v>
      </c>
      <c r="D447" s="12" t="s">
        <v>1214</v>
      </c>
      <c r="E447" s="12" t="s">
        <v>1214</v>
      </c>
      <c r="F447" s="17" t="s">
        <v>1214</v>
      </c>
    </row>
    <row r="448" spans="1:6" ht="30" x14ac:dyDescent="0.25">
      <c r="A448" s="12" t="s">
        <v>292</v>
      </c>
      <c r="B448" s="12">
        <v>7</v>
      </c>
      <c r="C448" s="12" t="s">
        <v>298</v>
      </c>
      <c r="D448" s="12" t="s">
        <v>1214</v>
      </c>
      <c r="E448" s="12" t="s">
        <v>1214</v>
      </c>
      <c r="F448" s="17" t="s">
        <v>1214</v>
      </c>
    </row>
    <row r="449" spans="1:6" ht="30" x14ac:dyDescent="0.25">
      <c r="A449" s="12" t="s">
        <v>292</v>
      </c>
      <c r="B449" s="12">
        <v>8</v>
      </c>
      <c r="C449" s="12" t="s">
        <v>299</v>
      </c>
      <c r="D449" s="12" t="s">
        <v>1214</v>
      </c>
      <c r="E449" s="12" t="s">
        <v>1214</v>
      </c>
      <c r="F449" s="17" t="s">
        <v>1214</v>
      </c>
    </row>
    <row r="450" spans="1:6" ht="30" x14ac:dyDescent="0.25">
      <c r="A450" s="12" t="s">
        <v>292</v>
      </c>
      <c r="B450" s="12">
        <v>9</v>
      </c>
      <c r="C450" s="12" t="s">
        <v>300</v>
      </c>
      <c r="D450" s="12" t="s">
        <v>1214</v>
      </c>
      <c r="E450" s="12" t="s">
        <v>1214</v>
      </c>
      <c r="F450" s="17" t="s">
        <v>1214</v>
      </c>
    </row>
    <row r="451" spans="1:6" ht="30" x14ac:dyDescent="0.25">
      <c r="A451" s="12" t="s">
        <v>292</v>
      </c>
      <c r="B451" s="12">
        <v>10</v>
      </c>
      <c r="C451" s="12" t="s">
        <v>301</v>
      </c>
      <c r="D451" s="12" t="s">
        <v>1214</v>
      </c>
      <c r="E451" s="12" t="s">
        <v>1214</v>
      </c>
      <c r="F451" s="17" t="s">
        <v>1214</v>
      </c>
    </row>
    <row r="452" spans="1:6" ht="30" x14ac:dyDescent="0.25">
      <c r="A452" s="12" t="s">
        <v>292</v>
      </c>
      <c r="B452" s="12">
        <v>11</v>
      </c>
      <c r="C452" s="12" t="s">
        <v>302</v>
      </c>
      <c r="D452" s="12" t="s">
        <v>1214</v>
      </c>
      <c r="E452" s="12" t="s">
        <v>1214</v>
      </c>
      <c r="F452" s="17" t="s">
        <v>1214</v>
      </c>
    </row>
    <row r="453" spans="1:6" ht="30" x14ac:dyDescent="0.25">
      <c r="A453" s="12" t="s">
        <v>292</v>
      </c>
      <c r="B453" s="12">
        <v>12</v>
      </c>
      <c r="C453" s="12" t="s">
        <v>303</v>
      </c>
      <c r="D453" s="12" t="s">
        <v>1214</v>
      </c>
      <c r="E453" s="12" t="s">
        <v>1214</v>
      </c>
      <c r="F453" s="17" t="s">
        <v>1214</v>
      </c>
    </row>
    <row r="454" spans="1:6" ht="30" x14ac:dyDescent="0.25">
      <c r="A454" s="12" t="s">
        <v>292</v>
      </c>
      <c r="B454" s="12">
        <v>13</v>
      </c>
      <c r="C454" s="12" t="s">
        <v>930</v>
      </c>
      <c r="D454" s="12" t="s">
        <v>1214</v>
      </c>
      <c r="E454" s="12" t="s">
        <v>1214</v>
      </c>
      <c r="F454" s="17" t="s">
        <v>1214</v>
      </c>
    </row>
    <row r="455" spans="1:6" x14ac:dyDescent="0.25">
      <c r="A455" s="12"/>
      <c r="B455" s="12"/>
      <c r="C455" s="12" t="s">
        <v>970</v>
      </c>
      <c r="D455" s="12" t="s">
        <v>1214</v>
      </c>
      <c r="E455" s="12" t="s">
        <v>1214</v>
      </c>
      <c r="F455" s="17" t="s">
        <v>1214</v>
      </c>
    </row>
    <row r="456" spans="1:6" ht="37.5" x14ac:dyDescent="0.25">
      <c r="A456" s="15" t="s">
        <v>844</v>
      </c>
      <c r="B456" s="16"/>
      <c r="C456" s="16"/>
      <c r="D456" s="16"/>
      <c r="E456" s="16"/>
      <c r="F456" s="18"/>
    </row>
    <row r="457" spans="1:6" x14ac:dyDescent="0.25">
      <c r="A457" s="12" t="s">
        <v>304</v>
      </c>
      <c r="B457" s="12">
        <v>1</v>
      </c>
      <c r="C457" s="12" t="s">
        <v>305</v>
      </c>
      <c r="D457" s="12" t="s">
        <v>1214</v>
      </c>
      <c r="E457" s="12" t="s">
        <v>1214</v>
      </c>
      <c r="F457" s="17" t="s">
        <v>1214</v>
      </c>
    </row>
    <row r="458" spans="1:6" x14ac:dyDescent="0.25">
      <c r="A458" s="12" t="s">
        <v>304</v>
      </c>
      <c r="B458" s="12">
        <v>2</v>
      </c>
      <c r="C458" s="12" t="s">
        <v>306</v>
      </c>
      <c r="D458" s="12" t="s">
        <v>1214</v>
      </c>
      <c r="E458" s="12" t="s">
        <v>1214</v>
      </c>
      <c r="F458" s="17" t="s">
        <v>1214</v>
      </c>
    </row>
    <row r="459" spans="1:6" x14ac:dyDescent="0.25">
      <c r="A459" s="12" t="s">
        <v>304</v>
      </c>
      <c r="B459" s="12">
        <v>3</v>
      </c>
      <c r="C459" s="12" t="s">
        <v>307</v>
      </c>
      <c r="D459" s="12" t="s">
        <v>1214</v>
      </c>
      <c r="E459" s="12" t="s">
        <v>1214</v>
      </c>
      <c r="F459" s="17" t="s">
        <v>1214</v>
      </c>
    </row>
    <row r="460" spans="1:6" x14ac:dyDescent="0.25">
      <c r="A460" s="12" t="s">
        <v>304</v>
      </c>
      <c r="B460" s="12">
        <v>4</v>
      </c>
      <c r="C460" s="12" t="s">
        <v>308</v>
      </c>
      <c r="D460" s="12" t="s">
        <v>1214</v>
      </c>
      <c r="E460" s="12" t="s">
        <v>1214</v>
      </c>
      <c r="F460" s="17" t="s">
        <v>1214</v>
      </c>
    </row>
    <row r="461" spans="1:6" x14ac:dyDescent="0.25">
      <c r="A461" s="12" t="s">
        <v>304</v>
      </c>
      <c r="B461" s="12">
        <v>5</v>
      </c>
      <c r="C461" s="12" t="s">
        <v>309</v>
      </c>
      <c r="D461" s="12" t="s">
        <v>1214</v>
      </c>
      <c r="E461" s="12" t="s">
        <v>1214</v>
      </c>
      <c r="F461" s="17" t="s">
        <v>1214</v>
      </c>
    </row>
    <row r="462" spans="1:6" x14ac:dyDescent="0.25">
      <c r="A462" s="12"/>
      <c r="B462" s="12"/>
      <c r="C462" s="12" t="s">
        <v>970</v>
      </c>
      <c r="D462" s="12" t="s">
        <v>1214</v>
      </c>
      <c r="E462" s="12" t="s">
        <v>1214</v>
      </c>
      <c r="F462" s="17" t="s">
        <v>1214</v>
      </c>
    </row>
    <row r="463" spans="1:6" ht="37.5" x14ac:dyDescent="0.25">
      <c r="A463" s="15" t="s">
        <v>845</v>
      </c>
      <c r="B463" s="16"/>
      <c r="C463" s="16"/>
      <c r="D463" s="16"/>
      <c r="E463" s="16"/>
      <c r="F463" s="18"/>
    </row>
    <row r="464" spans="1:6" x14ac:dyDescent="0.25">
      <c r="A464" s="12" t="s">
        <v>310</v>
      </c>
      <c r="B464" s="12">
        <v>1</v>
      </c>
      <c r="C464" s="12" t="s">
        <v>279</v>
      </c>
      <c r="D464" s="12" t="s">
        <v>1214</v>
      </c>
      <c r="E464" s="12" t="s">
        <v>1214</v>
      </c>
      <c r="F464" s="17" t="s">
        <v>1214</v>
      </c>
    </row>
    <row r="465" spans="1:6" x14ac:dyDescent="0.25">
      <c r="A465" s="12" t="s">
        <v>310</v>
      </c>
      <c r="B465" s="12">
        <v>2</v>
      </c>
      <c r="C465" s="12" t="s">
        <v>311</v>
      </c>
      <c r="D465" s="12" t="s">
        <v>1214</v>
      </c>
      <c r="E465" s="12" t="s">
        <v>1214</v>
      </c>
      <c r="F465" s="17" t="s">
        <v>1214</v>
      </c>
    </row>
    <row r="466" spans="1:6" x14ac:dyDescent="0.25">
      <c r="A466" s="12" t="s">
        <v>310</v>
      </c>
      <c r="B466" s="12">
        <v>3</v>
      </c>
      <c r="C466" s="12" t="s">
        <v>312</v>
      </c>
      <c r="D466" s="12" t="s">
        <v>1214</v>
      </c>
      <c r="E466" s="12" t="s">
        <v>1214</v>
      </c>
      <c r="F466" s="17" t="s">
        <v>1214</v>
      </c>
    </row>
    <row r="467" spans="1:6" x14ac:dyDescent="0.25">
      <c r="A467" s="12" t="s">
        <v>310</v>
      </c>
      <c r="B467" s="12">
        <v>4</v>
      </c>
      <c r="C467" s="12" t="s">
        <v>313</v>
      </c>
      <c r="D467" s="12" t="s">
        <v>1214</v>
      </c>
      <c r="E467" s="12" t="s">
        <v>1214</v>
      </c>
      <c r="F467" s="17" t="s">
        <v>1214</v>
      </c>
    </row>
    <row r="468" spans="1:6" ht="30" x14ac:dyDescent="0.25">
      <c r="A468" s="12" t="s">
        <v>845</v>
      </c>
      <c r="B468" s="12">
        <v>5</v>
      </c>
      <c r="C468" s="12" t="s">
        <v>929</v>
      </c>
      <c r="D468" s="12" t="s">
        <v>1214</v>
      </c>
      <c r="E468" s="12" t="s">
        <v>1214</v>
      </c>
      <c r="F468" s="17" t="s">
        <v>1214</v>
      </c>
    </row>
    <row r="469" spans="1:6" x14ac:dyDescent="0.25">
      <c r="A469" s="12"/>
      <c r="B469" s="12"/>
      <c r="C469" s="12" t="s">
        <v>970</v>
      </c>
      <c r="D469" s="12" t="s">
        <v>1214</v>
      </c>
      <c r="E469" s="12" t="s">
        <v>1214</v>
      </c>
      <c r="F469" s="17" t="s">
        <v>1214</v>
      </c>
    </row>
    <row r="470" spans="1:6" ht="37.5" x14ac:dyDescent="0.25">
      <c r="A470" s="15" t="s">
        <v>846</v>
      </c>
      <c r="B470" s="16"/>
      <c r="C470" s="16"/>
      <c r="D470" s="16"/>
      <c r="E470" s="16"/>
      <c r="F470" s="18"/>
    </row>
    <row r="471" spans="1:6" ht="30" x14ac:dyDescent="0.25">
      <c r="A471" s="12" t="s">
        <v>314</v>
      </c>
      <c r="B471" s="12">
        <v>1</v>
      </c>
      <c r="C471" s="12" t="s">
        <v>315</v>
      </c>
      <c r="D471" s="12" t="s">
        <v>1214</v>
      </c>
      <c r="E471" s="12" t="s">
        <v>1214</v>
      </c>
      <c r="F471" s="17" t="s">
        <v>1214</v>
      </c>
    </row>
    <row r="472" spans="1:6" ht="30" x14ac:dyDescent="0.25">
      <c r="A472" s="12" t="s">
        <v>314</v>
      </c>
      <c r="B472" s="12">
        <v>2</v>
      </c>
      <c r="C472" s="12" t="s">
        <v>316</v>
      </c>
      <c r="D472" s="12" t="s">
        <v>1214</v>
      </c>
      <c r="E472" s="12" t="s">
        <v>1214</v>
      </c>
      <c r="F472" s="17" t="s">
        <v>1214</v>
      </c>
    </row>
    <row r="473" spans="1:6" ht="30" x14ac:dyDescent="0.25">
      <c r="A473" s="12" t="s">
        <v>314</v>
      </c>
      <c r="B473" s="12">
        <v>3</v>
      </c>
      <c r="C473" s="12" t="s">
        <v>317</v>
      </c>
      <c r="D473" s="12" t="s">
        <v>1214</v>
      </c>
      <c r="E473" s="12" t="s">
        <v>1214</v>
      </c>
      <c r="F473" s="17" t="s">
        <v>1214</v>
      </c>
    </row>
    <row r="474" spans="1:6" ht="30" x14ac:dyDescent="0.25">
      <c r="A474" s="12" t="s">
        <v>314</v>
      </c>
      <c r="B474" s="12">
        <v>4</v>
      </c>
      <c r="C474" s="12" t="s">
        <v>318</v>
      </c>
      <c r="D474" s="12" t="s">
        <v>1214</v>
      </c>
      <c r="E474" s="12" t="s">
        <v>1214</v>
      </c>
      <c r="F474" s="17" t="s">
        <v>1214</v>
      </c>
    </row>
    <row r="475" spans="1:6" ht="30" x14ac:dyDescent="0.25">
      <c r="A475" s="12" t="s">
        <v>314</v>
      </c>
      <c r="B475" s="12">
        <v>5</v>
      </c>
      <c r="C475" s="12" t="s">
        <v>319</v>
      </c>
      <c r="D475" s="12" t="s">
        <v>1214</v>
      </c>
      <c r="E475" s="12" t="s">
        <v>1214</v>
      </c>
      <c r="F475" s="17" t="s">
        <v>1214</v>
      </c>
    </row>
    <row r="476" spans="1:6" ht="30" x14ac:dyDescent="0.25">
      <c r="A476" s="12" t="s">
        <v>314</v>
      </c>
      <c r="B476" s="12">
        <v>6</v>
      </c>
      <c r="C476" s="12" t="s">
        <v>320</v>
      </c>
      <c r="D476" s="12" t="s">
        <v>1214</v>
      </c>
      <c r="E476" s="12" t="s">
        <v>1214</v>
      </c>
      <c r="F476" s="17" t="s">
        <v>1214</v>
      </c>
    </row>
    <row r="477" spans="1:6" ht="30" x14ac:dyDescent="0.25">
      <c r="A477" s="12" t="s">
        <v>314</v>
      </c>
      <c r="B477" s="12">
        <v>7</v>
      </c>
      <c r="C477" s="12" t="s">
        <v>321</v>
      </c>
      <c r="D477" s="12" t="s">
        <v>1214</v>
      </c>
      <c r="E477" s="12" t="s">
        <v>1214</v>
      </c>
      <c r="F477" s="17" t="s">
        <v>1214</v>
      </c>
    </row>
    <row r="478" spans="1:6" ht="30" x14ac:dyDescent="0.25">
      <c r="A478" s="12" t="s">
        <v>314</v>
      </c>
      <c r="B478" s="12">
        <v>8</v>
      </c>
      <c r="C478" s="12" t="s">
        <v>322</v>
      </c>
      <c r="D478" s="12" t="s">
        <v>1214</v>
      </c>
      <c r="E478" s="12" t="s">
        <v>1214</v>
      </c>
      <c r="F478" s="17" t="s">
        <v>1214</v>
      </c>
    </row>
    <row r="479" spans="1:6" ht="30" x14ac:dyDescent="0.25">
      <c r="A479" s="12" t="s">
        <v>314</v>
      </c>
      <c r="B479" s="12">
        <v>9</v>
      </c>
      <c r="C479" s="12" t="s">
        <v>323</v>
      </c>
      <c r="D479" s="12" t="s">
        <v>1214</v>
      </c>
      <c r="E479" s="12" t="s">
        <v>1214</v>
      </c>
      <c r="F479" s="17" t="s">
        <v>1214</v>
      </c>
    </row>
    <row r="480" spans="1:6" ht="30" x14ac:dyDescent="0.25">
      <c r="A480" s="12" t="s">
        <v>314</v>
      </c>
      <c r="B480" s="12">
        <v>10</v>
      </c>
      <c r="C480" s="12" t="s">
        <v>324</v>
      </c>
      <c r="D480" s="12" t="s">
        <v>1214</v>
      </c>
      <c r="E480" s="12" t="s">
        <v>1214</v>
      </c>
      <c r="F480" s="17" t="s">
        <v>1214</v>
      </c>
    </row>
    <row r="481" spans="1:6" ht="30" x14ac:dyDescent="0.25">
      <c r="A481" s="12" t="s">
        <v>314</v>
      </c>
      <c r="B481" s="12">
        <v>11</v>
      </c>
      <c r="C481" s="12" t="s">
        <v>325</v>
      </c>
      <c r="D481" s="12" t="s">
        <v>1214</v>
      </c>
      <c r="E481" s="12" t="s">
        <v>1214</v>
      </c>
      <c r="F481" s="17" t="s">
        <v>1214</v>
      </c>
    </row>
    <row r="482" spans="1:6" ht="30" x14ac:dyDescent="0.25">
      <c r="A482" s="12" t="s">
        <v>314</v>
      </c>
      <c r="B482" s="12">
        <v>12</v>
      </c>
      <c r="C482" s="12" t="s">
        <v>326</v>
      </c>
      <c r="D482" s="12" t="s">
        <v>1214</v>
      </c>
      <c r="E482" s="12" t="s">
        <v>1214</v>
      </c>
      <c r="F482" s="17" t="s">
        <v>1214</v>
      </c>
    </row>
    <row r="483" spans="1:6" x14ac:dyDescent="0.25">
      <c r="A483" s="12"/>
      <c r="B483" s="12"/>
      <c r="C483" s="12" t="s">
        <v>970</v>
      </c>
      <c r="D483" s="12" t="s">
        <v>1214</v>
      </c>
      <c r="E483" s="12" t="s">
        <v>1214</v>
      </c>
      <c r="F483" s="17" t="s">
        <v>1214</v>
      </c>
    </row>
    <row r="484" spans="1:6" ht="37.5" x14ac:dyDescent="0.25">
      <c r="A484" s="15" t="s">
        <v>847</v>
      </c>
      <c r="B484" s="16"/>
      <c r="C484" s="16"/>
      <c r="D484" s="16"/>
      <c r="E484" s="16"/>
      <c r="F484" s="18"/>
    </row>
    <row r="485" spans="1:6" ht="30" x14ac:dyDescent="0.25">
      <c r="A485" s="12" t="s">
        <v>327</v>
      </c>
      <c r="B485" s="12">
        <v>1</v>
      </c>
      <c r="C485" s="12" t="s">
        <v>80</v>
      </c>
      <c r="D485" s="12" t="s">
        <v>1214</v>
      </c>
      <c r="E485" s="12" t="s">
        <v>1214</v>
      </c>
      <c r="F485" s="17" t="s">
        <v>1214</v>
      </c>
    </row>
    <row r="486" spans="1:6" ht="30" x14ac:dyDescent="0.25">
      <c r="A486" s="12" t="s">
        <v>327</v>
      </c>
      <c r="B486" s="12">
        <v>2</v>
      </c>
      <c r="C486" s="12" t="s">
        <v>328</v>
      </c>
      <c r="D486" s="12" t="s">
        <v>1214</v>
      </c>
      <c r="E486" s="12" t="s">
        <v>1214</v>
      </c>
      <c r="F486" s="17" t="s">
        <v>1214</v>
      </c>
    </row>
    <row r="487" spans="1:6" ht="30" x14ac:dyDescent="0.25">
      <c r="A487" s="12" t="s">
        <v>327</v>
      </c>
      <c r="B487" s="12">
        <v>3</v>
      </c>
      <c r="C487" s="12" t="s">
        <v>329</v>
      </c>
      <c r="D487" s="12" t="s">
        <v>1214</v>
      </c>
      <c r="E487" s="12" t="s">
        <v>1214</v>
      </c>
      <c r="F487" s="17" t="s">
        <v>1214</v>
      </c>
    </row>
    <row r="488" spans="1:6" ht="30" x14ac:dyDescent="0.25">
      <c r="A488" s="12" t="s">
        <v>327</v>
      </c>
      <c r="B488" s="12">
        <v>4</v>
      </c>
      <c r="C488" s="12" t="s">
        <v>330</v>
      </c>
      <c r="D488" s="12" t="s">
        <v>1214</v>
      </c>
      <c r="E488" s="12" t="s">
        <v>1214</v>
      </c>
      <c r="F488" s="17" t="s">
        <v>1214</v>
      </c>
    </row>
    <row r="489" spans="1:6" ht="30" x14ac:dyDescent="0.25">
      <c r="A489" s="12" t="s">
        <v>327</v>
      </c>
      <c r="B489" s="12">
        <v>5</v>
      </c>
      <c r="C489" s="12" t="s">
        <v>331</v>
      </c>
      <c r="D489" s="12" t="s">
        <v>1214</v>
      </c>
      <c r="E489" s="12" t="s">
        <v>1214</v>
      </c>
      <c r="F489" s="17" t="s">
        <v>1214</v>
      </c>
    </row>
    <row r="490" spans="1:6" ht="30" x14ac:dyDescent="0.25">
      <c r="A490" s="12" t="s">
        <v>327</v>
      </c>
      <c r="B490" s="12">
        <v>6</v>
      </c>
      <c r="C490" s="12" t="s">
        <v>332</v>
      </c>
      <c r="D490" s="12" t="s">
        <v>1214</v>
      </c>
      <c r="E490" s="12" t="s">
        <v>1214</v>
      </c>
      <c r="F490" s="17" t="s">
        <v>1214</v>
      </c>
    </row>
    <row r="491" spans="1:6" ht="30" x14ac:dyDescent="0.25">
      <c r="A491" s="12" t="s">
        <v>327</v>
      </c>
      <c r="B491" s="12">
        <v>7</v>
      </c>
      <c r="C491" s="12" t="s">
        <v>333</v>
      </c>
      <c r="D491" s="12" t="s">
        <v>1214</v>
      </c>
      <c r="E491" s="12" t="s">
        <v>1214</v>
      </c>
      <c r="F491" s="17" t="s">
        <v>1214</v>
      </c>
    </row>
    <row r="492" spans="1:6" ht="30" x14ac:dyDescent="0.25">
      <c r="A492" s="12" t="s">
        <v>327</v>
      </c>
      <c r="B492" s="12">
        <v>8</v>
      </c>
      <c r="C492" s="12" t="s">
        <v>334</v>
      </c>
      <c r="D492" s="12" t="s">
        <v>1214</v>
      </c>
      <c r="E492" s="12" t="s">
        <v>1214</v>
      </c>
      <c r="F492" s="17" t="s">
        <v>1214</v>
      </c>
    </row>
    <row r="493" spans="1:6" ht="30" x14ac:dyDescent="0.25">
      <c r="A493" s="12" t="s">
        <v>327</v>
      </c>
      <c r="B493" s="12">
        <v>9</v>
      </c>
      <c r="C493" s="12" t="s">
        <v>335</v>
      </c>
      <c r="D493" s="12" t="s">
        <v>1214</v>
      </c>
      <c r="E493" s="12" t="s">
        <v>1214</v>
      </c>
      <c r="F493" s="17" t="s">
        <v>1214</v>
      </c>
    </row>
    <row r="494" spans="1:6" ht="30" x14ac:dyDescent="0.25">
      <c r="A494" s="12" t="s">
        <v>327</v>
      </c>
      <c r="B494" s="12">
        <v>10</v>
      </c>
      <c r="C494" s="12" t="s">
        <v>336</v>
      </c>
      <c r="D494" s="12" t="s">
        <v>1214</v>
      </c>
      <c r="E494" s="12" t="s">
        <v>1214</v>
      </c>
      <c r="F494" s="17" t="s">
        <v>1214</v>
      </c>
    </row>
    <row r="495" spans="1:6" ht="30" x14ac:dyDescent="0.25">
      <c r="A495" s="12" t="s">
        <v>327</v>
      </c>
      <c r="B495" s="12">
        <v>11</v>
      </c>
      <c r="C495" s="12" t="s">
        <v>337</v>
      </c>
      <c r="D495" s="12" t="s">
        <v>1214</v>
      </c>
      <c r="E495" s="12" t="s">
        <v>1214</v>
      </c>
      <c r="F495" s="17" t="s">
        <v>1214</v>
      </c>
    </row>
    <row r="496" spans="1:6" ht="30" x14ac:dyDescent="0.25">
      <c r="A496" s="12" t="s">
        <v>327</v>
      </c>
      <c r="B496" s="12">
        <v>12</v>
      </c>
      <c r="C496" s="12" t="s">
        <v>338</v>
      </c>
      <c r="D496" s="12" t="s">
        <v>1214</v>
      </c>
      <c r="E496" s="12" t="s">
        <v>1214</v>
      </c>
      <c r="F496" s="17" t="s">
        <v>1214</v>
      </c>
    </row>
    <row r="497" spans="1:6" ht="30" x14ac:dyDescent="0.25">
      <c r="A497" s="12" t="s">
        <v>327</v>
      </c>
      <c r="B497" s="12">
        <v>13</v>
      </c>
      <c r="C497" s="12" t="s">
        <v>339</v>
      </c>
      <c r="D497" s="12" t="s">
        <v>1214</v>
      </c>
      <c r="E497" s="12" t="s">
        <v>1214</v>
      </c>
      <c r="F497" s="17" t="s">
        <v>1214</v>
      </c>
    </row>
    <row r="498" spans="1:6" ht="30" x14ac:dyDescent="0.25">
      <c r="A498" s="12" t="s">
        <v>327</v>
      </c>
      <c r="B498" s="12">
        <v>14</v>
      </c>
      <c r="C498" s="12" t="s">
        <v>340</v>
      </c>
      <c r="D498" s="12" t="s">
        <v>1214</v>
      </c>
      <c r="E498" s="12" t="s">
        <v>1214</v>
      </c>
      <c r="F498" s="17" t="s">
        <v>1214</v>
      </c>
    </row>
    <row r="499" spans="1:6" ht="30" x14ac:dyDescent="0.25">
      <c r="A499" s="12" t="s">
        <v>327</v>
      </c>
      <c r="B499" s="12">
        <v>15</v>
      </c>
      <c r="C499" s="12" t="s">
        <v>341</v>
      </c>
      <c r="D499" s="12" t="s">
        <v>1214</v>
      </c>
      <c r="E499" s="12" t="s">
        <v>1214</v>
      </c>
      <c r="F499" s="17" t="s">
        <v>1214</v>
      </c>
    </row>
    <row r="500" spans="1:6" ht="30" x14ac:dyDescent="0.25">
      <c r="A500" s="12" t="s">
        <v>327</v>
      </c>
      <c r="B500" s="12">
        <v>16</v>
      </c>
      <c r="C500" s="12" t="s">
        <v>342</v>
      </c>
      <c r="D500" s="12" t="s">
        <v>1214</v>
      </c>
      <c r="E500" s="12" t="s">
        <v>1214</v>
      </c>
      <c r="F500" s="17" t="s">
        <v>1214</v>
      </c>
    </row>
    <row r="501" spans="1:6" ht="30" x14ac:dyDescent="0.25">
      <c r="A501" s="12" t="s">
        <v>327</v>
      </c>
      <c r="B501" s="12">
        <v>17</v>
      </c>
      <c r="C501" s="12" t="s">
        <v>343</v>
      </c>
      <c r="D501" s="12" t="s">
        <v>1214</v>
      </c>
      <c r="E501" s="12" t="s">
        <v>1214</v>
      </c>
      <c r="F501" s="17" t="s">
        <v>1214</v>
      </c>
    </row>
    <row r="502" spans="1:6" ht="30" x14ac:dyDescent="0.25">
      <c r="A502" s="12" t="s">
        <v>327</v>
      </c>
      <c r="B502" s="12">
        <v>18</v>
      </c>
      <c r="C502" s="12" t="s">
        <v>344</v>
      </c>
      <c r="D502" s="12" t="s">
        <v>1214</v>
      </c>
      <c r="E502" s="12" t="s">
        <v>1214</v>
      </c>
      <c r="F502" s="17" t="s">
        <v>1214</v>
      </c>
    </row>
    <row r="503" spans="1:6" ht="45" x14ac:dyDescent="0.25">
      <c r="A503" s="12" t="s">
        <v>327</v>
      </c>
      <c r="B503" s="12">
        <v>19</v>
      </c>
      <c r="C503" s="12" t="s">
        <v>345</v>
      </c>
      <c r="D503" s="12" t="s">
        <v>1214</v>
      </c>
      <c r="E503" s="12" t="s">
        <v>1214</v>
      </c>
      <c r="F503" s="17" t="s">
        <v>1214</v>
      </c>
    </row>
    <row r="504" spans="1:6" ht="30" x14ac:dyDescent="0.25">
      <c r="A504" s="12" t="s">
        <v>327</v>
      </c>
      <c r="B504" s="12">
        <v>20</v>
      </c>
      <c r="C504" s="12" t="s">
        <v>346</v>
      </c>
      <c r="D504" s="12" t="s">
        <v>1214</v>
      </c>
      <c r="E504" s="12" t="s">
        <v>1214</v>
      </c>
      <c r="F504" s="17" t="s">
        <v>1214</v>
      </c>
    </row>
    <row r="505" spans="1:6" ht="30" x14ac:dyDescent="0.25">
      <c r="A505" s="12" t="s">
        <v>327</v>
      </c>
      <c r="B505" s="12">
        <v>21</v>
      </c>
      <c r="C505" s="12" t="s">
        <v>347</v>
      </c>
      <c r="D505" s="12" t="s">
        <v>1214</v>
      </c>
      <c r="E505" s="12" t="s">
        <v>1214</v>
      </c>
      <c r="F505" s="17" t="s">
        <v>1214</v>
      </c>
    </row>
    <row r="506" spans="1:6" ht="30" x14ac:dyDescent="0.25">
      <c r="A506" s="12" t="s">
        <v>327</v>
      </c>
      <c r="B506" s="12">
        <v>22</v>
      </c>
      <c r="C506" s="12" t="s">
        <v>348</v>
      </c>
      <c r="D506" s="12" t="s">
        <v>1214</v>
      </c>
      <c r="E506" s="12" t="s">
        <v>1214</v>
      </c>
      <c r="F506" s="17" t="s">
        <v>1214</v>
      </c>
    </row>
    <row r="507" spans="1:6" ht="30" x14ac:dyDescent="0.25">
      <c r="A507" s="12" t="s">
        <v>327</v>
      </c>
      <c r="B507" s="12">
        <v>23</v>
      </c>
      <c r="C507" s="12" t="s">
        <v>349</v>
      </c>
      <c r="D507" s="12" t="s">
        <v>1214</v>
      </c>
      <c r="E507" s="12" t="s">
        <v>1214</v>
      </c>
      <c r="F507" s="17" t="s">
        <v>1214</v>
      </c>
    </row>
    <row r="508" spans="1:6" ht="30" x14ac:dyDescent="0.25">
      <c r="A508" s="12" t="s">
        <v>327</v>
      </c>
      <c r="B508" s="12">
        <v>24</v>
      </c>
      <c r="C508" s="12" t="s">
        <v>350</v>
      </c>
      <c r="D508" s="12" t="s">
        <v>1214</v>
      </c>
      <c r="E508" s="12" t="s">
        <v>1214</v>
      </c>
      <c r="F508" s="17" t="s">
        <v>1214</v>
      </c>
    </row>
    <row r="509" spans="1:6" ht="30" x14ac:dyDescent="0.25">
      <c r="A509" s="12" t="s">
        <v>327</v>
      </c>
      <c r="B509" s="12">
        <v>25</v>
      </c>
      <c r="C509" s="12" t="s">
        <v>351</v>
      </c>
      <c r="D509" s="12" t="s">
        <v>1214</v>
      </c>
      <c r="E509" s="12" t="s">
        <v>1214</v>
      </c>
      <c r="F509" s="17" t="s">
        <v>1214</v>
      </c>
    </row>
    <row r="510" spans="1:6" ht="30" x14ac:dyDescent="0.25">
      <c r="A510" s="12" t="s">
        <v>327</v>
      </c>
      <c r="B510" s="12">
        <v>26</v>
      </c>
      <c r="C510" s="12" t="s">
        <v>352</v>
      </c>
      <c r="D510" s="12" t="s">
        <v>1214</v>
      </c>
      <c r="E510" s="12" t="s">
        <v>1214</v>
      </c>
      <c r="F510" s="17" t="s">
        <v>1214</v>
      </c>
    </row>
    <row r="511" spans="1:6" ht="30" x14ac:dyDescent="0.25">
      <c r="A511" s="12" t="s">
        <v>327</v>
      </c>
      <c r="B511" s="12">
        <v>27</v>
      </c>
      <c r="C511" s="12" t="s">
        <v>353</v>
      </c>
      <c r="D511" s="12" t="s">
        <v>1214</v>
      </c>
      <c r="E511" s="12" t="s">
        <v>1214</v>
      </c>
      <c r="F511" s="17" t="s">
        <v>1214</v>
      </c>
    </row>
    <row r="512" spans="1:6" ht="30" x14ac:dyDescent="0.25">
      <c r="A512" s="12" t="s">
        <v>327</v>
      </c>
      <c r="B512" s="12">
        <v>28</v>
      </c>
      <c r="C512" s="12" t="s">
        <v>354</v>
      </c>
      <c r="D512" s="12" t="s">
        <v>1214</v>
      </c>
      <c r="E512" s="12" t="s">
        <v>1214</v>
      </c>
      <c r="F512" s="17" t="s">
        <v>1214</v>
      </c>
    </row>
    <row r="513" spans="1:6" ht="30" x14ac:dyDescent="0.25">
      <c r="A513" s="12" t="s">
        <v>327</v>
      </c>
      <c r="B513" s="12">
        <v>29</v>
      </c>
      <c r="C513" s="12" t="s">
        <v>355</v>
      </c>
      <c r="D513" s="12" t="s">
        <v>1214</v>
      </c>
      <c r="E513" s="12" t="s">
        <v>1214</v>
      </c>
      <c r="F513" s="17" t="s">
        <v>1214</v>
      </c>
    </row>
    <row r="514" spans="1:6" ht="30" x14ac:dyDescent="0.25">
      <c r="A514" s="12" t="s">
        <v>327</v>
      </c>
      <c r="B514" s="12">
        <v>30</v>
      </c>
      <c r="C514" s="12" t="s">
        <v>356</v>
      </c>
      <c r="D514" s="12" t="s">
        <v>1214</v>
      </c>
      <c r="E514" s="12" t="s">
        <v>1214</v>
      </c>
      <c r="F514" s="17" t="s">
        <v>1214</v>
      </c>
    </row>
    <row r="515" spans="1:6" ht="30" x14ac:dyDescent="0.25">
      <c r="A515" s="12" t="s">
        <v>327</v>
      </c>
      <c r="B515" s="12">
        <v>31</v>
      </c>
      <c r="C515" s="12" t="s">
        <v>357</v>
      </c>
      <c r="D515" s="12" t="s">
        <v>1214</v>
      </c>
      <c r="E515" s="12" t="s">
        <v>1214</v>
      </c>
      <c r="F515" s="17" t="s">
        <v>1214</v>
      </c>
    </row>
    <row r="516" spans="1:6" ht="30" x14ac:dyDescent="0.25">
      <c r="A516" s="12" t="s">
        <v>327</v>
      </c>
      <c r="B516" s="12">
        <v>32</v>
      </c>
      <c r="C516" s="12" t="s">
        <v>358</v>
      </c>
      <c r="D516" s="12" t="s">
        <v>1214</v>
      </c>
      <c r="E516" s="12" t="s">
        <v>1214</v>
      </c>
      <c r="F516" s="17" t="s">
        <v>1214</v>
      </c>
    </row>
    <row r="517" spans="1:6" ht="30" x14ac:dyDescent="0.25">
      <c r="A517" s="12" t="s">
        <v>327</v>
      </c>
      <c r="B517" s="12">
        <v>33</v>
      </c>
      <c r="C517" s="12" t="s">
        <v>359</v>
      </c>
      <c r="D517" s="12" t="s">
        <v>1214</v>
      </c>
      <c r="E517" s="12" t="s">
        <v>1214</v>
      </c>
      <c r="F517" s="17" t="s">
        <v>1214</v>
      </c>
    </row>
    <row r="518" spans="1:6" ht="30" x14ac:dyDescent="0.25">
      <c r="A518" s="12" t="s">
        <v>327</v>
      </c>
      <c r="B518" s="12">
        <v>34</v>
      </c>
      <c r="C518" s="12" t="s">
        <v>360</v>
      </c>
      <c r="D518" s="12" t="s">
        <v>1214</v>
      </c>
      <c r="E518" s="12" t="s">
        <v>1214</v>
      </c>
      <c r="F518" s="17" t="s">
        <v>1214</v>
      </c>
    </row>
    <row r="519" spans="1:6" ht="30" x14ac:dyDescent="0.25">
      <c r="A519" s="12" t="s">
        <v>327</v>
      </c>
      <c r="B519" s="12">
        <v>35</v>
      </c>
      <c r="C519" s="12" t="s">
        <v>361</v>
      </c>
      <c r="D519" s="12" t="s">
        <v>1214</v>
      </c>
      <c r="E519" s="12" t="s">
        <v>1214</v>
      </c>
      <c r="F519" s="17" t="s">
        <v>1214</v>
      </c>
    </row>
    <row r="520" spans="1:6" ht="30" x14ac:dyDescent="0.25">
      <c r="A520" s="12" t="s">
        <v>327</v>
      </c>
      <c r="B520" s="12">
        <v>36</v>
      </c>
      <c r="C520" s="12" t="s">
        <v>362</v>
      </c>
      <c r="D520" s="12" t="s">
        <v>1214</v>
      </c>
      <c r="E520" s="12" t="s">
        <v>1214</v>
      </c>
      <c r="F520" s="17" t="s">
        <v>1214</v>
      </c>
    </row>
    <row r="521" spans="1:6" ht="30" x14ac:dyDescent="0.25">
      <c r="A521" s="12" t="s">
        <v>327</v>
      </c>
      <c r="B521" s="12">
        <v>37</v>
      </c>
      <c r="C521" s="12" t="s">
        <v>363</v>
      </c>
      <c r="D521" s="12" t="s">
        <v>1214</v>
      </c>
      <c r="E521" s="12" t="s">
        <v>1214</v>
      </c>
      <c r="F521" s="17" t="s">
        <v>1214</v>
      </c>
    </row>
    <row r="522" spans="1:6" ht="30" x14ac:dyDescent="0.25">
      <c r="A522" s="12" t="s">
        <v>327</v>
      </c>
      <c r="B522" s="12">
        <v>38</v>
      </c>
      <c r="C522" s="12" t="s">
        <v>364</v>
      </c>
      <c r="D522" s="12" t="s">
        <v>1214</v>
      </c>
      <c r="E522" s="12" t="s">
        <v>1214</v>
      </c>
      <c r="F522" s="17" t="s">
        <v>1214</v>
      </c>
    </row>
    <row r="523" spans="1:6" ht="30" x14ac:dyDescent="0.25">
      <c r="A523" s="12" t="s">
        <v>327</v>
      </c>
      <c r="B523" s="12">
        <v>39</v>
      </c>
      <c r="C523" s="12" t="s">
        <v>365</v>
      </c>
      <c r="D523" s="12" t="s">
        <v>1214</v>
      </c>
      <c r="E523" s="12" t="s">
        <v>1214</v>
      </c>
      <c r="F523" s="17" t="s">
        <v>1214</v>
      </c>
    </row>
    <row r="524" spans="1:6" ht="30" x14ac:dyDescent="0.25">
      <c r="A524" s="12" t="s">
        <v>327</v>
      </c>
      <c r="B524" s="12">
        <v>40</v>
      </c>
      <c r="C524" s="12" t="s">
        <v>366</v>
      </c>
      <c r="D524" s="12" t="s">
        <v>1214</v>
      </c>
      <c r="E524" s="12" t="s">
        <v>1214</v>
      </c>
      <c r="F524" s="17" t="s">
        <v>1214</v>
      </c>
    </row>
    <row r="525" spans="1:6" ht="30" x14ac:dyDescent="0.25">
      <c r="A525" s="12" t="s">
        <v>327</v>
      </c>
      <c r="B525" s="12">
        <v>41</v>
      </c>
      <c r="C525" s="12" t="s">
        <v>367</v>
      </c>
      <c r="D525" s="12" t="s">
        <v>1214</v>
      </c>
      <c r="E525" s="12" t="s">
        <v>1214</v>
      </c>
      <c r="F525" s="17" t="s">
        <v>1214</v>
      </c>
    </row>
    <row r="526" spans="1:6" ht="30" x14ac:dyDescent="0.25">
      <c r="A526" s="12" t="s">
        <v>327</v>
      </c>
      <c r="B526" s="12">
        <v>42</v>
      </c>
      <c r="C526" s="12" t="s">
        <v>368</v>
      </c>
      <c r="D526" s="12" t="s">
        <v>1214</v>
      </c>
      <c r="E526" s="12" t="s">
        <v>1214</v>
      </c>
      <c r="F526" s="17" t="s">
        <v>1214</v>
      </c>
    </row>
    <row r="527" spans="1:6" ht="30" x14ac:dyDescent="0.25">
      <c r="A527" s="12" t="s">
        <v>327</v>
      </c>
      <c r="B527" s="12">
        <v>43</v>
      </c>
      <c r="C527" s="12" t="s">
        <v>369</v>
      </c>
      <c r="D527" s="12" t="s">
        <v>1214</v>
      </c>
      <c r="E527" s="12" t="s">
        <v>1214</v>
      </c>
      <c r="F527" s="17" t="s">
        <v>1214</v>
      </c>
    </row>
    <row r="528" spans="1:6" ht="30" x14ac:dyDescent="0.25">
      <c r="A528" s="12" t="s">
        <v>327</v>
      </c>
      <c r="B528" s="12">
        <v>44</v>
      </c>
      <c r="C528" s="12" t="s">
        <v>370</v>
      </c>
      <c r="D528" s="12" t="s">
        <v>1214</v>
      </c>
      <c r="E528" s="12" t="s">
        <v>1214</v>
      </c>
      <c r="F528" s="17" t="s">
        <v>1214</v>
      </c>
    </row>
    <row r="529" spans="1:6" ht="30" x14ac:dyDescent="0.25">
      <c r="A529" s="12" t="s">
        <v>327</v>
      </c>
      <c r="B529" s="12">
        <v>45</v>
      </c>
      <c r="C529" s="12" t="s">
        <v>371</v>
      </c>
      <c r="D529" s="12" t="s">
        <v>1214</v>
      </c>
      <c r="E529" s="12" t="s">
        <v>1214</v>
      </c>
      <c r="F529" s="17" t="s">
        <v>1214</v>
      </c>
    </row>
    <row r="530" spans="1:6" ht="30" x14ac:dyDescent="0.25">
      <c r="A530" s="12" t="s">
        <v>327</v>
      </c>
      <c r="B530" s="12">
        <v>46</v>
      </c>
      <c r="C530" s="12" t="s">
        <v>372</v>
      </c>
      <c r="D530" s="12" t="s">
        <v>1214</v>
      </c>
      <c r="E530" s="12" t="s">
        <v>1214</v>
      </c>
      <c r="F530" s="17" t="s">
        <v>1214</v>
      </c>
    </row>
    <row r="531" spans="1:6" ht="30" x14ac:dyDescent="0.25">
      <c r="A531" s="12" t="s">
        <v>327</v>
      </c>
      <c r="B531" s="12">
        <v>47</v>
      </c>
      <c r="C531" s="12" t="s">
        <v>373</v>
      </c>
      <c r="D531" s="12" t="s">
        <v>1214</v>
      </c>
      <c r="E531" s="12" t="s">
        <v>1214</v>
      </c>
      <c r="F531" s="17" t="s">
        <v>1214</v>
      </c>
    </row>
    <row r="532" spans="1:6" x14ac:dyDescent="0.25">
      <c r="A532" s="12"/>
      <c r="B532" s="12"/>
      <c r="C532" s="12" t="s">
        <v>970</v>
      </c>
      <c r="D532" s="12" t="s">
        <v>1214</v>
      </c>
      <c r="E532" s="12" t="s">
        <v>1214</v>
      </c>
      <c r="F532" s="17" t="s">
        <v>1214</v>
      </c>
    </row>
    <row r="533" spans="1:6" ht="37.5" x14ac:dyDescent="0.25">
      <c r="A533" s="15" t="s">
        <v>848</v>
      </c>
      <c r="B533" s="16"/>
      <c r="C533" s="16"/>
      <c r="D533" s="16"/>
      <c r="E533" s="16"/>
      <c r="F533" s="18"/>
    </row>
    <row r="534" spans="1:6" x14ac:dyDescent="0.25">
      <c r="A534" s="12" t="s">
        <v>374</v>
      </c>
      <c r="B534" s="12">
        <v>1</v>
      </c>
      <c r="C534" s="12" t="s">
        <v>375</v>
      </c>
      <c r="D534" s="12" t="s">
        <v>1214</v>
      </c>
      <c r="E534" s="12" t="s">
        <v>939</v>
      </c>
      <c r="F534" s="17" t="s">
        <v>1214</v>
      </c>
    </row>
    <row r="535" spans="1:6" x14ac:dyDescent="0.25">
      <c r="A535" s="12" t="s">
        <v>374</v>
      </c>
      <c r="B535" s="12">
        <v>2</v>
      </c>
      <c r="C535" s="12" t="s">
        <v>376</v>
      </c>
      <c r="D535" s="12" t="s">
        <v>1214</v>
      </c>
      <c r="E535" s="12" t="s">
        <v>939</v>
      </c>
      <c r="F535" s="17" t="s">
        <v>1214</v>
      </c>
    </row>
    <row r="536" spans="1:6" x14ac:dyDescent="0.25">
      <c r="A536" s="12" t="s">
        <v>374</v>
      </c>
      <c r="B536" s="12">
        <v>3</v>
      </c>
      <c r="C536" s="12" t="s">
        <v>377</v>
      </c>
      <c r="D536" s="12" t="s">
        <v>1214</v>
      </c>
      <c r="E536" s="12" t="s">
        <v>939</v>
      </c>
      <c r="F536" s="17" t="s">
        <v>1214</v>
      </c>
    </row>
    <row r="537" spans="1:6" x14ac:dyDescent="0.25">
      <c r="A537" s="12" t="s">
        <v>374</v>
      </c>
      <c r="B537" s="12">
        <v>4</v>
      </c>
      <c r="C537" s="12" t="s">
        <v>378</v>
      </c>
      <c r="D537" s="12" t="s">
        <v>1214</v>
      </c>
      <c r="E537" s="12" t="s">
        <v>939</v>
      </c>
      <c r="F537" s="17" t="s">
        <v>1214</v>
      </c>
    </row>
    <row r="538" spans="1:6" x14ac:dyDescent="0.25">
      <c r="A538" s="12" t="s">
        <v>374</v>
      </c>
      <c r="B538" s="12">
        <v>5</v>
      </c>
      <c r="C538" s="12" t="s">
        <v>379</v>
      </c>
      <c r="D538" s="12" t="s">
        <v>1214</v>
      </c>
      <c r="E538" s="12" t="s">
        <v>939</v>
      </c>
      <c r="F538" s="17" t="s">
        <v>1214</v>
      </c>
    </row>
    <row r="539" spans="1:6" x14ac:dyDescent="0.25">
      <c r="A539" s="12" t="s">
        <v>374</v>
      </c>
      <c r="B539" s="12">
        <v>6</v>
      </c>
      <c r="C539" s="12" t="s">
        <v>380</v>
      </c>
      <c r="D539" s="12" t="s">
        <v>1214</v>
      </c>
      <c r="E539" s="12" t="s">
        <v>939</v>
      </c>
      <c r="F539" s="17" t="s">
        <v>1214</v>
      </c>
    </row>
    <row r="540" spans="1:6" x14ac:dyDescent="0.25">
      <c r="A540" s="12" t="s">
        <v>374</v>
      </c>
      <c r="B540" s="12">
        <v>7</v>
      </c>
      <c r="C540" s="12" t="s">
        <v>381</v>
      </c>
      <c r="D540" s="12" t="s">
        <v>1214</v>
      </c>
      <c r="E540" s="12" t="s">
        <v>939</v>
      </c>
      <c r="F540" s="17" t="s">
        <v>1214</v>
      </c>
    </row>
    <row r="541" spans="1:6" x14ac:dyDescent="0.25">
      <c r="A541" s="12" t="s">
        <v>374</v>
      </c>
      <c r="B541" s="12">
        <v>8</v>
      </c>
      <c r="C541" s="12" t="s">
        <v>382</v>
      </c>
      <c r="D541" s="12" t="s">
        <v>1214</v>
      </c>
      <c r="E541" s="12" t="s">
        <v>939</v>
      </c>
      <c r="F541" s="17" t="s">
        <v>1214</v>
      </c>
    </row>
    <row r="542" spans="1:6" x14ac:dyDescent="0.25">
      <c r="A542" s="12" t="s">
        <v>374</v>
      </c>
      <c r="B542" s="12">
        <v>9</v>
      </c>
      <c r="C542" s="12" t="s">
        <v>383</v>
      </c>
      <c r="D542" s="12" t="s">
        <v>1214</v>
      </c>
      <c r="E542" s="12" t="s">
        <v>939</v>
      </c>
      <c r="F542" s="17" t="s">
        <v>1214</v>
      </c>
    </row>
    <row r="543" spans="1:6" x14ac:dyDescent="0.25">
      <c r="A543" s="12" t="s">
        <v>374</v>
      </c>
      <c r="B543" s="12">
        <v>10</v>
      </c>
      <c r="C543" s="12" t="s">
        <v>384</v>
      </c>
      <c r="D543" s="12" t="s">
        <v>1214</v>
      </c>
      <c r="E543" s="12" t="s">
        <v>939</v>
      </c>
      <c r="F543" s="17" t="s">
        <v>1214</v>
      </c>
    </row>
    <row r="544" spans="1:6" x14ac:dyDescent="0.25">
      <c r="A544" s="12" t="s">
        <v>374</v>
      </c>
      <c r="B544" s="12">
        <v>11</v>
      </c>
      <c r="C544" s="12" t="s">
        <v>385</v>
      </c>
      <c r="D544" s="12" t="s">
        <v>1214</v>
      </c>
      <c r="E544" s="12" t="s">
        <v>939</v>
      </c>
      <c r="F544" s="17" t="s">
        <v>1214</v>
      </c>
    </row>
    <row r="545" spans="1:6" x14ac:dyDescent="0.25">
      <c r="A545" s="12" t="s">
        <v>374</v>
      </c>
      <c r="B545" s="12">
        <v>12</v>
      </c>
      <c r="C545" s="12" t="s">
        <v>386</v>
      </c>
      <c r="D545" s="12" t="s">
        <v>1214</v>
      </c>
      <c r="E545" s="12" t="s">
        <v>939</v>
      </c>
      <c r="F545" s="17" t="s">
        <v>1214</v>
      </c>
    </row>
    <row r="546" spans="1:6" x14ac:dyDescent="0.25">
      <c r="A546" s="12" t="s">
        <v>374</v>
      </c>
      <c r="B546" s="12">
        <v>13</v>
      </c>
      <c r="C546" s="12" t="s">
        <v>387</v>
      </c>
      <c r="D546" s="12" t="s">
        <v>1214</v>
      </c>
      <c r="E546" s="12" t="s">
        <v>939</v>
      </c>
      <c r="F546" s="17" t="s">
        <v>1214</v>
      </c>
    </row>
    <row r="547" spans="1:6" ht="30" x14ac:dyDescent="0.25">
      <c r="A547" s="12" t="s">
        <v>374</v>
      </c>
      <c r="B547" s="12">
        <v>14</v>
      </c>
      <c r="C547" s="12" t="s">
        <v>388</v>
      </c>
      <c r="D547" s="12" t="s">
        <v>1214</v>
      </c>
      <c r="E547" s="12" t="s">
        <v>939</v>
      </c>
      <c r="F547" s="17" t="s">
        <v>1214</v>
      </c>
    </row>
    <row r="548" spans="1:6" x14ac:dyDescent="0.25">
      <c r="A548" s="12" t="s">
        <v>374</v>
      </c>
      <c r="B548" s="12">
        <v>16</v>
      </c>
      <c r="C548" s="12" t="s">
        <v>389</v>
      </c>
      <c r="D548" s="12" t="s">
        <v>1214</v>
      </c>
      <c r="E548" s="12" t="s">
        <v>939</v>
      </c>
      <c r="F548" s="17" t="s">
        <v>1214</v>
      </c>
    </row>
    <row r="549" spans="1:6" x14ac:dyDescent="0.25">
      <c r="A549" s="12" t="s">
        <v>374</v>
      </c>
      <c r="B549" s="12">
        <v>17</v>
      </c>
      <c r="C549" s="12" t="s">
        <v>390</v>
      </c>
      <c r="D549" s="12" t="s">
        <v>1214</v>
      </c>
      <c r="E549" s="12" t="s">
        <v>939</v>
      </c>
      <c r="F549" s="17" t="s">
        <v>1214</v>
      </c>
    </row>
    <row r="550" spans="1:6" x14ac:dyDescent="0.25">
      <c r="A550" s="12" t="s">
        <v>374</v>
      </c>
      <c r="B550" s="12">
        <v>18</v>
      </c>
      <c r="C550" s="12" t="s">
        <v>391</v>
      </c>
      <c r="D550" s="12" t="s">
        <v>1214</v>
      </c>
      <c r="E550" s="12" t="s">
        <v>939</v>
      </c>
      <c r="F550" s="17" t="s">
        <v>1214</v>
      </c>
    </row>
    <row r="551" spans="1:6" x14ac:dyDescent="0.25">
      <c r="A551" s="12" t="s">
        <v>374</v>
      </c>
      <c r="B551" s="12">
        <v>19</v>
      </c>
      <c r="C551" s="12" t="s">
        <v>392</v>
      </c>
      <c r="D551" s="12" t="s">
        <v>1214</v>
      </c>
      <c r="E551" s="12" t="s">
        <v>939</v>
      </c>
      <c r="F551" s="17" t="s">
        <v>1214</v>
      </c>
    </row>
    <row r="552" spans="1:6" x14ac:dyDescent="0.25">
      <c r="A552" s="12" t="s">
        <v>374</v>
      </c>
      <c r="B552" s="12">
        <v>20</v>
      </c>
      <c r="C552" s="12" t="s">
        <v>393</v>
      </c>
      <c r="D552" s="12" t="s">
        <v>1214</v>
      </c>
      <c r="E552" s="12" t="s">
        <v>939</v>
      </c>
      <c r="F552" s="17" t="s">
        <v>1214</v>
      </c>
    </row>
    <row r="553" spans="1:6" x14ac:dyDescent="0.25">
      <c r="A553" s="12" t="s">
        <v>374</v>
      </c>
      <c r="B553" s="12">
        <v>21</v>
      </c>
      <c r="C553" s="12" t="s">
        <v>394</v>
      </c>
      <c r="D553" s="12" t="s">
        <v>1214</v>
      </c>
      <c r="E553" s="12" t="s">
        <v>939</v>
      </c>
      <c r="F553" s="17" t="s">
        <v>1214</v>
      </c>
    </row>
    <row r="554" spans="1:6" x14ac:dyDescent="0.25">
      <c r="A554" s="12" t="s">
        <v>374</v>
      </c>
      <c r="B554" s="12">
        <v>22</v>
      </c>
      <c r="C554" s="12" t="s">
        <v>395</v>
      </c>
      <c r="D554" s="12" t="s">
        <v>1214</v>
      </c>
      <c r="E554" s="12" t="s">
        <v>939</v>
      </c>
      <c r="F554" s="17" t="s">
        <v>1214</v>
      </c>
    </row>
    <row r="555" spans="1:6" x14ac:dyDescent="0.25">
      <c r="A555" s="12" t="s">
        <v>374</v>
      </c>
      <c r="B555" s="12">
        <v>23</v>
      </c>
      <c r="C555" s="12" t="s">
        <v>396</v>
      </c>
      <c r="D555" s="12" t="s">
        <v>1214</v>
      </c>
      <c r="E555" s="12" t="s">
        <v>939</v>
      </c>
      <c r="F555" s="17" t="s">
        <v>1214</v>
      </c>
    </row>
    <row r="556" spans="1:6" x14ac:dyDescent="0.25">
      <c r="A556" s="12" t="s">
        <v>374</v>
      </c>
      <c r="B556" s="12">
        <v>24</v>
      </c>
      <c r="C556" s="12" t="s">
        <v>397</v>
      </c>
      <c r="D556" s="12" t="s">
        <v>1214</v>
      </c>
      <c r="E556" s="12" t="s">
        <v>939</v>
      </c>
      <c r="F556" s="17" t="s">
        <v>1214</v>
      </c>
    </row>
    <row r="557" spans="1:6" x14ac:dyDescent="0.25">
      <c r="A557" s="12" t="s">
        <v>848</v>
      </c>
      <c r="B557" s="12">
        <v>25</v>
      </c>
      <c r="C557" s="12" t="s">
        <v>923</v>
      </c>
      <c r="D557" s="12" t="s">
        <v>1214</v>
      </c>
      <c r="E557" s="12" t="s">
        <v>939</v>
      </c>
      <c r="F557" s="17" t="s">
        <v>1214</v>
      </c>
    </row>
    <row r="558" spans="1:6" x14ac:dyDescent="0.25">
      <c r="A558" s="12"/>
      <c r="B558" s="12"/>
      <c r="C558" s="12" t="s">
        <v>970</v>
      </c>
      <c r="D558" s="12" t="s">
        <v>1214</v>
      </c>
      <c r="E558" s="12" t="s">
        <v>1214</v>
      </c>
      <c r="F558" s="17" t="s">
        <v>1214</v>
      </c>
    </row>
    <row r="559" spans="1:6" ht="37.5" x14ac:dyDescent="0.25">
      <c r="A559" s="15" t="s">
        <v>849</v>
      </c>
      <c r="B559" s="16"/>
      <c r="C559" s="16"/>
      <c r="D559" s="16"/>
      <c r="E559" s="16"/>
      <c r="F559" s="18"/>
    </row>
    <row r="560" spans="1:6" x14ac:dyDescent="0.25">
      <c r="A560" s="12" t="s">
        <v>398</v>
      </c>
      <c r="B560" s="12">
        <v>1</v>
      </c>
      <c r="C560" s="12" t="s">
        <v>399</v>
      </c>
      <c r="D560" s="12" t="s">
        <v>1214</v>
      </c>
      <c r="E560" s="12" t="s">
        <v>939</v>
      </c>
      <c r="F560" s="17" t="s">
        <v>1214</v>
      </c>
    </row>
    <row r="561" spans="1:6" x14ac:dyDescent="0.25">
      <c r="A561" s="12" t="s">
        <v>398</v>
      </c>
      <c r="B561" s="12">
        <v>2</v>
      </c>
      <c r="C561" s="12" t="s">
        <v>400</v>
      </c>
      <c r="D561" s="12" t="s">
        <v>1214</v>
      </c>
      <c r="E561" s="12" t="s">
        <v>939</v>
      </c>
      <c r="F561" s="17" t="s">
        <v>1214</v>
      </c>
    </row>
    <row r="562" spans="1:6" x14ac:dyDescent="0.25">
      <c r="A562" s="12" t="s">
        <v>398</v>
      </c>
      <c r="B562" s="12">
        <v>3</v>
      </c>
      <c r="C562" s="12" t="s">
        <v>401</v>
      </c>
      <c r="D562" s="12" t="s">
        <v>1214</v>
      </c>
      <c r="E562" s="12" t="s">
        <v>939</v>
      </c>
      <c r="F562" s="17" t="s">
        <v>1214</v>
      </c>
    </row>
    <row r="563" spans="1:6" x14ac:dyDescent="0.25">
      <c r="A563" s="12" t="s">
        <v>398</v>
      </c>
      <c r="B563" s="12">
        <v>4</v>
      </c>
      <c r="C563" s="12" t="s">
        <v>402</v>
      </c>
      <c r="D563" s="12" t="s">
        <v>1214</v>
      </c>
      <c r="E563" s="12" t="s">
        <v>939</v>
      </c>
      <c r="F563" s="17" t="s">
        <v>1214</v>
      </c>
    </row>
    <row r="564" spans="1:6" x14ac:dyDescent="0.25">
      <c r="A564" s="12" t="s">
        <v>398</v>
      </c>
      <c r="B564" s="12">
        <v>5</v>
      </c>
      <c r="C564" s="12" t="s">
        <v>403</v>
      </c>
      <c r="D564" s="12" t="s">
        <v>1214</v>
      </c>
      <c r="E564" s="12" t="s">
        <v>939</v>
      </c>
      <c r="F564" s="17" t="s">
        <v>1214</v>
      </c>
    </row>
    <row r="565" spans="1:6" x14ac:dyDescent="0.25">
      <c r="A565" s="12" t="s">
        <v>398</v>
      </c>
      <c r="B565" s="12">
        <v>6</v>
      </c>
      <c r="C565" s="12" t="s">
        <v>404</v>
      </c>
      <c r="D565" s="12" t="s">
        <v>1214</v>
      </c>
      <c r="E565" s="12" t="s">
        <v>939</v>
      </c>
      <c r="F565" s="17" t="s">
        <v>1214</v>
      </c>
    </row>
    <row r="566" spans="1:6" x14ac:dyDescent="0.25">
      <c r="A566" s="12"/>
      <c r="B566" s="12"/>
      <c r="C566" s="12" t="s">
        <v>970</v>
      </c>
      <c r="D566" s="12" t="s">
        <v>1214</v>
      </c>
      <c r="E566" s="12" t="s">
        <v>1214</v>
      </c>
      <c r="F566" s="17" t="s">
        <v>1214</v>
      </c>
    </row>
    <row r="567" spans="1:6" ht="37.5" x14ac:dyDescent="0.25">
      <c r="A567" s="15" t="s">
        <v>850</v>
      </c>
      <c r="B567" s="16"/>
      <c r="C567" s="16"/>
      <c r="D567" s="16"/>
      <c r="E567" s="16"/>
      <c r="F567" s="18"/>
    </row>
    <row r="568" spans="1:6" x14ac:dyDescent="0.25">
      <c r="A568" s="12" t="s">
        <v>405</v>
      </c>
      <c r="B568" s="12">
        <v>1</v>
      </c>
      <c r="C568" s="12" t="s">
        <v>406</v>
      </c>
      <c r="D568" s="12" t="s">
        <v>1214</v>
      </c>
      <c r="E568" s="12" t="s">
        <v>1214</v>
      </c>
      <c r="F568" s="17" t="s">
        <v>1214</v>
      </c>
    </row>
    <row r="569" spans="1:6" x14ac:dyDescent="0.25">
      <c r="A569" s="12" t="s">
        <v>405</v>
      </c>
      <c r="B569" s="12">
        <v>2</v>
      </c>
      <c r="C569" s="12" t="s">
        <v>407</v>
      </c>
      <c r="D569" s="12" t="s">
        <v>1214</v>
      </c>
      <c r="E569" s="12" t="s">
        <v>1214</v>
      </c>
      <c r="F569" s="17" t="s">
        <v>1214</v>
      </c>
    </row>
    <row r="570" spans="1:6" x14ac:dyDescent="0.25">
      <c r="A570" s="12" t="s">
        <v>405</v>
      </c>
      <c r="B570" s="12">
        <v>3</v>
      </c>
      <c r="C570" s="12" t="s">
        <v>408</v>
      </c>
      <c r="D570" s="12" t="s">
        <v>1214</v>
      </c>
      <c r="E570" s="12" t="s">
        <v>1214</v>
      </c>
      <c r="F570" s="17" t="s">
        <v>1214</v>
      </c>
    </row>
    <row r="571" spans="1:6" x14ac:dyDescent="0.25">
      <c r="A571" s="12" t="s">
        <v>405</v>
      </c>
      <c r="B571" s="12">
        <v>4</v>
      </c>
      <c r="C571" s="12" t="s">
        <v>409</v>
      </c>
      <c r="D571" s="12" t="s">
        <v>1214</v>
      </c>
      <c r="E571" s="12" t="s">
        <v>1214</v>
      </c>
      <c r="F571" s="17" t="s">
        <v>1214</v>
      </c>
    </row>
    <row r="572" spans="1:6" x14ac:dyDescent="0.25">
      <c r="A572" s="12" t="s">
        <v>405</v>
      </c>
      <c r="B572" s="12">
        <v>5</v>
      </c>
      <c r="C572" s="12" t="s">
        <v>410</v>
      </c>
      <c r="D572" s="12" t="s">
        <v>1214</v>
      </c>
      <c r="E572" s="12" t="s">
        <v>1214</v>
      </c>
      <c r="F572" s="17" t="s">
        <v>1214</v>
      </c>
    </row>
    <row r="573" spans="1:6" x14ac:dyDescent="0.25">
      <c r="A573" s="12" t="s">
        <v>405</v>
      </c>
      <c r="B573" s="12">
        <v>6</v>
      </c>
      <c r="C573" s="12" t="s">
        <v>411</v>
      </c>
      <c r="D573" s="12" t="s">
        <v>1214</v>
      </c>
      <c r="E573" s="12" t="s">
        <v>1214</v>
      </c>
      <c r="F573" s="17" t="s">
        <v>1214</v>
      </c>
    </row>
    <row r="574" spans="1:6" x14ac:dyDescent="0.25">
      <c r="A574" s="12" t="s">
        <v>405</v>
      </c>
      <c r="B574" s="12">
        <v>7</v>
      </c>
      <c r="C574" s="12" t="s">
        <v>411</v>
      </c>
      <c r="D574" s="12" t="s">
        <v>1214</v>
      </c>
      <c r="E574" s="12" t="s">
        <v>1214</v>
      </c>
      <c r="F574" s="17" t="s">
        <v>1214</v>
      </c>
    </row>
    <row r="575" spans="1:6" x14ac:dyDescent="0.25">
      <c r="A575" s="12" t="s">
        <v>405</v>
      </c>
      <c r="B575" s="12">
        <v>8</v>
      </c>
      <c r="C575" s="12" t="s">
        <v>412</v>
      </c>
      <c r="D575" s="12" t="s">
        <v>1214</v>
      </c>
      <c r="E575" s="12" t="s">
        <v>1214</v>
      </c>
      <c r="F575" s="17" t="s">
        <v>1214</v>
      </c>
    </row>
    <row r="576" spans="1:6" x14ac:dyDescent="0.25">
      <c r="A576" s="12" t="s">
        <v>405</v>
      </c>
      <c r="B576" s="12">
        <v>9</v>
      </c>
      <c r="C576" s="12" t="s">
        <v>413</v>
      </c>
      <c r="D576" s="12" t="s">
        <v>1214</v>
      </c>
      <c r="E576" s="12" t="s">
        <v>1214</v>
      </c>
      <c r="F576" s="17" t="s">
        <v>1214</v>
      </c>
    </row>
    <row r="577" spans="1:6" x14ac:dyDescent="0.25">
      <c r="A577" s="12" t="s">
        <v>405</v>
      </c>
      <c r="B577" s="12">
        <v>10</v>
      </c>
      <c r="C577" s="12" t="s">
        <v>408</v>
      </c>
      <c r="D577" s="12" t="s">
        <v>1214</v>
      </c>
      <c r="E577" s="12" t="s">
        <v>1214</v>
      </c>
      <c r="F577" s="17" t="s">
        <v>1214</v>
      </c>
    </row>
    <row r="578" spans="1:6" x14ac:dyDescent="0.25">
      <c r="A578" s="12" t="s">
        <v>405</v>
      </c>
      <c r="B578" s="12">
        <v>11</v>
      </c>
      <c r="C578" s="12" t="s">
        <v>414</v>
      </c>
      <c r="D578" s="12" t="s">
        <v>1214</v>
      </c>
      <c r="E578" s="12" t="s">
        <v>1214</v>
      </c>
      <c r="F578" s="17" t="s">
        <v>1214</v>
      </c>
    </row>
    <row r="579" spans="1:6" x14ac:dyDescent="0.25">
      <c r="A579" s="12" t="s">
        <v>405</v>
      </c>
      <c r="B579" s="12">
        <v>12</v>
      </c>
      <c r="C579" s="12" t="s">
        <v>415</v>
      </c>
      <c r="D579" s="12" t="s">
        <v>1214</v>
      </c>
      <c r="E579" s="12" t="s">
        <v>1214</v>
      </c>
      <c r="F579" s="17" t="s">
        <v>1214</v>
      </c>
    </row>
    <row r="580" spans="1:6" x14ac:dyDescent="0.25">
      <c r="A580" s="12"/>
      <c r="B580" s="12"/>
      <c r="C580" s="12" t="s">
        <v>970</v>
      </c>
      <c r="D580" s="12" t="s">
        <v>1214</v>
      </c>
      <c r="E580" s="12" t="s">
        <v>1214</v>
      </c>
      <c r="F580" s="17" t="s">
        <v>1214</v>
      </c>
    </row>
    <row r="581" spans="1:6" ht="18.75" x14ac:dyDescent="0.25">
      <c r="A581" s="15" t="s">
        <v>851</v>
      </c>
      <c r="B581" s="16"/>
      <c r="C581" s="16"/>
      <c r="D581" s="16"/>
      <c r="E581" s="16"/>
      <c r="F581" s="18"/>
    </row>
    <row r="582" spans="1:6" x14ac:dyDescent="0.25">
      <c r="A582" s="12" t="s">
        <v>416</v>
      </c>
      <c r="B582" s="12">
        <v>1</v>
      </c>
      <c r="C582" s="12" t="s">
        <v>417</v>
      </c>
      <c r="D582" s="12" t="s">
        <v>1214</v>
      </c>
      <c r="E582" s="12" t="s">
        <v>1214</v>
      </c>
      <c r="F582" s="17" t="s">
        <v>1214</v>
      </c>
    </row>
    <row r="583" spans="1:6" x14ac:dyDescent="0.25">
      <c r="A583" s="12" t="s">
        <v>416</v>
      </c>
      <c r="B583" s="12">
        <v>2</v>
      </c>
      <c r="C583" s="12" t="s">
        <v>418</v>
      </c>
      <c r="D583" s="12" t="s">
        <v>1214</v>
      </c>
      <c r="E583" s="12" t="s">
        <v>1214</v>
      </c>
      <c r="F583" s="17" t="s">
        <v>1214</v>
      </c>
    </row>
    <row r="584" spans="1:6" x14ac:dyDescent="0.25">
      <c r="A584" s="12" t="s">
        <v>416</v>
      </c>
      <c r="B584" s="12">
        <v>3</v>
      </c>
      <c r="C584" s="12" t="s">
        <v>419</v>
      </c>
      <c r="D584" s="12" t="s">
        <v>1214</v>
      </c>
      <c r="E584" s="12" t="s">
        <v>1214</v>
      </c>
      <c r="F584" s="17" t="s">
        <v>1214</v>
      </c>
    </row>
    <row r="585" spans="1:6" x14ac:dyDescent="0.25">
      <c r="A585" s="12" t="s">
        <v>416</v>
      </c>
      <c r="B585" s="12">
        <v>4</v>
      </c>
      <c r="C585" s="12" t="s">
        <v>420</v>
      </c>
      <c r="D585" s="12" t="s">
        <v>1214</v>
      </c>
      <c r="E585" s="12" t="s">
        <v>1214</v>
      </c>
      <c r="F585" s="17" t="s">
        <v>1214</v>
      </c>
    </row>
    <row r="586" spans="1:6" x14ac:dyDescent="0.25">
      <c r="A586" s="12" t="s">
        <v>416</v>
      </c>
      <c r="B586" s="12">
        <v>5</v>
      </c>
      <c r="C586" s="12" t="s">
        <v>421</v>
      </c>
      <c r="D586" s="12" t="s">
        <v>1214</v>
      </c>
      <c r="E586" s="12" t="s">
        <v>1214</v>
      </c>
      <c r="F586" s="17" t="s">
        <v>1214</v>
      </c>
    </row>
    <row r="587" spans="1:6" x14ac:dyDescent="0.25">
      <c r="A587" s="12" t="s">
        <v>416</v>
      </c>
      <c r="B587" s="12">
        <v>6</v>
      </c>
      <c r="C587" s="12" t="s">
        <v>422</v>
      </c>
      <c r="D587" s="12" t="s">
        <v>1214</v>
      </c>
      <c r="E587" s="12" t="s">
        <v>1214</v>
      </c>
      <c r="F587" s="17" t="s">
        <v>1214</v>
      </c>
    </row>
    <row r="588" spans="1:6" x14ac:dyDescent="0.25">
      <c r="A588" s="12" t="s">
        <v>416</v>
      </c>
      <c r="B588" s="12">
        <v>7</v>
      </c>
      <c r="C588" s="12" t="s">
        <v>423</v>
      </c>
      <c r="D588" s="12" t="s">
        <v>1214</v>
      </c>
      <c r="E588" s="12" t="s">
        <v>1214</v>
      </c>
      <c r="F588" s="17" t="s">
        <v>1214</v>
      </c>
    </row>
    <row r="589" spans="1:6" x14ac:dyDescent="0.25">
      <c r="A589" s="12" t="s">
        <v>416</v>
      </c>
      <c r="B589" s="12">
        <v>8</v>
      </c>
      <c r="C589" s="12" t="s">
        <v>424</v>
      </c>
      <c r="D589" s="12" t="s">
        <v>1214</v>
      </c>
      <c r="E589" s="12" t="s">
        <v>1214</v>
      </c>
      <c r="F589" s="17" t="s">
        <v>1214</v>
      </c>
    </row>
    <row r="590" spans="1:6" x14ac:dyDescent="0.25">
      <c r="A590" s="12" t="s">
        <v>416</v>
      </c>
      <c r="B590" s="12">
        <v>9</v>
      </c>
      <c r="C590" s="12" t="s">
        <v>425</v>
      </c>
      <c r="D590" s="12" t="s">
        <v>1214</v>
      </c>
      <c r="E590" s="12" t="s">
        <v>1214</v>
      </c>
      <c r="F590" s="17" t="s">
        <v>1214</v>
      </c>
    </row>
    <row r="591" spans="1:6" x14ac:dyDescent="0.25">
      <c r="A591" s="12" t="s">
        <v>416</v>
      </c>
      <c r="B591" s="12">
        <v>10</v>
      </c>
      <c r="C591" s="12" t="s">
        <v>426</v>
      </c>
      <c r="D591" s="12" t="s">
        <v>1214</v>
      </c>
      <c r="E591" s="12" t="s">
        <v>1214</v>
      </c>
      <c r="F591" s="17" t="s">
        <v>1214</v>
      </c>
    </row>
    <row r="592" spans="1:6" x14ac:dyDescent="0.25">
      <c r="A592" s="12" t="s">
        <v>416</v>
      </c>
      <c r="B592" s="12">
        <v>11</v>
      </c>
      <c r="C592" s="12" t="s">
        <v>427</v>
      </c>
      <c r="D592" s="12" t="s">
        <v>1214</v>
      </c>
      <c r="E592" s="12" t="s">
        <v>1214</v>
      </c>
      <c r="F592" s="17" t="s">
        <v>1214</v>
      </c>
    </row>
    <row r="593" spans="1:6" x14ac:dyDescent="0.25">
      <c r="A593" s="12" t="s">
        <v>416</v>
      </c>
      <c r="B593" s="12">
        <v>12</v>
      </c>
      <c r="C593" s="12" t="s">
        <v>428</v>
      </c>
      <c r="D593" s="12" t="s">
        <v>1214</v>
      </c>
      <c r="E593" s="12" t="s">
        <v>1214</v>
      </c>
      <c r="F593" s="17" t="s">
        <v>1214</v>
      </c>
    </row>
    <row r="594" spans="1:6" x14ac:dyDescent="0.25">
      <c r="A594" s="12" t="s">
        <v>416</v>
      </c>
      <c r="B594" s="12">
        <v>14</v>
      </c>
      <c r="C594" s="12" t="s">
        <v>429</v>
      </c>
      <c r="D594" s="12" t="s">
        <v>1214</v>
      </c>
      <c r="E594" s="12" t="s">
        <v>1214</v>
      </c>
      <c r="F594" s="17" t="s">
        <v>1214</v>
      </c>
    </row>
    <row r="595" spans="1:6" x14ac:dyDescent="0.25">
      <c r="A595" s="12"/>
      <c r="B595" s="12"/>
      <c r="C595" s="12" t="s">
        <v>970</v>
      </c>
      <c r="D595" s="12" t="s">
        <v>1214</v>
      </c>
      <c r="E595" s="12" t="s">
        <v>1214</v>
      </c>
      <c r="F595" s="17" t="s">
        <v>1214</v>
      </c>
    </row>
    <row r="596" spans="1:6" ht="18.75" x14ac:dyDescent="0.25">
      <c r="A596" s="15" t="s">
        <v>430</v>
      </c>
      <c r="B596" s="16"/>
      <c r="C596" s="16"/>
      <c r="D596" s="16"/>
      <c r="E596" s="16"/>
      <c r="F596" s="18"/>
    </row>
    <row r="597" spans="1:6" x14ac:dyDescent="0.25">
      <c r="A597" s="12" t="s">
        <v>430</v>
      </c>
      <c r="B597" s="12">
        <v>1</v>
      </c>
      <c r="C597" s="12" t="s">
        <v>431</v>
      </c>
      <c r="D597" s="12" t="s">
        <v>1214</v>
      </c>
      <c r="E597" s="12" t="s">
        <v>1214</v>
      </c>
      <c r="F597" s="17" t="s">
        <v>1214</v>
      </c>
    </row>
    <row r="598" spans="1:6" ht="30" x14ac:dyDescent="0.25">
      <c r="A598" s="12" t="s">
        <v>430</v>
      </c>
      <c r="B598" s="12">
        <v>2</v>
      </c>
      <c r="C598" s="12" t="s">
        <v>432</v>
      </c>
      <c r="D598" s="12" t="s">
        <v>1214</v>
      </c>
      <c r="E598" s="12" t="s">
        <v>1214</v>
      </c>
      <c r="F598" s="17" t="s">
        <v>1214</v>
      </c>
    </row>
    <row r="599" spans="1:6" x14ac:dyDescent="0.25">
      <c r="A599" s="12" t="s">
        <v>430</v>
      </c>
      <c r="B599" s="12">
        <v>3</v>
      </c>
      <c r="C599" s="12" t="s">
        <v>433</v>
      </c>
      <c r="D599" s="12" t="s">
        <v>1214</v>
      </c>
      <c r="E599" s="12" t="s">
        <v>1214</v>
      </c>
      <c r="F599" s="17" t="s">
        <v>1214</v>
      </c>
    </row>
    <row r="600" spans="1:6" x14ac:dyDescent="0.25">
      <c r="A600" s="12" t="s">
        <v>430</v>
      </c>
      <c r="B600" s="12">
        <v>4</v>
      </c>
      <c r="C600" s="12" t="s">
        <v>434</v>
      </c>
      <c r="D600" s="12" t="s">
        <v>1214</v>
      </c>
      <c r="E600" s="12" t="s">
        <v>1214</v>
      </c>
      <c r="F600" s="17" t="s">
        <v>1214</v>
      </c>
    </row>
    <row r="601" spans="1:6" x14ac:dyDescent="0.25">
      <c r="A601" s="12" t="s">
        <v>430</v>
      </c>
      <c r="B601" s="12">
        <v>5</v>
      </c>
      <c r="C601" s="12" t="s">
        <v>435</v>
      </c>
      <c r="D601" s="12" t="s">
        <v>1214</v>
      </c>
      <c r="E601" s="12" t="s">
        <v>1214</v>
      </c>
      <c r="F601" s="17" t="s">
        <v>1214</v>
      </c>
    </row>
    <row r="602" spans="1:6" x14ac:dyDescent="0.25">
      <c r="A602" s="12" t="s">
        <v>430</v>
      </c>
      <c r="B602" s="12">
        <v>6</v>
      </c>
      <c r="C602" s="12" t="s">
        <v>436</v>
      </c>
      <c r="D602" s="12" t="s">
        <v>1214</v>
      </c>
      <c r="E602" s="12" t="s">
        <v>1214</v>
      </c>
      <c r="F602" s="17" t="s">
        <v>1214</v>
      </c>
    </row>
    <row r="603" spans="1:6" x14ac:dyDescent="0.25">
      <c r="A603" s="12" t="s">
        <v>430</v>
      </c>
      <c r="B603" s="12">
        <v>7</v>
      </c>
      <c r="C603" s="12" t="s">
        <v>437</v>
      </c>
      <c r="D603" s="12" t="s">
        <v>1214</v>
      </c>
      <c r="E603" s="12" t="s">
        <v>1214</v>
      </c>
      <c r="F603" s="17" t="s">
        <v>1214</v>
      </c>
    </row>
    <row r="604" spans="1:6" x14ac:dyDescent="0.25">
      <c r="A604" s="12" t="s">
        <v>430</v>
      </c>
      <c r="B604" s="12">
        <v>8</v>
      </c>
      <c r="C604" s="12" t="s">
        <v>438</v>
      </c>
      <c r="D604" s="12" t="s">
        <v>1214</v>
      </c>
      <c r="E604" s="12" t="s">
        <v>1214</v>
      </c>
      <c r="F604" s="17" t="s">
        <v>1214</v>
      </c>
    </row>
    <row r="605" spans="1:6" x14ac:dyDescent="0.25">
      <c r="A605" s="12" t="s">
        <v>430</v>
      </c>
      <c r="B605" s="12">
        <v>9</v>
      </c>
      <c r="C605" s="12" t="s">
        <v>439</v>
      </c>
      <c r="D605" s="12" t="s">
        <v>1214</v>
      </c>
      <c r="E605" s="12" t="s">
        <v>1214</v>
      </c>
      <c r="F605" s="17" t="s">
        <v>1214</v>
      </c>
    </row>
    <row r="606" spans="1:6" x14ac:dyDescent="0.25">
      <c r="A606" s="12" t="s">
        <v>430</v>
      </c>
      <c r="B606" s="12">
        <v>10</v>
      </c>
      <c r="C606" s="12" t="s">
        <v>440</v>
      </c>
      <c r="D606" s="12" t="s">
        <v>1214</v>
      </c>
      <c r="E606" s="12" t="s">
        <v>1214</v>
      </c>
      <c r="F606" s="17" t="s">
        <v>1214</v>
      </c>
    </row>
    <row r="607" spans="1:6" x14ac:dyDescent="0.25">
      <c r="A607" s="12" t="s">
        <v>430</v>
      </c>
      <c r="B607" s="12">
        <v>11</v>
      </c>
      <c r="C607" s="12" t="s">
        <v>441</v>
      </c>
      <c r="D607" s="12" t="s">
        <v>1214</v>
      </c>
      <c r="E607" s="12" t="s">
        <v>1214</v>
      </c>
      <c r="F607" s="17" t="s">
        <v>1214</v>
      </c>
    </row>
    <row r="608" spans="1:6" x14ac:dyDescent="0.25">
      <c r="A608" s="12" t="s">
        <v>430</v>
      </c>
      <c r="B608" s="12">
        <v>12</v>
      </c>
      <c r="C608" s="12" t="s">
        <v>442</v>
      </c>
      <c r="D608" s="12" t="s">
        <v>1214</v>
      </c>
      <c r="E608" s="12" t="s">
        <v>1214</v>
      </c>
      <c r="F608" s="17" t="s">
        <v>1214</v>
      </c>
    </row>
    <row r="609" spans="1:6" x14ac:dyDescent="0.25">
      <c r="A609" s="12" t="s">
        <v>430</v>
      </c>
      <c r="B609" s="12">
        <v>13</v>
      </c>
      <c r="C609" s="12" t="s">
        <v>443</v>
      </c>
      <c r="D609" s="12" t="s">
        <v>1214</v>
      </c>
      <c r="E609" s="12" t="s">
        <v>1214</v>
      </c>
      <c r="F609" s="17" t="s">
        <v>1214</v>
      </c>
    </row>
    <row r="610" spans="1:6" x14ac:dyDescent="0.25">
      <c r="A610" s="12" t="s">
        <v>430</v>
      </c>
      <c r="B610" s="12">
        <v>14</v>
      </c>
      <c r="C610" s="12" t="s">
        <v>444</v>
      </c>
      <c r="D610" s="12" t="s">
        <v>1214</v>
      </c>
      <c r="E610" s="12" t="s">
        <v>1214</v>
      </c>
      <c r="F610" s="17" t="s">
        <v>1214</v>
      </c>
    </row>
    <row r="611" spans="1:6" x14ac:dyDescent="0.25">
      <c r="A611" s="12" t="s">
        <v>430</v>
      </c>
      <c r="B611" s="12">
        <v>15</v>
      </c>
      <c r="C611" s="12" t="s">
        <v>445</v>
      </c>
      <c r="D611" s="12" t="s">
        <v>1214</v>
      </c>
      <c r="E611" s="12" t="s">
        <v>1214</v>
      </c>
      <c r="F611" s="17" t="s">
        <v>1214</v>
      </c>
    </row>
    <row r="612" spans="1:6" x14ac:dyDescent="0.25">
      <c r="A612" s="12" t="s">
        <v>430</v>
      </c>
      <c r="B612" s="12">
        <v>16</v>
      </c>
      <c r="C612" s="12" t="s">
        <v>446</v>
      </c>
      <c r="D612" s="12" t="s">
        <v>1214</v>
      </c>
      <c r="E612" s="12" t="s">
        <v>1214</v>
      </c>
      <c r="F612" s="17" t="s">
        <v>1214</v>
      </c>
    </row>
    <row r="613" spans="1:6" x14ac:dyDescent="0.25">
      <c r="A613" s="12" t="s">
        <v>430</v>
      </c>
      <c r="B613" s="12">
        <v>17</v>
      </c>
      <c r="C613" s="12" t="s">
        <v>447</v>
      </c>
      <c r="D613" s="12" t="s">
        <v>1214</v>
      </c>
      <c r="E613" s="12" t="s">
        <v>1214</v>
      </c>
      <c r="F613" s="17" t="s">
        <v>1214</v>
      </c>
    </row>
    <row r="614" spans="1:6" x14ac:dyDescent="0.25">
      <c r="A614" s="12" t="s">
        <v>430</v>
      </c>
      <c r="B614" s="12">
        <v>18</v>
      </c>
      <c r="C614" s="12" t="s">
        <v>448</v>
      </c>
      <c r="D614" s="12" t="s">
        <v>1214</v>
      </c>
      <c r="E614" s="12" t="s">
        <v>1214</v>
      </c>
      <c r="F614" s="17" t="s">
        <v>1214</v>
      </c>
    </row>
    <row r="615" spans="1:6" x14ac:dyDescent="0.25">
      <c r="A615" s="12" t="s">
        <v>430</v>
      </c>
      <c r="B615" s="12">
        <v>19</v>
      </c>
      <c r="C615" s="12" t="s">
        <v>449</v>
      </c>
      <c r="D615" s="12" t="s">
        <v>1214</v>
      </c>
      <c r="E615" s="12" t="s">
        <v>1214</v>
      </c>
      <c r="F615" s="17" t="s">
        <v>1214</v>
      </c>
    </row>
    <row r="616" spans="1:6" x14ac:dyDescent="0.25">
      <c r="A616" s="12" t="s">
        <v>430</v>
      </c>
      <c r="B616" s="12">
        <v>20</v>
      </c>
      <c r="C616" s="12" t="s">
        <v>450</v>
      </c>
      <c r="D616" s="12" t="s">
        <v>1214</v>
      </c>
      <c r="E616" s="12" t="s">
        <v>1214</v>
      </c>
      <c r="F616" s="17" t="s">
        <v>1214</v>
      </c>
    </row>
    <row r="617" spans="1:6" x14ac:dyDescent="0.25">
      <c r="A617" s="12" t="s">
        <v>430</v>
      </c>
      <c r="B617" s="12">
        <v>21</v>
      </c>
      <c r="C617" s="12" t="s">
        <v>451</v>
      </c>
      <c r="D617" s="12" t="s">
        <v>1214</v>
      </c>
      <c r="E617" s="12" t="s">
        <v>1214</v>
      </c>
      <c r="F617" s="17" t="s">
        <v>1214</v>
      </c>
    </row>
    <row r="618" spans="1:6" x14ac:dyDescent="0.25">
      <c r="A618" s="12" t="s">
        <v>430</v>
      </c>
      <c r="B618" s="12">
        <v>22</v>
      </c>
      <c r="C618" s="12" t="s">
        <v>452</v>
      </c>
      <c r="D618" s="12" t="s">
        <v>1214</v>
      </c>
      <c r="E618" s="12" t="s">
        <v>1214</v>
      </c>
      <c r="F618" s="17" t="s">
        <v>1214</v>
      </c>
    </row>
    <row r="619" spans="1:6" x14ac:dyDescent="0.25">
      <c r="A619" s="12" t="s">
        <v>430</v>
      </c>
      <c r="B619" s="12">
        <v>23</v>
      </c>
      <c r="C619" s="12" t="s">
        <v>920</v>
      </c>
      <c r="D619" s="12" t="s">
        <v>1214</v>
      </c>
      <c r="E619" s="12" t="s">
        <v>1214</v>
      </c>
      <c r="F619" s="17" t="s">
        <v>1214</v>
      </c>
    </row>
    <row r="620" spans="1:6" x14ac:dyDescent="0.25">
      <c r="A620" s="12"/>
      <c r="B620" s="12"/>
      <c r="C620" s="12" t="s">
        <v>970</v>
      </c>
      <c r="D620" s="12" t="s">
        <v>1214</v>
      </c>
      <c r="E620" s="12" t="s">
        <v>1214</v>
      </c>
      <c r="F620" s="17" t="s">
        <v>1214</v>
      </c>
    </row>
    <row r="621" spans="1:6" ht="37.5" x14ac:dyDescent="0.25">
      <c r="A621" s="15" t="s">
        <v>453</v>
      </c>
      <c r="B621" s="16"/>
      <c r="C621" s="16"/>
      <c r="D621" s="16"/>
      <c r="E621" s="16"/>
      <c r="F621" s="18"/>
    </row>
    <row r="622" spans="1:6" x14ac:dyDescent="0.25">
      <c r="A622" s="12" t="s">
        <v>453</v>
      </c>
      <c r="B622" s="12">
        <v>1</v>
      </c>
      <c r="C622" s="12" t="s">
        <v>454</v>
      </c>
      <c r="D622" s="12" t="s">
        <v>1214</v>
      </c>
      <c r="E622" s="12" t="s">
        <v>1214</v>
      </c>
      <c r="F622" s="17" t="s">
        <v>1214</v>
      </c>
    </row>
    <row r="623" spans="1:6" x14ac:dyDescent="0.25">
      <c r="A623" s="12" t="s">
        <v>453</v>
      </c>
      <c r="B623" s="12">
        <v>2</v>
      </c>
      <c r="C623" s="12" t="s">
        <v>455</v>
      </c>
      <c r="D623" s="12" t="s">
        <v>1214</v>
      </c>
      <c r="E623" s="12" t="s">
        <v>1214</v>
      </c>
      <c r="F623" s="17" t="s">
        <v>1214</v>
      </c>
    </row>
    <row r="624" spans="1:6" x14ac:dyDescent="0.25">
      <c r="A624" s="12" t="s">
        <v>453</v>
      </c>
      <c r="B624" s="12">
        <v>3</v>
      </c>
      <c r="C624" s="12" t="s">
        <v>456</v>
      </c>
      <c r="D624" s="12" t="s">
        <v>1214</v>
      </c>
      <c r="E624" s="12" t="s">
        <v>1214</v>
      </c>
      <c r="F624" s="17" t="s">
        <v>1214</v>
      </c>
    </row>
    <row r="625" spans="1:6" x14ac:dyDescent="0.25">
      <c r="A625" s="12" t="s">
        <v>453</v>
      </c>
      <c r="B625" s="12">
        <v>4</v>
      </c>
      <c r="C625" s="12" t="s">
        <v>457</v>
      </c>
      <c r="D625" s="12" t="s">
        <v>1214</v>
      </c>
      <c r="E625" s="12" t="s">
        <v>1214</v>
      </c>
      <c r="F625" s="17" t="s">
        <v>1214</v>
      </c>
    </row>
    <row r="626" spans="1:6" x14ac:dyDescent="0.25">
      <c r="A626" s="12" t="s">
        <v>453</v>
      </c>
      <c r="B626" s="12">
        <v>5</v>
      </c>
      <c r="C626" s="12" t="s">
        <v>458</v>
      </c>
      <c r="D626" s="12" t="s">
        <v>1214</v>
      </c>
      <c r="E626" s="12" t="s">
        <v>1214</v>
      </c>
      <c r="F626" s="17" t="s">
        <v>1214</v>
      </c>
    </row>
    <row r="627" spans="1:6" x14ac:dyDescent="0.25">
      <c r="A627" s="12"/>
      <c r="B627" s="12"/>
      <c r="C627" s="12" t="s">
        <v>970</v>
      </c>
      <c r="D627" s="12" t="s">
        <v>1214</v>
      </c>
      <c r="E627" s="12" t="s">
        <v>1214</v>
      </c>
      <c r="F627" s="17" t="s">
        <v>1214</v>
      </c>
    </row>
    <row r="628" spans="1:6" ht="18.75" x14ac:dyDescent="0.25">
      <c r="A628" s="15" t="s">
        <v>459</v>
      </c>
      <c r="B628" s="16"/>
      <c r="C628" s="16"/>
      <c r="D628" s="16"/>
      <c r="E628" s="16"/>
      <c r="F628" s="18"/>
    </row>
    <row r="629" spans="1:6" x14ac:dyDescent="0.25">
      <c r="A629" s="12" t="s">
        <v>459</v>
      </c>
      <c r="B629" s="12">
        <v>1</v>
      </c>
      <c r="C629" s="12" t="s">
        <v>460</v>
      </c>
      <c r="D629" s="12" t="s">
        <v>1214</v>
      </c>
      <c r="E629" s="12" t="s">
        <v>1214</v>
      </c>
      <c r="F629" s="17" t="s">
        <v>1214</v>
      </c>
    </row>
    <row r="630" spans="1:6" x14ac:dyDescent="0.25">
      <c r="A630" s="12" t="s">
        <v>459</v>
      </c>
      <c r="B630" s="12">
        <v>2</v>
      </c>
      <c r="C630" s="12" t="s">
        <v>461</v>
      </c>
      <c r="D630" s="12" t="s">
        <v>1214</v>
      </c>
      <c r="E630" s="12" t="s">
        <v>1214</v>
      </c>
      <c r="F630" s="17" t="s">
        <v>1214</v>
      </c>
    </row>
    <row r="631" spans="1:6" x14ac:dyDescent="0.25">
      <c r="A631" s="12" t="s">
        <v>459</v>
      </c>
      <c r="B631" s="12">
        <v>3</v>
      </c>
      <c r="C631" s="12" t="s">
        <v>462</v>
      </c>
      <c r="D631" s="12" t="s">
        <v>1214</v>
      </c>
      <c r="E631" s="12" t="s">
        <v>1214</v>
      </c>
      <c r="F631" s="17" t="s">
        <v>1214</v>
      </c>
    </row>
    <row r="632" spans="1:6" x14ac:dyDescent="0.25">
      <c r="A632" s="12" t="s">
        <v>459</v>
      </c>
      <c r="B632" s="12">
        <v>4</v>
      </c>
      <c r="C632" s="12" t="s">
        <v>463</v>
      </c>
      <c r="D632" s="12" t="s">
        <v>1214</v>
      </c>
      <c r="E632" s="12" t="s">
        <v>1214</v>
      </c>
      <c r="F632" s="17" t="s">
        <v>1214</v>
      </c>
    </row>
    <row r="633" spans="1:6" x14ac:dyDescent="0.25">
      <c r="A633" s="12" t="s">
        <v>459</v>
      </c>
      <c r="B633" s="12">
        <v>5</v>
      </c>
      <c r="C633" s="12" t="s">
        <v>464</v>
      </c>
      <c r="D633" s="12" t="s">
        <v>1214</v>
      </c>
      <c r="E633" s="12" t="s">
        <v>1214</v>
      </c>
      <c r="F633" s="17" t="s">
        <v>1214</v>
      </c>
    </row>
    <row r="634" spans="1:6" x14ac:dyDescent="0.25">
      <c r="A634" s="12" t="s">
        <v>459</v>
      </c>
      <c r="B634" s="12">
        <v>6</v>
      </c>
      <c r="C634" s="12" t="s">
        <v>465</v>
      </c>
      <c r="D634" s="12" t="s">
        <v>1214</v>
      </c>
      <c r="E634" s="12" t="s">
        <v>1214</v>
      </c>
      <c r="F634" s="17" t="s">
        <v>1214</v>
      </c>
    </row>
    <row r="635" spans="1:6" x14ac:dyDescent="0.25">
      <c r="A635" s="12" t="s">
        <v>459</v>
      </c>
      <c r="B635" s="12">
        <v>8</v>
      </c>
      <c r="C635" s="12" t="s">
        <v>466</v>
      </c>
      <c r="D635" s="12" t="s">
        <v>1214</v>
      </c>
      <c r="E635" s="12" t="s">
        <v>1214</v>
      </c>
      <c r="F635" s="17" t="s">
        <v>1214</v>
      </c>
    </row>
    <row r="636" spans="1:6" x14ac:dyDescent="0.25">
      <c r="A636" s="12" t="s">
        <v>459</v>
      </c>
      <c r="B636" s="12">
        <v>9</v>
      </c>
      <c r="C636" s="12" t="s">
        <v>467</v>
      </c>
      <c r="D636" s="12" t="s">
        <v>1214</v>
      </c>
      <c r="E636" s="12" t="s">
        <v>1214</v>
      </c>
      <c r="F636" s="17" t="s">
        <v>1214</v>
      </c>
    </row>
    <row r="637" spans="1:6" x14ac:dyDescent="0.25">
      <c r="A637" s="12" t="s">
        <v>459</v>
      </c>
      <c r="B637" s="12">
        <v>10</v>
      </c>
      <c r="C637" s="12" t="s">
        <v>468</v>
      </c>
      <c r="D637" s="12" t="s">
        <v>1214</v>
      </c>
      <c r="E637" s="12" t="s">
        <v>1214</v>
      </c>
      <c r="F637" s="17" t="s">
        <v>1214</v>
      </c>
    </row>
    <row r="638" spans="1:6" x14ac:dyDescent="0.25">
      <c r="A638" s="12" t="s">
        <v>459</v>
      </c>
      <c r="B638" s="12">
        <v>11</v>
      </c>
      <c r="C638" s="12" t="s">
        <v>469</v>
      </c>
      <c r="D638" s="12" t="s">
        <v>1214</v>
      </c>
      <c r="E638" s="12" t="s">
        <v>1214</v>
      </c>
      <c r="F638" s="17" t="s">
        <v>1214</v>
      </c>
    </row>
    <row r="639" spans="1:6" x14ac:dyDescent="0.25">
      <c r="A639" s="12" t="s">
        <v>459</v>
      </c>
      <c r="B639" s="12">
        <v>12</v>
      </c>
      <c r="C639" s="12" t="s">
        <v>470</v>
      </c>
      <c r="D639" s="12" t="s">
        <v>1214</v>
      </c>
      <c r="E639" s="12" t="s">
        <v>1214</v>
      </c>
      <c r="F639" s="17" t="s">
        <v>1214</v>
      </c>
    </row>
    <row r="640" spans="1:6" x14ac:dyDescent="0.25">
      <c r="A640" s="12" t="s">
        <v>459</v>
      </c>
      <c r="B640" s="12">
        <v>13</v>
      </c>
      <c r="C640" s="12" t="s">
        <v>471</v>
      </c>
      <c r="D640" s="12" t="s">
        <v>1214</v>
      </c>
      <c r="E640" s="12" t="s">
        <v>1214</v>
      </c>
      <c r="F640" s="17" t="s">
        <v>1214</v>
      </c>
    </row>
    <row r="641" spans="1:6" x14ac:dyDescent="0.25">
      <c r="A641" s="12" t="s">
        <v>459</v>
      </c>
      <c r="B641" s="12">
        <v>14</v>
      </c>
      <c r="C641" s="12" t="s">
        <v>472</v>
      </c>
      <c r="D641" s="12" t="s">
        <v>1214</v>
      </c>
      <c r="E641" s="12" t="s">
        <v>1214</v>
      </c>
      <c r="F641" s="17" t="s">
        <v>1214</v>
      </c>
    </row>
    <row r="642" spans="1:6" x14ac:dyDescent="0.25">
      <c r="A642" s="12" t="s">
        <v>459</v>
      </c>
      <c r="B642" s="12">
        <v>15</v>
      </c>
      <c r="C642" s="12" t="s">
        <v>473</v>
      </c>
      <c r="D642" s="12" t="s">
        <v>1214</v>
      </c>
      <c r="E642" s="12" t="s">
        <v>1214</v>
      </c>
      <c r="F642" s="17" t="s">
        <v>1214</v>
      </c>
    </row>
    <row r="643" spans="1:6" x14ac:dyDescent="0.25">
      <c r="A643" s="12" t="s">
        <v>459</v>
      </c>
      <c r="B643" s="12">
        <v>16</v>
      </c>
      <c r="C643" s="12" t="s">
        <v>474</v>
      </c>
      <c r="D643" s="12" t="s">
        <v>1214</v>
      </c>
      <c r="E643" s="12" t="s">
        <v>1214</v>
      </c>
      <c r="F643" s="17" t="s">
        <v>1214</v>
      </c>
    </row>
    <row r="644" spans="1:6" x14ac:dyDescent="0.25">
      <c r="A644" s="12" t="s">
        <v>459</v>
      </c>
      <c r="B644" s="12">
        <v>17</v>
      </c>
      <c r="C644" s="12" t="s">
        <v>475</v>
      </c>
      <c r="D644" s="12" t="s">
        <v>1214</v>
      </c>
      <c r="E644" s="12" t="s">
        <v>1214</v>
      </c>
      <c r="F644" s="17" t="s">
        <v>1214</v>
      </c>
    </row>
    <row r="645" spans="1:6" x14ac:dyDescent="0.25">
      <c r="A645" s="12" t="s">
        <v>459</v>
      </c>
      <c r="B645" s="12">
        <v>18</v>
      </c>
      <c r="C645" s="12" t="s">
        <v>476</v>
      </c>
      <c r="D645" s="12" t="s">
        <v>1214</v>
      </c>
      <c r="E645" s="12" t="s">
        <v>1214</v>
      </c>
      <c r="F645" s="17" t="s">
        <v>1214</v>
      </c>
    </row>
    <row r="646" spans="1:6" x14ac:dyDescent="0.25">
      <c r="A646" s="12"/>
      <c r="B646" s="12"/>
      <c r="C646" s="12" t="s">
        <v>970</v>
      </c>
      <c r="D646" s="12" t="s">
        <v>1214</v>
      </c>
      <c r="E646" s="12" t="s">
        <v>1214</v>
      </c>
      <c r="F646" s="17" t="s">
        <v>1214</v>
      </c>
    </row>
    <row r="647" spans="1:6" ht="18.75" x14ac:dyDescent="0.25">
      <c r="A647" s="15" t="s">
        <v>477</v>
      </c>
      <c r="B647" s="16"/>
      <c r="C647" s="16"/>
      <c r="D647" s="16"/>
      <c r="E647" s="16"/>
      <c r="F647" s="18"/>
    </row>
    <row r="648" spans="1:6" x14ac:dyDescent="0.25">
      <c r="A648" s="12" t="s">
        <v>477</v>
      </c>
      <c r="B648" s="12">
        <v>2</v>
      </c>
      <c r="C648" s="12" t="s">
        <v>478</v>
      </c>
      <c r="D648" s="12" t="s">
        <v>1214</v>
      </c>
      <c r="E648" s="12" t="s">
        <v>1214</v>
      </c>
      <c r="F648" s="17" t="s">
        <v>1214</v>
      </c>
    </row>
    <row r="649" spans="1:6" x14ac:dyDescent="0.25">
      <c r="A649" s="12" t="s">
        <v>477</v>
      </c>
      <c r="B649" s="12">
        <v>3</v>
      </c>
      <c r="C649" s="12" t="s">
        <v>479</v>
      </c>
      <c r="D649" s="12" t="s">
        <v>1214</v>
      </c>
      <c r="E649" s="12" t="s">
        <v>1214</v>
      </c>
      <c r="F649" s="17" t="s">
        <v>1214</v>
      </c>
    </row>
    <row r="650" spans="1:6" x14ac:dyDescent="0.25">
      <c r="A650" s="12" t="s">
        <v>477</v>
      </c>
      <c r="B650" s="12">
        <v>4</v>
      </c>
      <c r="C650" s="12" t="s">
        <v>480</v>
      </c>
      <c r="D650" s="12" t="s">
        <v>1214</v>
      </c>
      <c r="E650" s="12" t="s">
        <v>1214</v>
      </c>
      <c r="F650" s="17" t="s">
        <v>1214</v>
      </c>
    </row>
    <row r="651" spans="1:6" ht="45" x14ac:dyDescent="0.25">
      <c r="A651" s="12" t="s">
        <v>477</v>
      </c>
      <c r="B651" s="12">
        <v>5</v>
      </c>
      <c r="C651" s="12" t="s">
        <v>481</v>
      </c>
      <c r="D651" s="12" t="s">
        <v>1214</v>
      </c>
      <c r="E651" s="12" t="s">
        <v>1214</v>
      </c>
      <c r="F651" s="17" t="s">
        <v>1214</v>
      </c>
    </row>
    <row r="652" spans="1:6" x14ac:dyDescent="0.25">
      <c r="A652" s="12" t="s">
        <v>477</v>
      </c>
      <c r="B652" s="12">
        <v>6</v>
      </c>
      <c r="C652" s="12" t="s">
        <v>482</v>
      </c>
      <c r="D652" s="12" t="s">
        <v>1214</v>
      </c>
      <c r="E652" s="12" t="s">
        <v>1214</v>
      </c>
      <c r="F652" s="17" t="s">
        <v>1214</v>
      </c>
    </row>
    <row r="653" spans="1:6" x14ac:dyDescent="0.25">
      <c r="A653" s="12" t="s">
        <v>477</v>
      </c>
      <c r="B653" s="12">
        <v>7</v>
      </c>
      <c r="C653" s="12" t="s">
        <v>483</v>
      </c>
      <c r="D653" s="12" t="s">
        <v>1214</v>
      </c>
      <c r="E653" s="12" t="s">
        <v>1214</v>
      </c>
      <c r="F653" s="17" t="s">
        <v>1214</v>
      </c>
    </row>
    <row r="654" spans="1:6" x14ac:dyDescent="0.25">
      <c r="A654" s="12" t="s">
        <v>477</v>
      </c>
      <c r="B654" s="12">
        <v>8</v>
      </c>
      <c r="C654" s="12" t="s">
        <v>484</v>
      </c>
      <c r="D654" s="12" t="s">
        <v>1214</v>
      </c>
      <c r="E654" s="12" t="s">
        <v>1214</v>
      </c>
      <c r="F654" s="17" t="s">
        <v>1214</v>
      </c>
    </row>
    <row r="655" spans="1:6" x14ac:dyDescent="0.25">
      <c r="A655" s="12" t="s">
        <v>477</v>
      </c>
      <c r="B655" s="12">
        <v>9</v>
      </c>
      <c r="C655" s="12" t="s">
        <v>485</v>
      </c>
      <c r="D655" s="12" t="s">
        <v>1214</v>
      </c>
      <c r="E655" s="12" t="s">
        <v>1214</v>
      </c>
      <c r="F655" s="17" t="s">
        <v>1214</v>
      </c>
    </row>
    <row r="656" spans="1:6" x14ac:dyDescent="0.25">
      <c r="A656" s="12" t="s">
        <v>477</v>
      </c>
      <c r="B656" s="12">
        <v>10</v>
      </c>
      <c r="C656" s="12" t="s">
        <v>486</v>
      </c>
      <c r="D656" s="12" t="s">
        <v>1214</v>
      </c>
      <c r="E656" s="12" t="s">
        <v>1214</v>
      </c>
      <c r="F656" s="17" t="s">
        <v>1214</v>
      </c>
    </row>
    <row r="657" spans="1:6" x14ac:dyDescent="0.25">
      <c r="A657" s="12" t="s">
        <v>477</v>
      </c>
      <c r="B657" s="12">
        <v>11</v>
      </c>
      <c r="C657" s="12" t="s">
        <v>487</v>
      </c>
      <c r="D657" s="12" t="s">
        <v>1214</v>
      </c>
      <c r="E657" s="12" t="s">
        <v>1214</v>
      </c>
      <c r="F657" s="17" t="s">
        <v>1214</v>
      </c>
    </row>
    <row r="658" spans="1:6" ht="30" x14ac:dyDescent="0.25">
      <c r="A658" s="12" t="s">
        <v>477</v>
      </c>
      <c r="B658" s="12">
        <v>14</v>
      </c>
      <c r="C658" s="12" t="s">
        <v>488</v>
      </c>
      <c r="D658" s="12" t="s">
        <v>1214</v>
      </c>
      <c r="E658" s="12" t="s">
        <v>1214</v>
      </c>
      <c r="F658" s="17" t="s">
        <v>1214</v>
      </c>
    </row>
    <row r="659" spans="1:6" x14ac:dyDescent="0.25">
      <c r="A659" s="12" t="s">
        <v>477</v>
      </c>
      <c r="B659" s="12">
        <v>15</v>
      </c>
      <c r="C659" s="12" t="s">
        <v>489</v>
      </c>
      <c r="D659" s="12" t="s">
        <v>1214</v>
      </c>
      <c r="E659" s="12" t="s">
        <v>1214</v>
      </c>
      <c r="F659" s="17" t="s">
        <v>1214</v>
      </c>
    </row>
    <row r="660" spans="1:6" x14ac:dyDescent="0.25">
      <c r="A660" s="12" t="s">
        <v>477</v>
      </c>
      <c r="B660" s="12">
        <v>16</v>
      </c>
      <c r="C660" s="12" t="s">
        <v>490</v>
      </c>
      <c r="D660" s="12" t="s">
        <v>1214</v>
      </c>
      <c r="E660" s="12" t="s">
        <v>1214</v>
      </c>
      <c r="F660" s="17" t="s">
        <v>1214</v>
      </c>
    </row>
    <row r="661" spans="1:6" x14ac:dyDescent="0.25">
      <c r="A661" s="12" t="s">
        <v>477</v>
      </c>
      <c r="B661" s="12">
        <v>17</v>
      </c>
      <c r="C661" s="12" t="s">
        <v>491</v>
      </c>
      <c r="D661" s="12" t="s">
        <v>1214</v>
      </c>
      <c r="E661" s="12" t="s">
        <v>1214</v>
      </c>
      <c r="F661" s="17" t="s">
        <v>1214</v>
      </c>
    </row>
    <row r="662" spans="1:6" x14ac:dyDescent="0.25">
      <c r="A662" s="12" t="s">
        <v>477</v>
      </c>
      <c r="B662" s="12">
        <v>18</v>
      </c>
      <c r="C662" s="12" t="s">
        <v>492</v>
      </c>
      <c r="D662" s="12" t="s">
        <v>1214</v>
      </c>
      <c r="E662" s="12" t="s">
        <v>1214</v>
      </c>
      <c r="F662" s="17" t="s">
        <v>1214</v>
      </c>
    </row>
    <row r="663" spans="1:6" x14ac:dyDescent="0.25">
      <c r="A663" s="12" t="s">
        <v>477</v>
      </c>
      <c r="B663" s="12">
        <v>19</v>
      </c>
      <c r="C663" s="12" t="s">
        <v>493</v>
      </c>
      <c r="D663" s="12" t="s">
        <v>1214</v>
      </c>
      <c r="E663" s="12" t="s">
        <v>1214</v>
      </c>
      <c r="F663" s="17" t="s">
        <v>1214</v>
      </c>
    </row>
    <row r="664" spans="1:6" x14ac:dyDescent="0.25">
      <c r="A664" s="12" t="s">
        <v>477</v>
      </c>
      <c r="B664" s="12">
        <v>20</v>
      </c>
      <c r="C664" s="12" t="s">
        <v>494</v>
      </c>
      <c r="D664" s="12" t="s">
        <v>1214</v>
      </c>
      <c r="E664" s="12" t="s">
        <v>1214</v>
      </c>
      <c r="F664" s="17" t="s">
        <v>1214</v>
      </c>
    </row>
    <row r="665" spans="1:6" x14ac:dyDescent="0.25">
      <c r="A665" s="12" t="s">
        <v>477</v>
      </c>
      <c r="B665" s="12">
        <v>21</v>
      </c>
      <c r="C665" s="12" t="s">
        <v>495</v>
      </c>
      <c r="D665" s="12" t="s">
        <v>1214</v>
      </c>
      <c r="E665" s="12" t="s">
        <v>1214</v>
      </c>
      <c r="F665" s="17" t="s">
        <v>1214</v>
      </c>
    </row>
    <row r="666" spans="1:6" x14ac:dyDescent="0.25">
      <c r="A666" s="12" t="s">
        <v>477</v>
      </c>
      <c r="B666" s="12">
        <v>22</v>
      </c>
      <c r="C666" s="12" t="s">
        <v>496</v>
      </c>
      <c r="D666" s="12" t="s">
        <v>1214</v>
      </c>
      <c r="E666" s="12" t="s">
        <v>1214</v>
      </c>
      <c r="F666" s="17" t="s">
        <v>1214</v>
      </c>
    </row>
    <row r="667" spans="1:6" x14ac:dyDescent="0.25">
      <c r="A667" s="12" t="s">
        <v>477</v>
      </c>
      <c r="B667" s="12">
        <v>23</v>
      </c>
      <c r="C667" s="12" t="s">
        <v>497</v>
      </c>
      <c r="D667" s="12" t="s">
        <v>1214</v>
      </c>
      <c r="E667" s="12" t="s">
        <v>1214</v>
      </c>
      <c r="F667" s="17" t="s">
        <v>1214</v>
      </c>
    </row>
    <row r="668" spans="1:6" x14ac:dyDescent="0.25">
      <c r="A668" s="12" t="s">
        <v>477</v>
      </c>
      <c r="B668" s="12">
        <v>24</v>
      </c>
      <c r="C668" s="12" t="s">
        <v>498</v>
      </c>
      <c r="D668" s="12" t="s">
        <v>1214</v>
      </c>
      <c r="E668" s="12" t="s">
        <v>1214</v>
      </c>
      <c r="F668" s="17" t="s">
        <v>1214</v>
      </c>
    </row>
    <row r="669" spans="1:6" x14ac:dyDescent="0.25">
      <c r="A669" s="12"/>
      <c r="B669" s="12"/>
      <c r="C669" s="12" t="s">
        <v>970</v>
      </c>
      <c r="D669" s="12" t="s">
        <v>1214</v>
      </c>
      <c r="E669" s="12" t="s">
        <v>1214</v>
      </c>
      <c r="F669" s="17" t="s">
        <v>1214</v>
      </c>
    </row>
    <row r="670" spans="1:6" ht="18.75" x14ac:dyDescent="0.25">
      <c r="A670" s="15" t="s">
        <v>499</v>
      </c>
      <c r="B670" s="16"/>
      <c r="C670" s="16"/>
      <c r="D670" s="16"/>
      <c r="E670" s="16"/>
      <c r="F670" s="18"/>
    </row>
    <row r="671" spans="1:6" x14ac:dyDescent="0.25">
      <c r="A671" s="12" t="s">
        <v>499</v>
      </c>
      <c r="B671" s="12">
        <v>1</v>
      </c>
      <c r="C671" s="12" t="s">
        <v>500</v>
      </c>
      <c r="D671" s="12" t="s">
        <v>1214</v>
      </c>
      <c r="E671" s="12" t="s">
        <v>1214</v>
      </c>
      <c r="F671" s="17" t="s">
        <v>1214</v>
      </c>
    </row>
    <row r="672" spans="1:6" x14ac:dyDescent="0.25">
      <c r="A672" s="12" t="s">
        <v>499</v>
      </c>
      <c r="B672" s="12">
        <v>2</v>
      </c>
      <c r="C672" s="12" t="s">
        <v>501</v>
      </c>
      <c r="D672" s="12" t="s">
        <v>1214</v>
      </c>
      <c r="E672" s="12" t="s">
        <v>1214</v>
      </c>
      <c r="F672" s="17" t="s">
        <v>1214</v>
      </c>
    </row>
    <row r="673" spans="1:6" x14ac:dyDescent="0.25">
      <c r="A673" s="12" t="s">
        <v>499</v>
      </c>
      <c r="B673" s="12">
        <v>3</v>
      </c>
      <c r="C673" s="12" t="s">
        <v>502</v>
      </c>
      <c r="D673" s="12" t="s">
        <v>1214</v>
      </c>
      <c r="E673" s="12" t="s">
        <v>1214</v>
      </c>
      <c r="F673" s="17" t="s">
        <v>1214</v>
      </c>
    </row>
    <row r="674" spans="1:6" x14ac:dyDescent="0.25">
      <c r="A674" s="12" t="s">
        <v>499</v>
      </c>
      <c r="B674" s="12">
        <v>4</v>
      </c>
      <c r="C674" s="12" t="s">
        <v>503</v>
      </c>
      <c r="D674" s="12" t="s">
        <v>1214</v>
      </c>
      <c r="E674" s="12" t="s">
        <v>1214</v>
      </c>
      <c r="F674" s="17" t="s">
        <v>1214</v>
      </c>
    </row>
    <row r="675" spans="1:6" x14ac:dyDescent="0.25">
      <c r="A675" s="12" t="s">
        <v>499</v>
      </c>
      <c r="B675" s="12">
        <v>5</v>
      </c>
      <c r="C675" s="12" t="s">
        <v>504</v>
      </c>
      <c r="D675" s="12" t="s">
        <v>1214</v>
      </c>
      <c r="E675" s="12" t="s">
        <v>1214</v>
      </c>
      <c r="F675" s="17" t="s">
        <v>1214</v>
      </c>
    </row>
    <row r="676" spans="1:6" x14ac:dyDescent="0.25">
      <c r="A676" s="12" t="s">
        <v>499</v>
      </c>
      <c r="B676" s="12">
        <v>6</v>
      </c>
      <c r="C676" s="12" t="s">
        <v>505</v>
      </c>
      <c r="D676" s="12" t="s">
        <v>1214</v>
      </c>
      <c r="E676" s="12" t="s">
        <v>1214</v>
      </c>
      <c r="F676" s="17" t="s">
        <v>1214</v>
      </c>
    </row>
    <row r="677" spans="1:6" x14ac:dyDescent="0.25">
      <c r="A677" s="12"/>
      <c r="B677" s="12"/>
      <c r="C677" s="12" t="s">
        <v>970</v>
      </c>
      <c r="D677" s="12" t="s">
        <v>1214</v>
      </c>
      <c r="E677" s="12" t="s">
        <v>1214</v>
      </c>
      <c r="F677" s="17" t="s">
        <v>1214</v>
      </c>
    </row>
    <row r="678" spans="1:6" ht="18.75" x14ac:dyDescent="0.25">
      <c r="A678" s="15" t="s">
        <v>506</v>
      </c>
      <c r="B678" s="16"/>
      <c r="C678" s="16"/>
      <c r="D678" s="16"/>
      <c r="E678" s="16"/>
      <c r="F678" s="18"/>
    </row>
    <row r="679" spans="1:6" x14ac:dyDescent="0.25">
      <c r="A679" s="12" t="s">
        <v>506</v>
      </c>
      <c r="B679" s="12">
        <v>1</v>
      </c>
      <c r="C679" s="12" t="s">
        <v>507</v>
      </c>
      <c r="D679" s="12" t="s">
        <v>1214</v>
      </c>
      <c r="E679" s="12" t="s">
        <v>1214</v>
      </c>
      <c r="F679" s="17" t="s">
        <v>1214</v>
      </c>
    </row>
    <row r="680" spans="1:6" x14ac:dyDescent="0.25">
      <c r="A680" s="12" t="s">
        <v>506</v>
      </c>
      <c r="B680" s="12">
        <v>2</v>
      </c>
      <c r="C680" s="12" t="s">
        <v>508</v>
      </c>
      <c r="D680" s="12" t="s">
        <v>1214</v>
      </c>
      <c r="E680" s="12" t="s">
        <v>1214</v>
      </c>
      <c r="F680" s="17" t="s">
        <v>1214</v>
      </c>
    </row>
    <row r="681" spans="1:6" x14ac:dyDescent="0.25">
      <c r="A681" s="12" t="s">
        <v>506</v>
      </c>
      <c r="B681" s="12">
        <v>3</v>
      </c>
      <c r="C681" s="12" t="s">
        <v>509</v>
      </c>
      <c r="D681" s="12" t="s">
        <v>1214</v>
      </c>
      <c r="E681" s="12" t="s">
        <v>1214</v>
      </c>
      <c r="F681" s="17" t="s">
        <v>1214</v>
      </c>
    </row>
    <row r="682" spans="1:6" x14ac:dyDescent="0.25">
      <c r="A682" s="12" t="s">
        <v>506</v>
      </c>
      <c r="B682" s="12">
        <v>4</v>
      </c>
      <c r="C682" s="12" t="s">
        <v>510</v>
      </c>
      <c r="D682" s="12" t="s">
        <v>1214</v>
      </c>
      <c r="E682" s="12" t="s">
        <v>1214</v>
      </c>
      <c r="F682" s="17" t="s">
        <v>1214</v>
      </c>
    </row>
    <row r="683" spans="1:6" x14ac:dyDescent="0.25">
      <c r="A683" s="12" t="s">
        <v>506</v>
      </c>
      <c r="B683" s="12">
        <v>5</v>
      </c>
      <c r="C683" s="12" t="s">
        <v>511</v>
      </c>
      <c r="D683" s="12" t="s">
        <v>1214</v>
      </c>
      <c r="E683" s="12" t="s">
        <v>1214</v>
      </c>
      <c r="F683" s="17" t="s">
        <v>1214</v>
      </c>
    </row>
    <row r="684" spans="1:6" x14ac:dyDescent="0.25">
      <c r="A684" s="12" t="s">
        <v>506</v>
      </c>
      <c r="B684" s="12">
        <v>6</v>
      </c>
      <c r="C684" s="12" t="s">
        <v>512</v>
      </c>
      <c r="D684" s="12" t="s">
        <v>1214</v>
      </c>
      <c r="E684" s="12" t="s">
        <v>1214</v>
      </c>
      <c r="F684" s="17" t="s">
        <v>1214</v>
      </c>
    </row>
    <row r="685" spans="1:6" x14ac:dyDescent="0.25">
      <c r="A685" s="12" t="s">
        <v>506</v>
      </c>
      <c r="B685" s="12">
        <v>7</v>
      </c>
      <c r="C685" s="12" t="s">
        <v>513</v>
      </c>
      <c r="D685" s="12" t="s">
        <v>1214</v>
      </c>
      <c r="E685" s="12" t="s">
        <v>1214</v>
      </c>
      <c r="F685" s="17" t="s">
        <v>1214</v>
      </c>
    </row>
    <row r="686" spans="1:6" x14ac:dyDescent="0.25">
      <c r="A686" s="12" t="s">
        <v>506</v>
      </c>
      <c r="B686" s="12">
        <v>8</v>
      </c>
      <c r="C686" s="12" t="s">
        <v>514</v>
      </c>
      <c r="D686" s="12" t="s">
        <v>1214</v>
      </c>
      <c r="E686" s="12" t="s">
        <v>1214</v>
      </c>
      <c r="F686" s="17" t="s">
        <v>1214</v>
      </c>
    </row>
    <row r="687" spans="1:6" x14ac:dyDescent="0.25">
      <c r="A687" s="12"/>
      <c r="B687" s="12"/>
      <c r="C687" s="12" t="s">
        <v>970</v>
      </c>
      <c r="D687" s="12" t="s">
        <v>1214</v>
      </c>
      <c r="E687" s="12" t="s">
        <v>1214</v>
      </c>
      <c r="F687" s="17" t="s">
        <v>1214</v>
      </c>
    </row>
    <row r="688" spans="1:6" ht="18.75" x14ac:dyDescent="0.25">
      <c r="A688" s="15" t="s">
        <v>852</v>
      </c>
      <c r="B688" s="16"/>
      <c r="C688" s="16"/>
      <c r="D688" s="16"/>
      <c r="E688" s="16"/>
      <c r="F688" s="18"/>
    </row>
    <row r="689" spans="1:6" x14ac:dyDescent="0.25">
      <c r="A689" s="12" t="s">
        <v>515</v>
      </c>
      <c r="B689" s="12">
        <v>1</v>
      </c>
      <c r="C689" s="12" t="s">
        <v>279</v>
      </c>
      <c r="D689" s="12" t="s">
        <v>1214</v>
      </c>
      <c r="E689" s="12" t="s">
        <v>1214</v>
      </c>
      <c r="F689" s="17" t="s">
        <v>1214</v>
      </c>
    </row>
    <row r="690" spans="1:6" x14ac:dyDescent="0.25">
      <c r="A690" s="12" t="s">
        <v>515</v>
      </c>
      <c r="B690" s="12">
        <v>2</v>
      </c>
      <c r="C690" s="12" t="s">
        <v>516</v>
      </c>
      <c r="D690" s="12" t="s">
        <v>1214</v>
      </c>
      <c r="E690" s="12" t="s">
        <v>1214</v>
      </c>
      <c r="F690" s="17" t="s">
        <v>1214</v>
      </c>
    </row>
    <row r="691" spans="1:6" x14ac:dyDescent="0.25">
      <c r="A691" s="12" t="s">
        <v>515</v>
      </c>
      <c r="B691" s="12">
        <v>3</v>
      </c>
      <c r="C691" s="12" t="s">
        <v>517</v>
      </c>
      <c r="D691" s="12" t="s">
        <v>1214</v>
      </c>
      <c r="E691" s="12" t="s">
        <v>1214</v>
      </c>
      <c r="F691" s="17" t="s">
        <v>1214</v>
      </c>
    </row>
    <row r="692" spans="1:6" x14ac:dyDescent="0.25">
      <c r="A692" s="12" t="s">
        <v>515</v>
      </c>
      <c r="B692" s="12">
        <v>4</v>
      </c>
      <c r="C692" s="12" t="s">
        <v>518</v>
      </c>
      <c r="D692" s="12" t="s">
        <v>1214</v>
      </c>
      <c r="E692" s="12" t="s">
        <v>1214</v>
      </c>
      <c r="F692" s="17" t="s">
        <v>1214</v>
      </c>
    </row>
    <row r="693" spans="1:6" x14ac:dyDescent="0.25">
      <c r="A693" s="12" t="s">
        <v>515</v>
      </c>
      <c r="B693" s="12">
        <v>5</v>
      </c>
      <c r="C693" s="12" t="s">
        <v>519</v>
      </c>
      <c r="D693" s="12" t="s">
        <v>1214</v>
      </c>
      <c r="E693" s="12" t="s">
        <v>1214</v>
      </c>
      <c r="F693" s="17" t="s">
        <v>1214</v>
      </c>
    </row>
    <row r="694" spans="1:6" x14ac:dyDescent="0.25">
      <c r="A694" s="12" t="s">
        <v>515</v>
      </c>
      <c r="B694" s="12">
        <v>6</v>
      </c>
      <c r="C694" s="12" t="s">
        <v>520</v>
      </c>
      <c r="D694" s="12" t="s">
        <v>1214</v>
      </c>
      <c r="E694" s="12" t="s">
        <v>1214</v>
      </c>
      <c r="F694" s="17" t="s">
        <v>1214</v>
      </c>
    </row>
    <row r="695" spans="1:6" x14ac:dyDescent="0.25">
      <c r="A695" s="12" t="s">
        <v>515</v>
      </c>
      <c r="B695" s="12">
        <v>7</v>
      </c>
      <c r="C695" s="12" t="s">
        <v>521</v>
      </c>
      <c r="D695" s="12" t="s">
        <v>1214</v>
      </c>
      <c r="E695" s="12" t="s">
        <v>1214</v>
      </c>
      <c r="F695" s="17" t="s">
        <v>1214</v>
      </c>
    </row>
    <row r="696" spans="1:6" x14ac:dyDescent="0.25">
      <c r="A696" s="12" t="s">
        <v>515</v>
      </c>
      <c r="B696" s="12">
        <v>8</v>
      </c>
      <c r="C696" s="12" t="s">
        <v>522</v>
      </c>
      <c r="D696" s="12" t="s">
        <v>1214</v>
      </c>
      <c r="E696" s="12" t="s">
        <v>1214</v>
      </c>
      <c r="F696" s="17" t="s">
        <v>1214</v>
      </c>
    </row>
    <row r="697" spans="1:6" x14ac:dyDescent="0.25">
      <c r="A697" s="12" t="s">
        <v>515</v>
      </c>
      <c r="B697" s="12">
        <v>9</v>
      </c>
      <c r="C697" s="12" t="s">
        <v>523</v>
      </c>
      <c r="D697" s="12" t="s">
        <v>1214</v>
      </c>
      <c r="E697" s="12" t="s">
        <v>1214</v>
      </c>
      <c r="F697" s="17" t="s">
        <v>1214</v>
      </c>
    </row>
    <row r="698" spans="1:6" x14ac:dyDescent="0.25">
      <c r="A698" s="12" t="s">
        <v>515</v>
      </c>
      <c r="B698" s="12">
        <v>10</v>
      </c>
      <c r="C698" s="12" t="s">
        <v>524</v>
      </c>
      <c r="D698" s="12" t="s">
        <v>1214</v>
      </c>
      <c r="E698" s="12" t="s">
        <v>1214</v>
      </c>
      <c r="F698" s="17" t="s">
        <v>1214</v>
      </c>
    </row>
    <row r="699" spans="1:6" x14ac:dyDescent="0.25">
      <c r="A699" s="12" t="s">
        <v>515</v>
      </c>
      <c r="B699" s="12">
        <v>11</v>
      </c>
      <c r="C699" s="12" t="s">
        <v>525</v>
      </c>
      <c r="D699" s="12" t="s">
        <v>1214</v>
      </c>
      <c r="E699" s="12" t="s">
        <v>1214</v>
      </c>
      <c r="F699" s="17" t="s">
        <v>1214</v>
      </c>
    </row>
    <row r="700" spans="1:6" ht="30" x14ac:dyDescent="0.25">
      <c r="A700" s="12" t="s">
        <v>515</v>
      </c>
      <c r="B700" s="12">
        <v>12</v>
      </c>
      <c r="C700" s="12" t="s">
        <v>526</v>
      </c>
      <c r="D700" s="12" t="s">
        <v>1214</v>
      </c>
      <c r="E700" s="12" t="s">
        <v>1214</v>
      </c>
      <c r="F700" s="17" t="s">
        <v>1214</v>
      </c>
    </row>
    <row r="701" spans="1:6" ht="30" x14ac:dyDescent="0.25">
      <c r="A701" s="12" t="s">
        <v>515</v>
      </c>
      <c r="B701" s="12">
        <v>13</v>
      </c>
      <c r="C701" s="12" t="s">
        <v>527</v>
      </c>
      <c r="D701" s="12" t="s">
        <v>1214</v>
      </c>
      <c r="E701" s="12" t="s">
        <v>1214</v>
      </c>
      <c r="F701" s="17" t="s">
        <v>1214</v>
      </c>
    </row>
    <row r="702" spans="1:6" ht="30" x14ac:dyDescent="0.25">
      <c r="A702" s="12" t="s">
        <v>515</v>
      </c>
      <c r="B702" s="12">
        <v>14</v>
      </c>
      <c r="C702" s="12" t="s">
        <v>528</v>
      </c>
      <c r="D702" s="12" t="s">
        <v>1214</v>
      </c>
      <c r="E702" s="12" t="s">
        <v>1214</v>
      </c>
      <c r="F702" s="17" t="s">
        <v>1214</v>
      </c>
    </row>
    <row r="703" spans="1:6" ht="30" x14ac:dyDescent="0.25">
      <c r="A703" s="12" t="s">
        <v>515</v>
      </c>
      <c r="B703" s="12">
        <v>15</v>
      </c>
      <c r="C703" s="12" t="s">
        <v>529</v>
      </c>
      <c r="D703" s="12" t="s">
        <v>1214</v>
      </c>
      <c r="E703" s="12" t="s">
        <v>1214</v>
      </c>
      <c r="F703" s="17" t="s">
        <v>1214</v>
      </c>
    </row>
    <row r="704" spans="1:6" x14ac:dyDescent="0.25">
      <c r="A704" s="12" t="s">
        <v>515</v>
      </c>
      <c r="B704" s="12">
        <v>16</v>
      </c>
      <c r="C704" s="12" t="s">
        <v>530</v>
      </c>
      <c r="D704" s="12" t="s">
        <v>1214</v>
      </c>
      <c r="E704" s="12" t="s">
        <v>1214</v>
      </c>
      <c r="F704" s="17" t="s">
        <v>1214</v>
      </c>
    </row>
    <row r="705" spans="1:6" x14ac:dyDescent="0.25">
      <c r="A705" s="12" t="s">
        <v>515</v>
      </c>
      <c r="B705" s="12">
        <v>17</v>
      </c>
      <c r="C705" s="12" t="s">
        <v>531</v>
      </c>
      <c r="D705" s="12" t="s">
        <v>1214</v>
      </c>
      <c r="E705" s="12" t="s">
        <v>1214</v>
      </c>
      <c r="F705" s="17" t="s">
        <v>1214</v>
      </c>
    </row>
    <row r="706" spans="1:6" ht="30" x14ac:dyDescent="0.25">
      <c r="A706" s="12" t="s">
        <v>515</v>
      </c>
      <c r="B706" s="12">
        <v>18</v>
      </c>
      <c r="C706" s="12" t="s">
        <v>532</v>
      </c>
      <c r="D706" s="12" t="s">
        <v>1214</v>
      </c>
      <c r="E706" s="12" t="s">
        <v>1214</v>
      </c>
      <c r="F706" s="17" t="s">
        <v>1214</v>
      </c>
    </row>
    <row r="707" spans="1:6" x14ac:dyDescent="0.25">
      <c r="A707" s="12" t="s">
        <v>515</v>
      </c>
      <c r="B707" s="12">
        <v>19</v>
      </c>
      <c r="C707" s="12" t="s">
        <v>533</v>
      </c>
      <c r="D707" s="12" t="s">
        <v>1214</v>
      </c>
      <c r="E707" s="12" t="s">
        <v>1214</v>
      </c>
      <c r="F707" s="17" t="s">
        <v>1214</v>
      </c>
    </row>
    <row r="708" spans="1:6" x14ac:dyDescent="0.25">
      <c r="A708" s="12" t="s">
        <v>515</v>
      </c>
      <c r="B708" s="12">
        <v>20</v>
      </c>
      <c r="C708" s="12" t="s">
        <v>534</v>
      </c>
      <c r="D708" s="12" t="s">
        <v>1214</v>
      </c>
      <c r="E708" s="12" t="s">
        <v>1214</v>
      </c>
      <c r="F708" s="17" t="s">
        <v>1214</v>
      </c>
    </row>
    <row r="709" spans="1:6" ht="30" x14ac:dyDescent="0.25">
      <c r="A709" s="12" t="s">
        <v>515</v>
      </c>
      <c r="B709" s="12">
        <v>21</v>
      </c>
      <c r="C709" s="12" t="s">
        <v>535</v>
      </c>
      <c r="D709" s="12" t="s">
        <v>1214</v>
      </c>
      <c r="E709" s="12" t="s">
        <v>1214</v>
      </c>
      <c r="F709" s="17" t="s">
        <v>1214</v>
      </c>
    </row>
    <row r="710" spans="1:6" x14ac:dyDescent="0.25">
      <c r="A710" s="12" t="s">
        <v>515</v>
      </c>
      <c r="B710" s="12">
        <v>22</v>
      </c>
      <c r="C710" s="12" t="s">
        <v>536</v>
      </c>
      <c r="D710" s="12" t="s">
        <v>1214</v>
      </c>
      <c r="E710" s="12" t="s">
        <v>1214</v>
      </c>
      <c r="F710" s="17" t="s">
        <v>1214</v>
      </c>
    </row>
    <row r="711" spans="1:6" x14ac:dyDescent="0.25">
      <c r="A711" s="12" t="s">
        <v>515</v>
      </c>
      <c r="B711" s="12">
        <v>23</v>
      </c>
      <c r="C711" s="12" t="s">
        <v>537</v>
      </c>
      <c r="D711" s="12" t="s">
        <v>1214</v>
      </c>
      <c r="E711" s="12" t="s">
        <v>1214</v>
      </c>
      <c r="F711" s="17" t="s">
        <v>1214</v>
      </c>
    </row>
    <row r="712" spans="1:6" ht="30" x14ac:dyDescent="0.25">
      <c r="A712" s="12" t="s">
        <v>515</v>
      </c>
      <c r="B712" s="12">
        <v>24</v>
      </c>
      <c r="C712" s="12" t="s">
        <v>538</v>
      </c>
      <c r="D712" s="12" t="s">
        <v>1214</v>
      </c>
      <c r="E712" s="12" t="s">
        <v>1214</v>
      </c>
      <c r="F712" s="17" t="s">
        <v>1214</v>
      </c>
    </row>
    <row r="713" spans="1:6" x14ac:dyDescent="0.25">
      <c r="A713" s="12" t="s">
        <v>515</v>
      </c>
      <c r="B713" s="12">
        <v>25</v>
      </c>
      <c r="C713" s="12" t="s">
        <v>539</v>
      </c>
      <c r="D713" s="12" t="s">
        <v>1214</v>
      </c>
      <c r="E713" s="12" t="s">
        <v>1214</v>
      </c>
      <c r="F713" s="17" t="s">
        <v>1214</v>
      </c>
    </row>
    <row r="714" spans="1:6" x14ac:dyDescent="0.25">
      <c r="A714" s="12" t="s">
        <v>515</v>
      </c>
      <c r="B714" s="12">
        <v>26</v>
      </c>
      <c r="C714" s="12" t="s">
        <v>540</v>
      </c>
      <c r="D714" s="12" t="s">
        <v>1214</v>
      </c>
      <c r="E714" s="12" t="s">
        <v>1214</v>
      </c>
      <c r="F714" s="17" t="s">
        <v>1214</v>
      </c>
    </row>
    <row r="715" spans="1:6" ht="30" x14ac:dyDescent="0.25">
      <c r="A715" s="12" t="s">
        <v>515</v>
      </c>
      <c r="B715" s="12">
        <v>27</v>
      </c>
      <c r="C715" s="12" t="s">
        <v>541</v>
      </c>
      <c r="D715" s="12" t="s">
        <v>1214</v>
      </c>
      <c r="E715" s="12" t="s">
        <v>1214</v>
      </c>
      <c r="F715" s="17" t="s">
        <v>1214</v>
      </c>
    </row>
    <row r="716" spans="1:6" x14ac:dyDescent="0.25">
      <c r="A716" s="12" t="s">
        <v>515</v>
      </c>
      <c r="B716" s="12">
        <v>28</v>
      </c>
      <c r="C716" s="12" t="s">
        <v>542</v>
      </c>
      <c r="D716" s="12" t="s">
        <v>1214</v>
      </c>
      <c r="E716" s="12" t="s">
        <v>1214</v>
      </c>
      <c r="F716" s="17" t="s">
        <v>1214</v>
      </c>
    </row>
    <row r="717" spans="1:6" x14ac:dyDescent="0.25">
      <c r="A717" s="12" t="s">
        <v>515</v>
      </c>
      <c r="B717" s="12">
        <v>29</v>
      </c>
      <c r="C717" s="12" t="s">
        <v>543</v>
      </c>
      <c r="D717" s="12" t="s">
        <v>1214</v>
      </c>
      <c r="E717" s="12" t="s">
        <v>1214</v>
      </c>
      <c r="F717" s="17" t="s">
        <v>1214</v>
      </c>
    </row>
    <row r="718" spans="1:6" ht="30" x14ac:dyDescent="0.25">
      <c r="A718" s="12" t="s">
        <v>515</v>
      </c>
      <c r="B718" s="12">
        <v>30</v>
      </c>
      <c r="C718" s="12" t="s">
        <v>544</v>
      </c>
      <c r="D718" s="12" t="s">
        <v>1214</v>
      </c>
      <c r="E718" s="12" t="s">
        <v>1214</v>
      </c>
      <c r="F718" s="17" t="s">
        <v>1214</v>
      </c>
    </row>
    <row r="719" spans="1:6" x14ac:dyDescent="0.25">
      <c r="A719" s="12" t="s">
        <v>515</v>
      </c>
      <c r="B719" s="12">
        <v>31</v>
      </c>
      <c r="C719" s="12" t="s">
        <v>545</v>
      </c>
      <c r="D719" s="12" t="s">
        <v>1214</v>
      </c>
      <c r="E719" s="12" t="s">
        <v>1214</v>
      </c>
      <c r="F719" s="17" t="s">
        <v>1214</v>
      </c>
    </row>
    <row r="720" spans="1:6" x14ac:dyDescent="0.25">
      <c r="A720" s="12" t="s">
        <v>515</v>
      </c>
      <c r="B720" s="12">
        <v>32</v>
      </c>
      <c r="C720" s="12" t="s">
        <v>546</v>
      </c>
      <c r="D720" s="12" t="s">
        <v>1214</v>
      </c>
      <c r="E720" s="12" t="s">
        <v>1214</v>
      </c>
      <c r="F720" s="17" t="s">
        <v>1214</v>
      </c>
    </row>
    <row r="721" spans="1:6" ht="30" x14ac:dyDescent="0.25">
      <c r="A721" s="12" t="s">
        <v>515</v>
      </c>
      <c r="B721" s="12">
        <v>33</v>
      </c>
      <c r="C721" s="12" t="s">
        <v>547</v>
      </c>
      <c r="D721" s="12" t="s">
        <v>1214</v>
      </c>
      <c r="E721" s="12" t="s">
        <v>1214</v>
      </c>
      <c r="F721" s="17" t="s">
        <v>1214</v>
      </c>
    </row>
    <row r="722" spans="1:6" x14ac:dyDescent="0.25">
      <c r="A722" s="12" t="s">
        <v>515</v>
      </c>
      <c r="B722" s="12">
        <v>34</v>
      </c>
      <c r="C722" s="12" t="s">
        <v>548</v>
      </c>
      <c r="D722" s="12" t="s">
        <v>1214</v>
      </c>
      <c r="E722" s="12" t="s">
        <v>1214</v>
      </c>
      <c r="F722" s="17" t="s">
        <v>1214</v>
      </c>
    </row>
    <row r="723" spans="1:6" x14ac:dyDescent="0.25">
      <c r="A723" s="12" t="s">
        <v>515</v>
      </c>
      <c r="B723" s="12">
        <v>35</v>
      </c>
      <c r="C723" s="12" t="s">
        <v>549</v>
      </c>
      <c r="D723" s="12" t="s">
        <v>1214</v>
      </c>
      <c r="E723" s="12" t="s">
        <v>1214</v>
      </c>
      <c r="F723" s="17" t="s">
        <v>1214</v>
      </c>
    </row>
    <row r="724" spans="1:6" ht="30" x14ac:dyDescent="0.25">
      <c r="A724" s="12" t="s">
        <v>515</v>
      </c>
      <c r="B724" s="12">
        <v>36</v>
      </c>
      <c r="C724" s="12" t="s">
        <v>550</v>
      </c>
      <c r="D724" s="12" t="s">
        <v>1214</v>
      </c>
      <c r="E724" s="12" t="s">
        <v>1214</v>
      </c>
      <c r="F724" s="17" t="s">
        <v>1214</v>
      </c>
    </row>
    <row r="725" spans="1:6" x14ac:dyDescent="0.25">
      <c r="A725" s="12" t="s">
        <v>515</v>
      </c>
      <c r="B725" s="12">
        <v>38</v>
      </c>
      <c r="C725" s="12" t="s">
        <v>551</v>
      </c>
      <c r="D725" s="12" t="s">
        <v>1214</v>
      </c>
      <c r="E725" s="12" t="s">
        <v>1214</v>
      </c>
      <c r="F725" s="17" t="s">
        <v>1214</v>
      </c>
    </row>
    <row r="726" spans="1:6" x14ac:dyDescent="0.25">
      <c r="A726" s="12" t="s">
        <v>515</v>
      </c>
      <c r="B726" s="12">
        <v>39</v>
      </c>
      <c r="C726" s="12" t="s">
        <v>552</v>
      </c>
      <c r="D726" s="12" t="s">
        <v>1214</v>
      </c>
      <c r="E726" s="12" t="s">
        <v>1214</v>
      </c>
      <c r="F726" s="17" t="s">
        <v>1214</v>
      </c>
    </row>
    <row r="727" spans="1:6" x14ac:dyDescent="0.25">
      <c r="A727" s="12" t="s">
        <v>515</v>
      </c>
      <c r="B727" s="12">
        <v>40</v>
      </c>
      <c r="C727" s="12" t="s">
        <v>553</v>
      </c>
      <c r="D727" s="12" t="s">
        <v>1214</v>
      </c>
      <c r="E727" s="12" t="s">
        <v>1214</v>
      </c>
      <c r="F727" s="17" t="s">
        <v>1214</v>
      </c>
    </row>
    <row r="728" spans="1:6" ht="30" x14ac:dyDescent="0.25">
      <c r="A728" s="12" t="s">
        <v>515</v>
      </c>
      <c r="B728" s="12">
        <v>41</v>
      </c>
      <c r="C728" s="12" t="s">
        <v>554</v>
      </c>
      <c r="D728" s="12" t="s">
        <v>1214</v>
      </c>
      <c r="E728" s="12" t="s">
        <v>1214</v>
      </c>
      <c r="F728" s="17" t="s">
        <v>1214</v>
      </c>
    </row>
    <row r="729" spans="1:6" x14ac:dyDescent="0.25">
      <c r="A729" s="12" t="s">
        <v>515</v>
      </c>
      <c r="B729" s="12">
        <v>42</v>
      </c>
      <c r="C729" s="12" t="s">
        <v>962</v>
      </c>
      <c r="D729" s="12" t="s">
        <v>1214</v>
      </c>
      <c r="E729" s="12" t="s">
        <v>1214</v>
      </c>
      <c r="F729" s="17" t="s">
        <v>1214</v>
      </c>
    </row>
    <row r="730" spans="1:6" x14ac:dyDescent="0.25">
      <c r="A730" s="12" t="s">
        <v>515</v>
      </c>
      <c r="B730" s="12">
        <v>43</v>
      </c>
      <c r="C730" s="12" t="s">
        <v>961</v>
      </c>
      <c r="D730" s="12" t="s">
        <v>1214</v>
      </c>
      <c r="E730" s="12" t="s">
        <v>1214</v>
      </c>
      <c r="F730" s="17" t="s">
        <v>1214</v>
      </c>
    </row>
    <row r="731" spans="1:6" ht="30" x14ac:dyDescent="0.25">
      <c r="A731" s="12" t="s">
        <v>515</v>
      </c>
      <c r="B731" s="12">
        <v>44</v>
      </c>
      <c r="C731" s="12" t="s">
        <v>960</v>
      </c>
      <c r="D731" s="12" t="s">
        <v>1214</v>
      </c>
      <c r="E731" s="12" t="s">
        <v>1214</v>
      </c>
      <c r="F731" s="17" t="s">
        <v>1214</v>
      </c>
    </row>
    <row r="732" spans="1:6" x14ac:dyDescent="0.25">
      <c r="A732" s="12" t="s">
        <v>515</v>
      </c>
      <c r="B732" s="12">
        <v>45</v>
      </c>
      <c r="C732" s="12" t="s">
        <v>959</v>
      </c>
      <c r="D732" s="12" t="s">
        <v>1214</v>
      </c>
      <c r="E732" s="12" t="s">
        <v>1214</v>
      </c>
      <c r="F732" s="17" t="s">
        <v>1214</v>
      </c>
    </row>
    <row r="733" spans="1:6" x14ac:dyDescent="0.25">
      <c r="A733" s="12" t="s">
        <v>515</v>
      </c>
      <c r="B733" s="12">
        <v>46</v>
      </c>
      <c r="C733" s="12" t="s">
        <v>958</v>
      </c>
      <c r="D733" s="12" t="s">
        <v>1214</v>
      </c>
      <c r="E733" s="12" t="s">
        <v>1214</v>
      </c>
      <c r="F733" s="17" t="s">
        <v>1214</v>
      </c>
    </row>
    <row r="734" spans="1:6" ht="30" x14ac:dyDescent="0.25">
      <c r="A734" s="12" t="s">
        <v>515</v>
      </c>
      <c r="B734" s="12">
        <v>47</v>
      </c>
      <c r="C734" s="12" t="s">
        <v>957</v>
      </c>
      <c r="D734" s="12" t="s">
        <v>1214</v>
      </c>
      <c r="E734" s="12" t="s">
        <v>1214</v>
      </c>
      <c r="F734" s="17" t="s">
        <v>1214</v>
      </c>
    </row>
    <row r="735" spans="1:6" ht="30" x14ac:dyDescent="0.25">
      <c r="A735" s="12" t="s">
        <v>515</v>
      </c>
      <c r="B735" s="12">
        <v>48</v>
      </c>
      <c r="C735" s="12" t="s">
        <v>956</v>
      </c>
      <c r="D735" s="12" t="s">
        <v>1214</v>
      </c>
      <c r="E735" s="12" t="s">
        <v>1214</v>
      </c>
      <c r="F735" s="17" t="s">
        <v>1214</v>
      </c>
    </row>
    <row r="736" spans="1:6" ht="30" x14ac:dyDescent="0.25">
      <c r="A736" s="12" t="s">
        <v>515</v>
      </c>
      <c r="B736" s="12">
        <v>49</v>
      </c>
      <c r="C736" s="12" t="s">
        <v>955</v>
      </c>
      <c r="D736" s="12" t="s">
        <v>1214</v>
      </c>
      <c r="E736" s="12" t="s">
        <v>1214</v>
      </c>
      <c r="F736" s="17" t="s">
        <v>1214</v>
      </c>
    </row>
    <row r="737" spans="1:6" ht="30" x14ac:dyDescent="0.25">
      <c r="A737" s="12" t="s">
        <v>515</v>
      </c>
      <c r="B737" s="12">
        <v>50</v>
      </c>
      <c r="C737" s="12" t="s">
        <v>555</v>
      </c>
      <c r="D737" s="12" t="s">
        <v>1214</v>
      </c>
      <c r="E737" s="12" t="s">
        <v>1214</v>
      </c>
      <c r="F737" s="17" t="s">
        <v>1214</v>
      </c>
    </row>
    <row r="738" spans="1:6" x14ac:dyDescent="0.25">
      <c r="A738" s="12" t="s">
        <v>515</v>
      </c>
      <c r="B738" s="12">
        <v>51</v>
      </c>
      <c r="C738" s="12" t="s">
        <v>556</v>
      </c>
      <c r="D738" s="12" t="s">
        <v>1214</v>
      </c>
      <c r="E738" s="12" t="s">
        <v>1214</v>
      </c>
      <c r="F738" s="17" t="s">
        <v>1214</v>
      </c>
    </row>
    <row r="739" spans="1:6" x14ac:dyDescent="0.25">
      <c r="A739" s="12" t="s">
        <v>515</v>
      </c>
      <c r="B739" s="12">
        <v>52</v>
      </c>
      <c r="C739" s="12" t="s">
        <v>557</v>
      </c>
      <c r="D739" s="12" t="s">
        <v>1214</v>
      </c>
      <c r="E739" s="12" t="s">
        <v>1214</v>
      </c>
      <c r="F739" s="17" t="s">
        <v>1214</v>
      </c>
    </row>
    <row r="740" spans="1:6" ht="30" x14ac:dyDescent="0.25">
      <c r="A740" s="12" t="s">
        <v>515</v>
      </c>
      <c r="B740" s="12">
        <v>53</v>
      </c>
      <c r="C740" s="12" t="s">
        <v>558</v>
      </c>
      <c r="D740" s="12" t="s">
        <v>1214</v>
      </c>
      <c r="E740" s="12" t="s">
        <v>1214</v>
      </c>
      <c r="F740" s="17" t="s">
        <v>1214</v>
      </c>
    </row>
    <row r="741" spans="1:6" x14ac:dyDescent="0.25">
      <c r="A741" s="12" t="s">
        <v>515</v>
      </c>
      <c r="B741" s="12">
        <v>54</v>
      </c>
      <c r="C741" s="12" t="s">
        <v>949</v>
      </c>
      <c r="D741" s="12" t="s">
        <v>1214</v>
      </c>
      <c r="E741" s="12" t="s">
        <v>1214</v>
      </c>
      <c r="F741" s="17" t="s">
        <v>1214</v>
      </c>
    </row>
    <row r="742" spans="1:6" x14ac:dyDescent="0.25">
      <c r="A742" s="12" t="s">
        <v>515</v>
      </c>
      <c r="B742" s="12">
        <v>55</v>
      </c>
      <c r="C742" s="12" t="s">
        <v>950</v>
      </c>
      <c r="D742" s="12" t="s">
        <v>1214</v>
      </c>
      <c r="E742" s="12" t="s">
        <v>1214</v>
      </c>
      <c r="F742" s="17" t="s">
        <v>1214</v>
      </c>
    </row>
    <row r="743" spans="1:6" ht="30" x14ac:dyDescent="0.25">
      <c r="A743" s="12" t="s">
        <v>515</v>
      </c>
      <c r="B743" s="12">
        <v>56</v>
      </c>
      <c r="C743" s="12" t="s">
        <v>951</v>
      </c>
      <c r="D743" s="12" t="s">
        <v>1214</v>
      </c>
      <c r="E743" s="12" t="s">
        <v>1214</v>
      </c>
      <c r="F743" s="17" t="s">
        <v>1214</v>
      </c>
    </row>
    <row r="744" spans="1:6" ht="30" x14ac:dyDescent="0.25">
      <c r="A744" s="12" t="s">
        <v>515</v>
      </c>
      <c r="B744" s="12">
        <v>57</v>
      </c>
      <c r="C744" s="12" t="s">
        <v>952</v>
      </c>
      <c r="D744" s="12" t="s">
        <v>1214</v>
      </c>
      <c r="E744" s="12" t="s">
        <v>1214</v>
      </c>
      <c r="F744" s="17" t="s">
        <v>1214</v>
      </c>
    </row>
    <row r="745" spans="1:6" ht="30" x14ac:dyDescent="0.25">
      <c r="A745" s="12" t="s">
        <v>515</v>
      </c>
      <c r="B745" s="12">
        <v>58</v>
      </c>
      <c r="C745" s="12" t="s">
        <v>953</v>
      </c>
      <c r="D745" s="12" t="s">
        <v>1214</v>
      </c>
      <c r="E745" s="12" t="s">
        <v>1214</v>
      </c>
      <c r="F745" s="17" t="s">
        <v>1214</v>
      </c>
    </row>
    <row r="746" spans="1:6" ht="30" x14ac:dyDescent="0.25">
      <c r="A746" s="12" t="s">
        <v>515</v>
      </c>
      <c r="B746" s="12">
        <v>59</v>
      </c>
      <c r="C746" s="12" t="s">
        <v>954</v>
      </c>
      <c r="D746" s="12" t="s">
        <v>1214</v>
      </c>
      <c r="E746" s="12" t="s">
        <v>1214</v>
      </c>
      <c r="F746" s="17" t="s">
        <v>1214</v>
      </c>
    </row>
    <row r="747" spans="1:6" x14ac:dyDescent="0.25">
      <c r="A747" s="12" t="s">
        <v>515</v>
      </c>
      <c r="B747" s="12">
        <v>60</v>
      </c>
      <c r="C747" s="12" t="s">
        <v>559</v>
      </c>
      <c r="D747" s="12" t="s">
        <v>1214</v>
      </c>
      <c r="E747" s="12" t="s">
        <v>1214</v>
      </c>
      <c r="F747" s="17" t="s">
        <v>1214</v>
      </c>
    </row>
    <row r="748" spans="1:6" x14ac:dyDescent="0.25">
      <c r="A748" s="12"/>
      <c r="B748" s="12"/>
      <c r="C748" s="12" t="s">
        <v>970</v>
      </c>
      <c r="D748" s="12" t="s">
        <v>1214</v>
      </c>
      <c r="E748" s="12" t="s">
        <v>1214</v>
      </c>
      <c r="F748" s="17" t="s">
        <v>1214</v>
      </c>
    </row>
    <row r="749" spans="1:6" ht="37.5" x14ac:dyDescent="0.25">
      <c r="A749" s="15" t="s">
        <v>560</v>
      </c>
      <c r="B749" s="16"/>
      <c r="C749" s="16"/>
      <c r="D749" s="16"/>
      <c r="E749" s="16"/>
      <c r="F749" s="18"/>
    </row>
    <row r="750" spans="1:6" ht="30" x14ac:dyDescent="0.25">
      <c r="A750" s="12" t="s">
        <v>560</v>
      </c>
      <c r="B750" s="12">
        <v>1</v>
      </c>
      <c r="C750" s="12" t="s">
        <v>561</v>
      </c>
      <c r="D750" s="12" t="s">
        <v>1214</v>
      </c>
      <c r="E750" s="12" t="s">
        <v>1214</v>
      </c>
      <c r="F750" s="17" t="s">
        <v>1214</v>
      </c>
    </row>
    <row r="751" spans="1:6" ht="30" x14ac:dyDescent="0.25">
      <c r="A751" s="12" t="s">
        <v>560</v>
      </c>
      <c r="B751" s="12">
        <v>2</v>
      </c>
      <c r="C751" s="12" t="s">
        <v>562</v>
      </c>
      <c r="D751" s="12" t="s">
        <v>1214</v>
      </c>
      <c r="E751" s="12" t="s">
        <v>1214</v>
      </c>
      <c r="F751" s="17" t="s">
        <v>1214</v>
      </c>
    </row>
    <row r="752" spans="1:6" ht="30" x14ac:dyDescent="0.25">
      <c r="A752" s="12" t="s">
        <v>560</v>
      </c>
      <c r="B752" s="12">
        <v>3</v>
      </c>
      <c r="C752" s="12" t="s">
        <v>563</v>
      </c>
      <c r="D752" s="12" t="s">
        <v>1214</v>
      </c>
      <c r="E752" s="12" t="s">
        <v>1214</v>
      </c>
      <c r="F752" s="17" t="s">
        <v>1214</v>
      </c>
    </row>
    <row r="753" spans="1:6" ht="30" x14ac:dyDescent="0.25">
      <c r="A753" s="12" t="s">
        <v>560</v>
      </c>
      <c r="B753" s="12">
        <v>4</v>
      </c>
      <c r="C753" s="12" t="s">
        <v>564</v>
      </c>
      <c r="D753" s="12" t="s">
        <v>1214</v>
      </c>
      <c r="E753" s="12" t="s">
        <v>1214</v>
      </c>
      <c r="F753" s="17" t="s">
        <v>1214</v>
      </c>
    </row>
    <row r="754" spans="1:6" ht="30" x14ac:dyDescent="0.25">
      <c r="A754" s="12" t="s">
        <v>560</v>
      </c>
      <c r="B754" s="12">
        <v>5</v>
      </c>
      <c r="C754" s="12" t="s">
        <v>565</v>
      </c>
      <c r="D754" s="12" t="s">
        <v>1214</v>
      </c>
      <c r="E754" s="12" t="s">
        <v>1214</v>
      </c>
      <c r="F754" s="17" t="s">
        <v>1214</v>
      </c>
    </row>
    <row r="755" spans="1:6" ht="30" x14ac:dyDescent="0.25">
      <c r="A755" s="12" t="s">
        <v>560</v>
      </c>
      <c r="B755" s="12">
        <v>6</v>
      </c>
      <c r="C755" s="12" t="s">
        <v>566</v>
      </c>
      <c r="D755" s="12" t="s">
        <v>1214</v>
      </c>
      <c r="E755" s="12" t="s">
        <v>1214</v>
      </c>
      <c r="F755" s="17" t="s">
        <v>1214</v>
      </c>
    </row>
    <row r="756" spans="1:6" ht="30" x14ac:dyDescent="0.25">
      <c r="A756" s="12" t="s">
        <v>560</v>
      </c>
      <c r="B756" s="12">
        <v>7</v>
      </c>
      <c r="C756" s="12" t="s">
        <v>567</v>
      </c>
      <c r="D756" s="12" t="s">
        <v>1214</v>
      </c>
      <c r="E756" s="12" t="s">
        <v>1214</v>
      </c>
      <c r="F756" s="17" t="s">
        <v>1214</v>
      </c>
    </row>
    <row r="757" spans="1:6" ht="30" x14ac:dyDescent="0.25">
      <c r="A757" s="12" t="s">
        <v>560</v>
      </c>
      <c r="B757" s="12">
        <v>8</v>
      </c>
      <c r="C757" s="12" t="s">
        <v>568</v>
      </c>
      <c r="D757" s="12" t="s">
        <v>1214</v>
      </c>
      <c r="E757" s="12" t="s">
        <v>1214</v>
      </c>
      <c r="F757" s="17" t="s">
        <v>1214</v>
      </c>
    </row>
    <row r="758" spans="1:6" ht="30" x14ac:dyDescent="0.25">
      <c r="A758" s="12" t="s">
        <v>560</v>
      </c>
      <c r="B758" s="12">
        <v>9</v>
      </c>
      <c r="C758" s="12" t="s">
        <v>569</v>
      </c>
      <c r="D758" s="12" t="s">
        <v>1214</v>
      </c>
      <c r="E758" s="12" t="s">
        <v>1214</v>
      </c>
      <c r="F758" s="17" t="s">
        <v>1214</v>
      </c>
    </row>
    <row r="759" spans="1:6" ht="30" x14ac:dyDescent="0.25">
      <c r="A759" s="12" t="s">
        <v>560</v>
      </c>
      <c r="B759" s="12">
        <v>10</v>
      </c>
      <c r="C759" s="12" t="s">
        <v>570</v>
      </c>
      <c r="D759" s="12" t="s">
        <v>1214</v>
      </c>
      <c r="E759" s="12" t="s">
        <v>1214</v>
      </c>
      <c r="F759" s="17" t="s">
        <v>1214</v>
      </c>
    </row>
    <row r="760" spans="1:6" ht="30" x14ac:dyDescent="0.25">
      <c r="A760" s="12" t="s">
        <v>560</v>
      </c>
      <c r="B760" s="12">
        <v>11</v>
      </c>
      <c r="C760" s="12" t="s">
        <v>571</v>
      </c>
      <c r="D760" s="12" t="s">
        <v>1214</v>
      </c>
      <c r="E760" s="12" t="s">
        <v>1214</v>
      </c>
      <c r="F760" s="17" t="s">
        <v>1214</v>
      </c>
    </row>
    <row r="761" spans="1:6" x14ac:dyDescent="0.25">
      <c r="A761" s="12"/>
      <c r="B761" s="12"/>
      <c r="C761" s="12" t="s">
        <v>970</v>
      </c>
      <c r="D761" s="12" t="s">
        <v>1214</v>
      </c>
      <c r="E761" s="12" t="s">
        <v>1214</v>
      </c>
      <c r="F761" s="17" t="s">
        <v>1214</v>
      </c>
    </row>
    <row r="762" spans="1:6" ht="18.75" x14ac:dyDescent="0.25">
      <c r="A762" s="15" t="s">
        <v>816</v>
      </c>
      <c r="B762" s="16"/>
      <c r="C762" s="16"/>
      <c r="D762" s="16"/>
      <c r="E762" s="16"/>
      <c r="F762" s="18"/>
    </row>
    <row r="763" spans="1:6" x14ac:dyDescent="0.25">
      <c r="A763" s="12" t="s">
        <v>572</v>
      </c>
      <c r="B763" s="12">
        <v>1</v>
      </c>
      <c r="C763" s="12" t="s">
        <v>573</v>
      </c>
      <c r="D763" s="12" t="s">
        <v>1214</v>
      </c>
      <c r="E763" s="12" t="s">
        <v>1214</v>
      </c>
      <c r="F763" s="17" t="s">
        <v>1214</v>
      </c>
    </row>
    <row r="764" spans="1:6" x14ac:dyDescent="0.25">
      <c r="A764" s="12" t="s">
        <v>572</v>
      </c>
      <c r="B764" s="12">
        <v>2</v>
      </c>
      <c r="C764" s="12" t="s">
        <v>574</v>
      </c>
      <c r="D764" s="12" t="s">
        <v>1214</v>
      </c>
      <c r="E764" s="12" t="s">
        <v>1214</v>
      </c>
      <c r="F764" s="17" t="s">
        <v>1214</v>
      </c>
    </row>
    <row r="765" spans="1:6" x14ac:dyDescent="0.25">
      <c r="A765" s="12" t="s">
        <v>572</v>
      </c>
      <c r="B765" s="12">
        <v>3</v>
      </c>
      <c r="C765" s="12" t="s">
        <v>575</v>
      </c>
      <c r="D765" s="12" t="s">
        <v>1214</v>
      </c>
      <c r="E765" s="12" t="s">
        <v>1214</v>
      </c>
      <c r="F765" s="17" t="s">
        <v>1214</v>
      </c>
    </row>
    <row r="766" spans="1:6" x14ac:dyDescent="0.25">
      <c r="A766" s="12" t="s">
        <v>572</v>
      </c>
      <c r="B766" s="12">
        <v>4</v>
      </c>
      <c r="C766" s="12" t="s">
        <v>576</v>
      </c>
      <c r="D766" s="12" t="s">
        <v>1214</v>
      </c>
      <c r="E766" s="12" t="s">
        <v>1214</v>
      </c>
      <c r="F766" s="17" t="s">
        <v>1214</v>
      </c>
    </row>
    <row r="767" spans="1:6" x14ac:dyDescent="0.25">
      <c r="A767" s="12" t="s">
        <v>572</v>
      </c>
      <c r="B767" s="12">
        <v>5</v>
      </c>
      <c r="C767" s="12" t="s">
        <v>926</v>
      </c>
      <c r="D767" s="12" t="s">
        <v>1214</v>
      </c>
      <c r="E767" s="12" t="s">
        <v>1214</v>
      </c>
      <c r="F767" s="17" t="s">
        <v>1214</v>
      </c>
    </row>
    <row r="768" spans="1:6" x14ac:dyDescent="0.25">
      <c r="A768" s="12" t="s">
        <v>572</v>
      </c>
      <c r="B768" s="12">
        <v>6</v>
      </c>
      <c r="C768" s="12" t="s">
        <v>577</v>
      </c>
      <c r="D768" s="12" t="s">
        <v>1214</v>
      </c>
      <c r="E768" s="12" t="s">
        <v>1214</v>
      </c>
      <c r="F768" s="17" t="s">
        <v>1214</v>
      </c>
    </row>
    <row r="769" spans="1:6" x14ac:dyDescent="0.25">
      <c r="A769" s="12" t="s">
        <v>572</v>
      </c>
      <c r="B769" s="12">
        <v>7</v>
      </c>
      <c r="C769" s="12" t="s">
        <v>578</v>
      </c>
      <c r="D769" s="12" t="s">
        <v>1214</v>
      </c>
      <c r="E769" s="12" t="s">
        <v>1214</v>
      </c>
      <c r="F769" s="17" t="s">
        <v>1214</v>
      </c>
    </row>
    <row r="770" spans="1:6" x14ac:dyDescent="0.25">
      <c r="A770" s="12" t="s">
        <v>572</v>
      </c>
      <c r="B770" s="12">
        <v>8</v>
      </c>
      <c r="C770" s="12" t="s">
        <v>579</v>
      </c>
      <c r="D770" s="12" t="s">
        <v>1214</v>
      </c>
      <c r="E770" s="12" t="s">
        <v>1214</v>
      </c>
      <c r="F770" s="17" t="s">
        <v>1214</v>
      </c>
    </row>
    <row r="771" spans="1:6" x14ac:dyDescent="0.25">
      <c r="A771" s="12" t="s">
        <v>572</v>
      </c>
      <c r="B771" s="12">
        <v>9</v>
      </c>
      <c r="C771" s="12" t="s">
        <v>580</v>
      </c>
      <c r="D771" s="12" t="s">
        <v>1214</v>
      </c>
      <c r="E771" s="12" t="s">
        <v>1214</v>
      </c>
      <c r="F771" s="17" t="s">
        <v>1214</v>
      </c>
    </row>
    <row r="772" spans="1:6" x14ac:dyDescent="0.25">
      <c r="A772" s="12" t="s">
        <v>572</v>
      </c>
      <c r="B772" s="12">
        <v>10</v>
      </c>
      <c r="C772" s="12" t="s">
        <v>581</v>
      </c>
      <c r="D772" s="12" t="s">
        <v>1214</v>
      </c>
      <c r="E772" s="12" t="s">
        <v>1214</v>
      </c>
      <c r="F772" s="17" t="s">
        <v>1214</v>
      </c>
    </row>
    <row r="773" spans="1:6" x14ac:dyDescent="0.25">
      <c r="A773" s="12" t="s">
        <v>572</v>
      </c>
      <c r="B773" s="12">
        <v>11</v>
      </c>
      <c r="C773" s="12" t="s">
        <v>582</v>
      </c>
      <c r="D773" s="12" t="s">
        <v>1214</v>
      </c>
      <c r="E773" s="12" t="s">
        <v>1214</v>
      </c>
      <c r="F773" s="17" t="s">
        <v>1214</v>
      </c>
    </row>
    <row r="774" spans="1:6" x14ac:dyDescent="0.25">
      <c r="A774" s="12" t="s">
        <v>572</v>
      </c>
      <c r="B774" s="12">
        <v>12</v>
      </c>
      <c r="C774" s="12" t="s">
        <v>583</v>
      </c>
      <c r="D774" s="12" t="s">
        <v>1214</v>
      </c>
      <c r="E774" s="12" t="s">
        <v>1214</v>
      </c>
      <c r="F774" s="17" t="s">
        <v>1214</v>
      </c>
    </row>
    <row r="775" spans="1:6" x14ac:dyDescent="0.25">
      <c r="A775" s="12" t="s">
        <v>572</v>
      </c>
      <c r="B775" s="12">
        <v>13</v>
      </c>
      <c r="C775" s="12" t="s">
        <v>903</v>
      </c>
      <c r="D775" s="12" t="s">
        <v>1214</v>
      </c>
      <c r="E775" s="12" t="s">
        <v>1214</v>
      </c>
      <c r="F775" s="17" t="s">
        <v>1214</v>
      </c>
    </row>
    <row r="776" spans="1:6" x14ac:dyDescent="0.25">
      <c r="A776" s="12" t="s">
        <v>572</v>
      </c>
      <c r="B776" s="12">
        <v>14</v>
      </c>
      <c r="C776" s="12" t="s">
        <v>904</v>
      </c>
      <c r="D776" s="12" t="s">
        <v>1214</v>
      </c>
      <c r="E776" s="12" t="s">
        <v>1214</v>
      </c>
      <c r="F776" s="17" t="s">
        <v>1214</v>
      </c>
    </row>
    <row r="777" spans="1:6" x14ac:dyDescent="0.25">
      <c r="A777" s="12"/>
      <c r="B777" s="12"/>
      <c r="C777" s="12" t="s">
        <v>970</v>
      </c>
      <c r="D777" s="12" t="s">
        <v>1214</v>
      </c>
      <c r="E777" s="12" t="s">
        <v>1214</v>
      </c>
      <c r="F777" s="17" t="s">
        <v>1214</v>
      </c>
    </row>
    <row r="778" spans="1:6" ht="37.5" x14ac:dyDescent="0.25">
      <c r="A778" s="15" t="s">
        <v>584</v>
      </c>
      <c r="B778" s="16"/>
      <c r="C778" s="16"/>
      <c r="D778" s="16"/>
      <c r="E778" s="16"/>
      <c r="F778" s="18"/>
    </row>
    <row r="779" spans="1:6" x14ac:dyDescent="0.25">
      <c r="A779" s="12" t="s">
        <v>584</v>
      </c>
      <c r="B779" s="12">
        <v>1</v>
      </c>
      <c r="C779" s="12" t="s">
        <v>585</v>
      </c>
      <c r="D779" s="12" t="s">
        <v>1214</v>
      </c>
      <c r="E779" s="12" t="s">
        <v>1214</v>
      </c>
      <c r="F779" s="17" t="s">
        <v>1214</v>
      </c>
    </row>
    <row r="780" spans="1:6" x14ac:dyDescent="0.25">
      <c r="A780" s="12" t="s">
        <v>584</v>
      </c>
      <c r="B780" s="12">
        <v>2</v>
      </c>
      <c r="C780" s="12" t="s">
        <v>586</v>
      </c>
      <c r="D780" s="12" t="s">
        <v>1214</v>
      </c>
      <c r="E780" s="12" t="s">
        <v>1214</v>
      </c>
      <c r="F780" s="17" t="s">
        <v>1214</v>
      </c>
    </row>
    <row r="781" spans="1:6" x14ac:dyDescent="0.25">
      <c r="A781" s="12" t="s">
        <v>584</v>
      </c>
      <c r="B781" s="12">
        <v>3</v>
      </c>
      <c r="C781" s="12" t="s">
        <v>587</v>
      </c>
      <c r="D781" s="12" t="s">
        <v>1214</v>
      </c>
      <c r="E781" s="12" t="s">
        <v>1214</v>
      </c>
      <c r="F781" s="17" t="s">
        <v>1214</v>
      </c>
    </row>
    <row r="782" spans="1:6" x14ac:dyDescent="0.25">
      <c r="A782" s="12" t="s">
        <v>584</v>
      </c>
      <c r="B782" s="12">
        <v>4</v>
      </c>
      <c r="C782" s="12" t="s">
        <v>588</v>
      </c>
      <c r="D782" s="12" t="s">
        <v>1214</v>
      </c>
      <c r="E782" s="12" t="s">
        <v>1214</v>
      </c>
      <c r="F782" s="17" t="s">
        <v>1214</v>
      </c>
    </row>
    <row r="783" spans="1:6" x14ac:dyDescent="0.25">
      <c r="A783" s="12" t="s">
        <v>584</v>
      </c>
      <c r="B783" s="12">
        <v>5</v>
      </c>
      <c r="C783" s="12" t="s">
        <v>589</v>
      </c>
      <c r="D783" s="12" t="s">
        <v>1214</v>
      </c>
      <c r="E783" s="12" t="s">
        <v>1214</v>
      </c>
      <c r="F783" s="17" t="s">
        <v>1214</v>
      </c>
    </row>
    <row r="784" spans="1:6" x14ac:dyDescent="0.25">
      <c r="A784" s="12" t="s">
        <v>584</v>
      </c>
      <c r="B784" s="12">
        <v>6</v>
      </c>
      <c r="C784" s="12" t="s">
        <v>590</v>
      </c>
      <c r="D784" s="12" t="s">
        <v>1214</v>
      </c>
      <c r="E784" s="12" t="s">
        <v>1214</v>
      </c>
      <c r="F784" s="17" t="s">
        <v>1214</v>
      </c>
    </row>
    <row r="785" spans="1:6" x14ac:dyDescent="0.25">
      <c r="A785" s="12" t="s">
        <v>584</v>
      </c>
      <c r="B785" s="12">
        <v>7</v>
      </c>
      <c r="C785" s="12" t="s">
        <v>591</v>
      </c>
      <c r="D785" s="12" t="s">
        <v>1214</v>
      </c>
      <c r="E785" s="12" t="s">
        <v>1214</v>
      </c>
      <c r="F785" s="17" t="s">
        <v>1214</v>
      </c>
    </row>
    <row r="786" spans="1:6" x14ac:dyDescent="0.25">
      <c r="A786" s="12"/>
      <c r="B786" s="12"/>
      <c r="C786" s="12" t="s">
        <v>970</v>
      </c>
      <c r="D786" s="12" t="s">
        <v>1214</v>
      </c>
      <c r="E786" s="12" t="s">
        <v>1214</v>
      </c>
      <c r="F786" s="17" t="s">
        <v>1214</v>
      </c>
    </row>
    <row r="787" spans="1:6" ht="18.75" x14ac:dyDescent="0.25">
      <c r="A787" s="15" t="s">
        <v>592</v>
      </c>
      <c r="B787" s="16"/>
      <c r="C787" s="16"/>
      <c r="D787" s="16"/>
      <c r="E787" s="16"/>
      <c r="F787" s="18"/>
    </row>
    <row r="788" spans="1:6" x14ac:dyDescent="0.25">
      <c r="A788" s="12" t="s">
        <v>592</v>
      </c>
      <c r="B788" s="12">
        <v>1</v>
      </c>
      <c r="C788" s="12" t="s">
        <v>593</v>
      </c>
      <c r="D788" s="12" t="s">
        <v>1214</v>
      </c>
      <c r="E788" s="12" t="s">
        <v>1214</v>
      </c>
      <c r="F788" s="17" t="s">
        <v>1214</v>
      </c>
    </row>
    <row r="789" spans="1:6" x14ac:dyDescent="0.25">
      <c r="A789" s="12" t="s">
        <v>592</v>
      </c>
      <c r="B789" s="12">
        <v>2</v>
      </c>
      <c r="C789" s="12" t="s">
        <v>594</v>
      </c>
      <c r="D789" s="12" t="s">
        <v>1214</v>
      </c>
      <c r="E789" s="12" t="s">
        <v>1214</v>
      </c>
      <c r="F789" s="17" t="s">
        <v>1214</v>
      </c>
    </row>
    <row r="790" spans="1:6" x14ac:dyDescent="0.25">
      <c r="A790" s="12" t="s">
        <v>592</v>
      </c>
      <c r="B790" s="12">
        <v>3</v>
      </c>
      <c r="C790" s="12" t="s">
        <v>595</v>
      </c>
      <c r="D790" s="12" t="s">
        <v>1214</v>
      </c>
      <c r="E790" s="12" t="s">
        <v>1214</v>
      </c>
      <c r="F790" s="17" t="s">
        <v>1214</v>
      </c>
    </row>
    <row r="791" spans="1:6" x14ac:dyDescent="0.25">
      <c r="A791" s="12" t="s">
        <v>592</v>
      </c>
      <c r="B791" s="12">
        <v>4</v>
      </c>
      <c r="C791" s="12" t="s">
        <v>596</v>
      </c>
      <c r="D791" s="12" t="s">
        <v>1214</v>
      </c>
      <c r="E791" s="12" t="s">
        <v>1214</v>
      </c>
      <c r="F791" s="17" t="s">
        <v>1214</v>
      </c>
    </row>
    <row r="792" spans="1:6" x14ac:dyDescent="0.25">
      <c r="A792" s="12" t="s">
        <v>592</v>
      </c>
      <c r="B792" s="12">
        <v>5</v>
      </c>
      <c r="C792" s="12" t="s">
        <v>597</v>
      </c>
      <c r="D792" s="12" t="s">
        <v>1214</v>
      </c>
      <c r="E792" s="12" t="s">
        <v>1214</v>
      </c>
      <c r="F792" s="17" t="s">
        <v>1214</v>
      </c>
    </row>
    <row r="793" spans="1:6" x14ac:dyDescent="0.25">
      <c r="A793" s="12" t="s">
        <v>592</v>
      </c>
      <c r="B793" s="12">
        <v>6</v>
      </c>
      <c r="C793" s="12" t="s">
        <v>598</v>
      </c>
      <c r="D793" s="12" t="s">
        <v>1214</v>
      </c>
      <c r="E793" s="12" t="s">
        <v>1214</v>
      </c>
      <c r="F793" s="17" t="s">
        <v>1214</v>
      </c>
    </row>
    <row r="794" spans="1:6" x14ac:dyDescent="0.25">
      <c r="A794" s="12" t="s">
        <v>592</v>
      </c>
      <c r="B794" s="12">
        <v>7</v>
      </c>
      <c r="C794" s="12" t="s">
        <v>599</v>
      </c>
      <c r="D794" s="12" t="s">
        <v>1214</v>
      </c>
      <c r="E794" s="12" t="s">
        <v>1214</v>
      </c>
      <c r="F794" s="17" t="s">
        <v>1214</v>
      </c>
    </row>
    <row r="795" spans="1:6" x14ac:dyDescent="0.25">
      <c r="A795" s="12" t="s">
        <v>592</v>
      </c>
      <c r="B795" s="12">
        <v>8</v>
      </c>
      <c r="C795" s="12" t="s">
        <v>600</v>
      </c>
      <c r="D795" s="12" t="s">
        <v>1214</v>
      </c>
      <c r="E795" s="12" t="s">
        <v>1214</v>
      </c>
      <c r="F795" s="17" t="s">
        <v>1214</v>
      </c>
    </row>
    <row r="796" spans="1:6" x14ac:dyDescent="0.25">
      <c r="A796" s="12" t="s">
        <v>592</v>
      </c>
      <c r="B796" s="12">
        <v>9</v>
      </c>
      <c r="C796" s="12" t="s">
        <v>601</v>
      </c>
      <c r="D796" s="12" t="s">
        <v>1214</v>
      </c>
      <c r="E796" s="12" t="s">
        <v>1214</v>
      </c>
      <c r="F796" s="17" t="s">
        <v>1214</v>
      </c>
    </row>
    <row r="797" spans="1:6" x14ac:dyDescent="0.25">
      <c r="A797" s="12" t="s">
        <v>592</v>
      </c>
      <c r="B797" s="12">
        <v>10</v>
      </c>
      <c r="C797" s="12" t="s">
        <v>602</v>
      </c>
      <c r="D797" s="12" t="s">
        <v>1214</v>
      </c>
      <c r="E797" s="12" t="s">
        <v>1214</v>
      </c>
      <c r="F797" s="17" t="s">
        <v>1214</v>
      </c>
    </row>
    <row r="798" spans="1:6" x14ac:dyDescent="0.25">
      <c r="A798" s="12" t="s">
        <v>592</v>
      </c>
      <c r="B798" s="12">
        <v>11</v>
      </c>
      <c r="C798" s="12" t="s">
        <v>603</v>
      </c>
      <c r="D798" s="12" t="s">
        <v>1214</v>
      </c>
      <c r="E798" s="12" t="s">
        <v>1214</v>
      </c>
      <c r="F798" s="17" t="s">
        <v>1214</v>
      </c>
    </row>
    <row r="799" spans="1:6" x14ac:dyDescent="0.25">
      <c r="A799" s="12" t="s">
        <v>592</v>
      </c>
      <c r="B799" s="12">
        <v>12</v>
      </c>
      <c r="C799" s="12" t="s">
        <v>604</v>
      </c>
      <c r="D799" s="12" t="s">
        <v>1214</v>
      </c>
      <c r="E799" s="12" t="s">
        <v>1214</v>
      </c>
      <c r="F799" s="17" t="s">
        <v>1214</v>
      </c>
    </row>
    <row r="800" spans="1:6" x14ac:dyDescent="0.25">
      <c r="A800" s="12" t="s">
        <v>592</v>
      </c>
      <c r="B800" s="12">
        <v>13</v>
      </c>
      <c r="C800" s="12" t="s">
        <v>605</v>
      </c>
      <c r="D800" s="12" t="s">
        <v>1214</v>
      </c>
      <c r="E800" s="12" t="s">
        <v>1214</v>
      </c>
      <c r="F800" s="17" t="s">
        <v>1214</v>
      </c>
    </row>
    <row r="801" spans="1:6" x14ac:dyDescent="0.25">
      <c r="A801" s="12" t="s">
        <v>592</v>
      </c>
      <c r="B801" s="12">
        <v>14</v>
      </c>
      <c r="C801" s="12" t="s">
        <v>606</v>
      </c>
      <c r="D801" s="12" t="s">
        <v>1214</v>
      </c>
      <c r="E801" s="12" t="s">
        <v>1214</v>
      </c>
      <c r="F801" s="17" t="s">
        <v>1214</v>
      </c>
    </row>
    <row r="802" spans="1:6" x14ac:dyDescent="0.25">
      <c r="A802" s="12" t="s">
        <v>592</v>
      </c>
      <c r="B802" s="12">
        <v>15</v>
      </c>
      <c r="C802" s="12" t="s">
        <v>607</v>
      </c>
      <c r="D802" s="12" t="s">
        <v>1214</v>
      </c>
      <c r="E802" s="12" t="s">
        <v>1214</v>
      </c>
      <c r="F802" s="17" t="s">
        <v>1214</v>
      </c>
    </row>
    <row r="803" spans="1:6" x14ac:dyDescent="0.25">
      <c r="A803" s="12" t="s">
        <v>592</v>
      </c>
      <c r="B803" s="12">
        <v>16</v>
      </c>
      <c r="C803" s="12" t="s">
        <v>608</v>
      </c>
      <c r="D803" s="12" t="s">
        <v>1214</v>
      </c>
      <c r="E803" s="12" t="s">
        <v>1214</v>
      </c>
      <c r="F803" s="17" t="s">
        <v>1214</v>
      </c>
    </row>
    <row r="804" spans="1:6" x14ac:dyDescent="0.25">
      <c r="A804" s="12" t="s">
        <v>592</v>
      </c>
      <c r="B804" s="12">
        <v>17</v>
      </c>
      <c r="C804" s="12" t="s">
        <v>609</v>
      </c>
      <c r="D804" s="12" t="s">
        <v>1214</v>
      </c>
      <c r="E804" s="12" t="s">
        <v>1214</v>
      </c>
      <c r="F804" s="17" t="s">
        <v>1214</v>
      </c>
    </row>
    <row r="805" spans="1:6" x14ac:dyDescent="0.25">
      <c r="A805" s="12" t="s">
        <v>592</v>
      </c>
      <c r="B805" s="12">
        <v>18</v>
      </c>
      <c r="C805" s="12" t="s">
        <v>610</v>
      </c>
      <c r="D805" s="12" t="s">
        <v>1214</v>
      </c>
      <c r="E805" s="12" t="s">
        <v>1214</v>
      </c>
      <c r="F805" s="17" t="s">
        <v>1214</v>
      </c>
    </row>
    <row r="806" spans="1:6" x14ac:dyDescent="0.25">
      <c r="A806" s="12" t="s">
        <v>592</v>
      </c>
      <c r="B806" s="12">
        <v>19</v>
      </c>
      <c r="C806" s="12" t="s">
        <v>611</v>
      </c>
      <c r="D806" s="12" t="s">
        <v>1214</v>
      </c>
      <c r="E806" s="12" t="s">
        <v>1214</v>
      </c>
      <c r="F806" s="17" t="s">
        <v>1214</v>
      </c>
    </row>
    <row r="807" spans="1:6" x14ac:dyDescent="0.25">
      <c r="A807" s="12"/>
      <c r="B807" s="12"/>
      <c r="C807" s="12" t="s">
        <v>970</v>
      </c>
      <c r="D807" s="12" t="s">
        <v>1214</v>
      </c>
      <c r="E807" s="12" t="s">
        <v>1214</v>
      </c>
      <c r="F807" s="17" t="s">
        <v>1214</v>
      </c>
    </row>
    <row r="808" spans="1:6" ht="75" x14ac:dyDescent="0.25">
      <c r="A808" s="15" t="s">
        <v>853</v>
      </c>
      <c r="B808" s="16"/>
      <c r="C808" s="16"/>
      <c r="D808" s="16"/>
      <c r="E808" s="16"/>
      <c r="F808" s="18"/>
    </row>
    <row r="809" spans="1:6" ht="45" x14ac:dyDescent="0.25">
      <c r="A809" s="12" t="s">
        <v>612</v>
      </c>
      <c r="B809" s="12">
        <v>1</v>
      </c>
      <c r="C809" s="12" t="s">
        <v>613</v>
      </c>
      <c r="D809" s="12" t="s">
        <v>1214</v>
      </c>
      <c r="E809" s="12" t="s">
        <v>1214</v>
      </c>
      <c r="F809" s="17" t="s">
        <v>1214</v>
      </c>
    </row>
    <row r="810" spans="1:6" ht="45" x14ac:dyDescent="0.25">
      <c r="A810" s="12" t="s">
        <v>612</v>
      </c>
      <c r="B810" s="12">
        <v>2</v>
      </c>
      <c r="C810" s="12" t="s">
        <v>614</v>
      </c>
      <c r="D810" s="12" t="s">
        <v>1214</v>
      </c>
      <c r="E810" s="12" t="s">
        <v>1214</v>
      </c>
      <c r="F810" s="17" t="s">
        <v>1214</v>
      </c>
    </row>
    <row r="811" spans="1:6" ht="45" x14ac:dyDescent="0.25">
      <c r="A811" s="12" t="s">
        <v>612</v>
      </c>
      <c r="B811" s="12">
        <v>3</v>
      </c>
      <c r="C811" s="12" t="s">
        <v>615</v>
      </c>
      <c r="D811" s="12" t="s">
        <v>1214</v>
      </c>
      <c r="E811" s="12" t="s">
        <v>1214</v>
      </c>
      <c r="F811" s="17" t="s">
        <v>1214</v>
      </c>
    </row>
    <row r="812" spans="1:6" x14ac:dyDescent="0.25">
      <c r="A812" s="12"/>
      <c r="B812" s="12"/>
      <c r="C812" s="12"/>
      <c r="D812" s="12" t="s">
        <v>1214</v>
      </c>
      <c r="E812" s="12" t="s">
        <v>1214</v>
      </c>
      <c r="F812" s="17" t="s">
        <v>1214</v>
      </c>
    </row>
    <row r="813" spans="1:6" ht="18.75" x14ac:dyDescent="0.25">
      <c r="A813" s="15" t="s">
        <v>854</v>
      </c>
      <c r="B813" s="16"/>
      <c r="C813" s="16"/>
      <c r="D813" s="16"/>
      <c r="E813" s="16"/>
      <c r="F813" s="18"/>
    </row>
    <row r="814" spans="1:6" x14ac:dyDescent="0.25">
      <c r="A814" s="12" t="s">
        <v>616</v>
      </c>
      <c r="B814" s="12">
        <v>1</v>
      </c>
      <c r="C814" s="12" t="s">
        <v>617</v>
      </c>
      <c r="D814" s="12" t="s">
        <v>1214</v>
      </c>
      <c r="E814" s="12" t="s">
        <v>1214</v>
      </c>
      <c r="F814" s="17" t="s">
        <v>1214</v>
      </c>
    </row>
    <row r="815" spans="1:6" x14ac:dyDescent="0.25">
      <c r="A815" s="12" t="s">
        <v>616</v>
      </c>
      <c r="B815" s="12">
        <v>2</v>
      </c>
      <c r="C815" s="12" t="s">
        <v>618</v>
      </c>
      <c r="D815" s="12" t="s">
        <v>1214</v>
      </c>
      <c r="E815" s="12" t="s">
        <v>1214</v>
      </c>
      <c r="F815" s="17" t="s">
        <v>1214</v>
      </c>
    </row>
    <row r="816" spans="1:6" x14ac:dyDescent="0.25">
      <c r="A816" s="12" t="s">
        <v>616</v>
      </c>
      <c r="B816" s="12">
        <v>3</v>
      </c>
      <c r="C816" s="12" t="s">
        <v>619</v>
      </c>
      <c r="D816" s="12" t="s">
        <v>1214</v>
      </c>
      <c r="E816" s="12" t="s">
        <v>1214</v>
      </c>
      <c r="F816" s="17" t="s">
        <v>1214</v>
      </c>
    </row>
    <row r="817" spans="1:6" x14ac:dyDescent="0.25">
      <c r="A817" s="12" t="s">
        <v>616</v>
      </c>
      <c r="B817" s="12"/>
      <c r="C817" s="12" t="s">
        <v>620</v>
      </c>
      <c r="D817" s="12" t="s">
        <v>1214</v>
      </c>
      <c r="E817" s="12" t="s">
        <v>1214</v>
      </c>
      <c r="F817" s="17" t="s">
        <v>1214</v>
      </c>
    </row>
    <row r="818" spans="1:6" x14ac:dyDescent="0.25">
      <c r="A818" s="12" t="s">
        <v>616</v>
      </c>
      <c r="B818" s="12">
        <v>4</v>
      </c>
      <c r="C818" s="12" t="s">
        <v>621</v>
      </c>
      <c r="D818" s="12" t="s">
        <v>1214</v>
      </c>
      <c r="E818" s="12" t="s">
        <v>1214</v>
      </c>
      <c r="F818" s="17" t="s">
        <v>1214</v>
      </c>
    </row>
    <row r="819" spans="1:6" x14ac:dyDescent="0.25">
      <c r="A819" s="12" t="s">
        <v>616</v>
      </c>
      <c r="B819" s="12">
        <v>5</v>
      </c>
      <c r="C819" s="12" t="s">
        <v>622</v>
      </c>
      <c r="D819" s="12" t="s">
        <v>1214</v>
      </c>
      <c r="E819" s="12" t="s">
        <v>1214</v>
      </c>
      <c r="F819" s="17" t="s">
        <v>1214</v>
      </c>
    </row>
    <row r="820" spans="1:6" x14ac:dyDescent="0.25">
      <c r="A820" s="12" t="s">
        <v>616</v>
      </c>
      <c r="B820" s="12">
        <v>6</v>
      </c>
      <c r="C820" s="12" t="s">
        <v>623</v>
      </c>
      <c r="D820" s="12" t="s">
        <v>1214</v>
      </c>
      <c r="E820" s="12" t="s">
        <v>1214</v>
      </c>
      <c r="F820" s="17" t="s">
        <v>1214</v>
      </c>
    </row>
    <row r="821" spans="1:6" x14ac:dyDescent="0.25">
      <c r="A821" s="12"/>
      <c r="B821" s="12"/>
      <c r="C821" s="12" t="s">
        <v>970</v>
      </c>
      <c r="D821" s="12" t="s">
        <v>1214</v>
      </c>
      <c r="E821" s="12" t="s">
        <v>1214</v>
      </c>
      <c r="F821" s="17" t="s">
        <v>1214</v>
      </c>
    </row>
    <row r="822" spans="1:6" ht="37.5" x14ac:dyDescent="0.25">
      <c r="A822" s="15" t="s">
        <v>855</v>
      </c>
      <c r="B822" s="16"/>
      <c r="C822" s="16"/>
      <c r="D822" s="16"/>
      <c r="E822" s="16"/>
      <c r="F822" s="18"/>
    </row>
    <row r="823" spans="1:6" x14ac:dyDescent="0.25">
      <c r="A823" s="12" t="s">
        <v>624</v>
      </c>
      <c r="B823" s="12">
        <v>1</v>
      </c>
      <c r="C823" s="12" t="s">
        <v>279</v>
      </c>
      <c r="D823" s="12" t="s">
        <v>1214</v>
      </c>
      <c r="E823" s="12" t="s">
        <v>1214</v>
      </c>
      <c r="F823" s="17" t="s">
        <v>1214</v>
      </c>
    </row>
    <row r="824" spans="1:6" x14ac:dyDescent="0.25">
      <c r="A824" s="12" t="s">
        <v>624</v>
      </c>
      <c r="B824" s="12">
        <v>2</v>
      </c>
      <c r="C824" s="12" t="s">
        <v>625</v>
      </c>
      <c r="D824" s="12" t="s">
        <v>1214</v>
      </c>
      <c r="E824" s="12" t="s">
        <v>1214</v>
      </c>
      <c r="F824" s="17" t="s">
        <v>1214</v>
      </c>
    </row>
    <row r="825" spans="1:6" x14ac:dyDescent="0.25">
      <c r="A825" s="12" t="s">
        <v>624</v>
      </c>
      <c r="B825" s="12">
        <v>3</v>
      </c>
      <c r="C825" s="12" t="s">
        <v>626</v>
      </c>
      <c r="D825" s="12" t="s">
        <v>1214</v>
      </c>
      <c r="E825" s="12" t="s">
        <v>1214</v>
      </c>
      <c r="F825" s="17" t="s">
        <v>1214</v>
      </c>
    </row>
    <row r="826" spans="1:6" x14ac:dyDescent="0.25">
      <c r="A826" s="12" t="s">
        <v>624</v>
      </c>
      <c r="B826" s="12">
        <v>4</v>
      </c>
      <c r="C826" s="12" t="s">
        <v>627</v>
      </c>
      <c r="D826" s="12" t="s">
        <v>1214</v>
      </c>
      <c r="E826" s="12" t="s">
        <v>1214</v>
      </c>
      <c r="F826" s="17" t="s">
        <v>1214</v>
      </c>
    </row>
    <row r="827" spans="1:6" x14ac:dyDescent="0.25">
      <c r="A827" s="12" t="s">
        <v>624</v>
      </c>
      <c r="B827" s="12">
        <v>5</v>
      </c>
      <c r="C827" s="12" t="s">
        <v>628</v>
      </c>
      <c r="D827" s="12" t="s">
        <v>1214</v>
      </c>
      <c r="E827" s="12" t="s">
        <v>1214</v>
      </c>
      <c r="F827" s="17" t="s">
        <v>1214</v>
      </c>
    </row>
    <row r="828" spans="1:6" x14ac:dyDescent="0.25">
      <c r="A828" s="12" t="s">
        <v>624</v>
      </c>
      <c r="B828" s="12">
        <v>6</v>
      </c>
      <c r="C828" s="12" t="s">
        <v>629</v>
      </c>
      <c r="D828" s="12" t="s">
        <v>1214</v>
      </c>
      <c r="E828" s="12" t="s">
        <v>1214</v>
      </c>
      <c r="F828" s="17" t="s">
        <v>1214</v>
      </c>
    </row>
    <row r="829" spans="1:6" x14ac:dyDescent="0.25">
      <c r="A829" s="12"/>
      <c r="B829" s="12"/>
      <c r="C829" s="12" t="s">
        <v>970</v>
      </c>
      <c r="D829" s="12" t="s">
        <v>1214</v>
      </c>
      <c r="E829" s="12" t="s">
        <v>1214</v>
      </c>
      <c r="F829" s="17" t="s">
        <v>1214</v>
      </c>
    </row>
    <row r="830" spans="1:6" ht="18.75" x14ac:dyDescent="0.25">
      <c r="A830" s="15" t="s">
        <v>856</v>
      </c>
      <c r="B830" s="16"/>
      <c r="C830" s="16"/>
      <c r="D830" s="16"/>
      <c r="E830" s="16"/>
      <c r="F830" s="18"/>
    </row>
    <row r="831" spans="1:6" x14ac:dyDescent="0.25">
      <c r="A831" s="12" t="s">
        <v>630</v>
      </c>
      <c r="B831" s="12">
        <v>1</v>
      </c>
      <c r="C831" s="12" t="s">
        <v>631</v>
      </c>
      <c r="D831" s="12" t="s">
        <v>1214</v>
      </c>
      <c r="E831" s="12" t="s">
        <v>1214</v>
      </c>
      <c r="F831" s="17" t="s">
        <v>1214</v>
      </c>
    </row>
    <row r="832" spans="1:6" x14ac:dyDescent="0.25">
      <c r="A832" s="12" t="s">
        <v>630</v>
      </c>
      <c r="B832" s="12">
        <v>2</v>
      </c>
      <c r="C832" s="12" t="s">
        <v>632</v>
      </c>
      <c r="D832" s="12" t="s">
        <v>1214</v>
      </c>
      <c r="E832" s="12" t="s">
        <v>1214</v>
      </c>
      <c r="F832" s="17" t="s">
        <v>1214</v>
      </c>
    </row>
    <row r="833" spans="1:6" x14ac:dyDescent="0.25">
      <c r="A833" s="12" t="s">
        <v>630</v>
      </c>
      <c r="B833" s="12">
        <v>3</v>
      </c>
      <c r="C833" s="12" t="s">
        <v>633</v>
      </c>
      <c r="D833" s="12" t="s">
        <v>1214</v>
      </c>
      <c r="E833" s="12" t="s">
        <v>1214</v>
      </c>
      <c r="F833" s="17" t="s">
        <v>1214</v>
      </c>
    </row>
    <row r="834" spans="1:6" x14ac:dyDescent="0.25">
      <c r="A834" s="12" t="s">
        <v>630</v>
      </c>
      <c r="B834" s="12">
        <v>4</v>
      </c>
      <c r="C834" s="12" t="s">
        <v>634</v>
      </c>
      <c r="D834" s="12" t="s">
        <v>1214</v>
      </c>
      <c r="E834" s="12" t="s">
        <v>1214</v>
      </c>
      <c r="F834" s="17" t="s">
        <v>1214</v>
      </c>
    </row>
    <row r="835" spans="1:6" x14ac:dyDescent="0.25">
      <c r="A835" s="12" t="s">
        <v>630</v>
      </c>
      <c r="B835" s="12">
        <v>5</v>
      </c>
      <c r="C835" s="12" t="s">
        <v>635</v>
      </c>
      <c r="D835" s="12" t="s">
        <v>1214</v>
      </c>
      <c r="E835" s="12" t="s">
        <v>1214</v>
      </c>
      <c r="F835" s="17" t="s">
        <v>1214</v>
      </c>
    </row>
    <row r="836" spans="1:6" x14ac:dyDescent="0.25">
      <c r="A836" s="12" t="s">
        <v>630</v>
      </c>
      <c r="B836" s="12">
        <v>6</v>
      </c>
      <c r="C836" s="12" t="s">
        <v>937</v>
      </c>
      <c r="D836" s="12" t="s">
        <v>1214</v>
      </c>
      <c r="E836" s="12" t="s">
        <v>1214</v>
      </c>
      <c r="F836" s="17" t="s">
        <v>1214</v>
      </c>
    </row>
    <row r="837" spans="1:6" x14ac:dyDescent="0.25">
      <c r="A837" s="12"/>
      <c r="B837" s="12"/>
      <c r="C837" s="12" t="s">
        <v>970</v>
      </c>
      <c r="D837" s="12" t="s">
        <v>1214</v>
      </c>
      <c r="E837" s="12" t="s">
        <v>1214</v>
      </c>
      <c r="F837" s="17" t="s">
        <v>1214</v>
      </c>
    </row>
    <row r="838" spans="1:6" ht="18.75" x14ac:dyDescent="0.25">
      <c r="A838" s="15" t="s">
        <v>857</v>
      </c>
      <c r="B838" s="16"/>
      <c r="C838" s="16"/>
      <c r="D838" s="16"/>
      <c r="E838" s="16"/>
      <c r="F838" s="18"/>
    </row>
    <row r="839" spans="1:6" x14ac:dyDescent="0.25">
      <c r="A839" s="12" t="s">
        <v>636</v>
      </c>
      <c r="B839" s="12">
        <v>1</v>
      </c>
      <c r="C839" s="12" t="s">
        <v>637</v>
      </c>
      <c r="D839" s="12" t="s">
        <v>1214</v>
      </c>
      <c r="E839" s="12" t="s">
        <v>1214</v>
      </c>
      <c r="F839" s="17" t="s">
        <v>1214</v>
      </c>
    </row>
    <row r="840" spans="1:6" x14ac:dyDescent="0.25">
      <c r="A840" s="12" t="s">
        <v>636</v>
      </c>
      <c r="B840" s="12">
        <v>2</v>
      </c>
      <c r="C840" s="12" t="s">
        <v>638</v>
      </c>
      <c r="D840" s="12" t="s">
        <v>1214</v>
      </c>
      <c r="E840" s="12" t="s">
        <v>1214</v>
      </c>
      <c r="F840" s="17" t="s">
        <v>1214</v>
      </c>
    </row>
    <row r="841" spans="1:6" x14ac:dyDescent="0.25">
      <c r="A841" s="12" t="s">
        <v>636</v>
      </c>
      <c r="B841" s="12">
        <v>3</v>
      </c>
      <c r="C841" s="12" t="s">
        <v>639</v>
      </c>
      <c r="D841" s="12" t="s">
        <v>1214</v>
      </c>
      <c r="E841" s="12" t="s">
        <v>1214</v>
      </c>
      <c r="F841" s="17" t="s">
        <v>1214</v>
      </c>
    </row>
    <row r="842" spans="1:6" x14ac:dyDescent="0.25">
      <c r="A842" s="12" t="s">
        <v>636</v>
      </c>
      <c r="B842" s="12">
        <v>4</v>
      </c>
      <c r="C842" s="12" t="s">
        <v>640</v>
      </c>
      <c r="D842" s="12" t="s">
        <v>1214</v>
      </c>
      <c r="E842" s="12" t="s">
        <v>1214</v>
      </c>
      <c r="F842" s="17" t="s">
        <v>1214</v>
      </c>
    </row>
    <row r="843" spans="1:6" x14ac:dyDescent="0.25">
      <c r="A843" s="12" t="s">
        <v>636</v>
      </c>
      <c r="B843" s="12">
        <v>5</v>
      </c>
      <c r="C843" s="12" t="s">
        <v>641</v>
      </c>
      <c r="D843" s="12" t="s">
        <v>1214</v>
      </c>
      <c r="E843" s="12" t="s">
        <v>1214</v>
      </c>
      <c r="F843" s="17" t="s">
        <v>1214</v>
      </c>
    </row>
    <row r="844" spans="1:6" x14ac:dyDescent="0.25">
      <c r="A844" s="12" t="s">
        <v>636</v>
      </c>
      <c r="B844" s="12">
        <v>6</v>
      </c>
      <c r="C844" s="12" t="s">
        <v>642</v>
      </c>
      <c r="D844" s="12" t="s">
        <v>1214</v>
      </c>
      <c r="E844" s="12" t="s">
        <v>1214</v>
      </c>
      <c r="F844" s="17" t="s">
        <v>1214</v>
      </c>
    </row>
    <row r="845" spans="1:6" x14ac:dyDescent="0.25">
      <c r="A845" s="12" t="s">
        <v>636</v>
      </c>
      <c r="B845" s="12">
        <v>7</v>
      </c>
      <c r="C845" s="12" t="s">
        <v>643</v>
      </c>
      <c r="D845" s="12" t="s">
        <v>1214</v>
      </c>
      <c r="E845" s="12" t="s">
        <v>1214</v>
      </c>
      <c r="F845" s="17" t="s">
        <v>1214</v>
      </c>
    </row>
    <row r="846" spans="1:6" x14ac:dyDescent="0.25">
      <c r="A846" s="12" t="s">
        <v>636</v>
      </c>
      <c r="B846" s="12">
        <v>8</v>
      </c>
      <c r="C846" s="12" t="s">
        <v>644</v>
      </c>
      <c r="D846" s="12" t="s">
        <v>1214</v>
      </c>
      <c r="E846" s="12" t="s">
        <v>1214</v>
      </c>
      <c r="F846" s="17" t="s">
        <v>1214</v>
      </c>
    </row>
    <row r="847" spans="1:6" x14ac:dyDescent="0.25">
      <c r="A847" s="12" t="s">
        <v>636</v>
      </c>
      <c r="B847" s="12">
        <v>9</v>
      </c>
      <c r="C847" s="12" t="s">
        <v>645</v>
      </c>
      <c r="D847" s="12" t="s">
        <v>1214</v>
      </c>
      <c r="E847" s="12" t="s">
        <v>1214</v>
      </c>
      <c r="F847" s="17" t="s">
        <v>1214</v>
      </c>
    </row>
    <row r="848" spans="1:6" x14ac:dyDescent="0.25">
      <c r="A848" s="12" t="s">
        <v>636</v>
      </c>
      <c r="B848" s="12">
        <v>10</v>
      </c>
      <c r="C848" s="12" t="s">
        <v>646</v>
      </c>
      <c r="D848" s="12" t="s">
        <v>1214</v>
      </c>
      <c r="E848" s="12" t="s">
        <v>1214</v>
      </c>
      <c r="F848" s="17" t="s">
        <v>1214</v>
      </c>
    </row>
    <row r="849" spans="1:6" x14ac:dyDescent="0.25">
      <c r="A849" s="12" t="s">
        <v>636</v>
      </c>
      <c r="B849" s="12">
        <v>11</v>
      </c>
      <c r="C849" s="12" t="s">
        <v>647</v>
      </c>
      <c r="D849" s="12" t="s">
        <v>1214</v>
      </c>
      <c r="E849" s="12" t="s">
        <v>1214</v>
      </c>
      <c r="F849" s="17" t="s">
        <v>1214</v>
      </c>
    </row>
    <row r="850" spans="1:6" x14ac:dyDescent="0.25">
      <c r="A850" s="12" t="s">
        <v>636</v>
      </c>
      <c r="B850" s="12">
        <v>12</v>
      </c>
      <c r="C850" s="12" t="s">
        <v>648</v>
      </c>
      <c r="D850" s="12" t="s">
        <v>1214</v>
      </c>
      <c r="E850" s="12" t="s">
        <v>1214</v>
      </c>
      <c r="F850" s="17" t="s">
        <v>1214</v>
      </c>
    </row>
    <row r="851" spans="1:6" x14ac:dyDescent="0.25">
      <c r="A851" s="12" t="s">
        <v>636</v>
      </c>
      <c r="B851" s="12">
        <v>13</v>
      </c>
      <c r="C851" s="12" t="s">
        <v>649</v>
      </c>
      <c r="D851" s="12" t="s">
        <v>1214</v>
      </c>
      <c r="E851" s="12" t="s">
        <v>1214</v>
      </c>
      <c r="F851" s="17" t="s">
        <v>1214</v>
      </c>
    </row>
    <row r="852" spans="1:6" x14ac:dyDescent="0.25">
      <c r="A852" s="12" t="s">
        <v>636</v>
      </c>
      <c r="B852" s="12">
        <v>14</v>
      </c>
      <c r="C852" s="12" t="s">
        <v>650</v>
      </c>
      <c r="D852" s="12" t="s">
        <v>1214</v>
      </c>
      <c r="E852" s="12" t="s">
        <v>1214</v>
      </c>
      <c r="F852" s="17" t="s">
        <v>1214</v>
      </c>
    </row>
    <row r="853" spans="1:6" x14ac:dyDescent="0.25">
      <c r="A853" s="12"/>
      <c r="B853" s="12"/>
      <c r="C853" s="12" t="s">
        <v>970</v>
      </c>
      <c r="D853" s="12" t="s">
        <v>1214</v>
      </c>
      <c r="E853" s="12" t="s">
        <v>1214</v>
      </c>
      <c r="F853" s="17" t="s">
        <v>1214</v>
      </c>
    </row>
    <row r="854" spans="1:6" ht="18.75" x14ac:dyDescent="0.25">
      <c r="A854" s="15" t="s">
        <v>651</v>
      </c>
      <c r="B854" s="16"/>
      <c r="C854" s="16"/>
      <c r="D854" s="16"/>
      <c r="E854" s="16"/>
      <c r="F854" s="18"/>
    </row>
    <row r="855" spans="1:6" x14ac:dyDescent="0.25">
      <c r="A855" s="12" t="s">
        <v>651</v>
      </c>
      <c r="B855" s="12">
        <v>1</v>
      </c>
      <c r="C855" s="12" t="s">
        <v>652</v>
      </c>
      <c r="D855" s="12" t="s">
        <v>1214</v>
      </c>
      <c r="E855" s="12" t="s">
        <v>1214</v>
      </c>
      <c r="F855" s="17" t="s">
        <v>1214</v>
      </c>
    </row>
    <row r="856" spans="1:6" x14ac:dyDescent="0.25">
      <c r="A856" s="12" t="s">
        <v>651</v>
      </c>
      <c r="B856" s="12">
        <v>2</v>
      </c>
      <c r="C856" s="12" t="s">
        <v>653</v>
      </c>
      <c r="D856" s="12" t="s">
        <v>1214</v>
      </c>
      <c r="E856" s="12" t="s">
        <v>1214</v>
      </c>
      <c r="F856" s="17" t="s">
        <v>1214</v>
      </c>
    </row>
    <row r="857" spans="1:6" x14ac:dyDescent="0.25">
      <c r="A857" s="12" t="s">
        <v>651</v>
      </c>
      <c r="B857" s="12">
        <v>3</v>
      </c>
      <c r="C857" s="12" t="s">
        <v>654</v>
      </c>
      <c r="D857" s="12" t="s">
        <v>1214</v>
      </c>
      <c r="E857" s="12" t="s">
        <v>1214</v>
      </c>
      <c r="F857" s="17" t="s">
        <v>1214</v>
      </c>
    </row>
    <row r="858" spans="1:6" x14ac:dyDescent="0.25">
      <c r="A858" s="12" t="s">
        <v>651</v>
      </c>
      <c r="B858" s="12">
        <v>4</v>
      </c>
      <c r="C858" s="12" t="s">
        <v>655</v>
      </c>
      <c r="D858" s="12" t="s">
        <v>1214</v>
      </c>
      <c r="E858" s="12" t="s">
        <v>1214</v>
      </c>
      <c r="F858" s="17" t="s">
        <v>1214</v>
      </c>
    </row>
    <row r="859" spans="1:6" x14ac:dyDescent="0.25">
      <c r="A859" s="12" t="s">
        <v>651</v>
      </c>
      <c r="B859" s="12">
        <v>5</v>
      </c>
      <c r="C859" s="12" t="s">
        <v>656</v>
      </c>
      <c r="D859" s="12" t="s">
        <v>1214</v>
      </c>
      <c r="E859" s="12" t="s">
        <v>1214</v>
      </c>
      <c r="F859" s="17" t="s">
        <v>1214</v>
      </c>
    </row>
    <row r="860" spans="1:6" x14ac:dyDescent="0.25">
      <c r="A860" s="12" t="s">
        <v>651</v>
      </c>
      <c r="B860" s="12">
        <v>6</v>
      </c>
      <c r="C860" s="12" t="s">
        <v>657</v>
      </c>
      <c r="D860" s="12" t="s">
        <v>1214</v>
      </c>
      <c r="E860" s="12" t="s">
        <v>1214</v>
      </c>
      <c r="F860" s="17" t="s">
        <v>1214</v>
      </c>
    </row>
    <row r="861" spans="1:6" x14ac:dyDescent="0.25">
      <c r="A861" s="12" t="s">
        <v>651</v>
      </c>
      <c r="B861" s="12">
        <v>7</v>
      </c>
      <c r="C861" s="12" t="s">
        <v>658</v>
      </c>
      <c r="D861" s="12" t="s">
        <v>1214</v>
      </c>
      <c r="E861" s="12" t="s">
        <v>1214</v>
      </c>
      <c r="F861" s="17" t="s">
        <v>1214</v>
      </c>
    </row>
    <row r="862" spans="1:6" x14ac:dyDescent="0.25">
      <c r="A862" s="12"/>
      <c r="B862" s="12"/>
      <c r="C862" s="12" t="s">
        <v>970</v>
      </c>
      <c r="D862" s="12" t="s">
        <v>1214</v>
      </c>
      <c r="E862" s="12" t="s">
        <v>1214</v>
      </c>
      <c r="F862" s="17" t="s">
        <v>1214</v>
      </c>
    </row>
    <row r="863" spans="1:6" ht="18.75" x14ac:dyDescent="0.25">
      <c r="A863" s="15" t="s">
        <v>659</v>
      </c>
      <c r="B863" s="16"/>
      <c r="C863" s="16"/>
      <c r="D863" s="16"/>
      <c r="E863" s="16"/>
      <c r="F863" s="18"/>
    </row>
    <row r="864" spans="1:6" x14ac:dyDescent="0.25">
      <c r="A864" s="12" t="s">
        <v>659</v>
      </c>
      <c r="B864" s="12">
        <v>2</v>
      </c>
      <c r="C864" s="12" t="s">
        <v>660</v>
      </c>
      <c r="D864" s="12" t="s">
        <v>1214</v>
      </c>
      <c r="E864" s="12" t="s">
        <v>1214</v>
      </c>
      <c r="F864" s="17" t="s">
        <v>1214</v>
      </c>
    </row>
    <row r="865" spans="1:6" x14ac:dyDescent="0.25">
      <c r="A865" s="12" t="s">
        <v>659</v>
      </c>
      <c r="B865" s="12">
        <v>3</v>
      </c>
      <c r="C865" s="12" t="s">
        <v>661</v>
      </c>
      <c r="D865" s="12" t="s">
        <v>1214</v>
      </c>
      <c r="E865" s="12" t="s">
        <v>1214</v>
      </c>
      <c r="F865" s="17" t="s">
        <v>1214</v>
      </c>
    </row>
    <row r="866" spans="1:6" x14ac:dyDescent="0.25">
      <c r="A866" s="12" t="s">
        <v>659</v>
      </c>
      <c r="B866" s="12">
        <v>4</v>
      </c>
      <c r="C866" s="12" t="s">
        <v>662</v>
      </c>
      <c r="D866" s="12" t="s">
        <v>1214</v>
      </c>
      <c r="E866" s="12" t="s">
        <v>1214</v>
      </c>
      <c r="F866" s="17" t="s">
        <v>1214</v>
      </c>
    </row>
    <row r="867" spans="1:6" x14ac:dyDescent="0.25">
      <c r="A867" s="12" t="s">
        <v>659</v>
      </c>
      <c r="B867" s="12">
        <v>5</v>
      </c>
      <c r="C867" s="12" t="s">
        <v>663</v>
      </c>
      <c r="D867" s="12" t="s">
        <v>1214</v>
      </c>
      <c r="E867" s="12" t="s">
        <v>1214</v>
      </c>
      <c r="F867" s="17" t="s">
        <v>1214</v>
      </c>
    </row>
    <row r="868" spans="1:6" x14ac:dyDescent="0.25">
      <c r="A868" s="12" t="s">
        <v>659</v>
      </c>
      <c r="B868" s="12">
        <v>6</v>
      </c>
      <c r="C868" s="12" t="s">
        <v>664</v>
      </c>
      <c r="D868" s="12" t="s">
        <v>1214</v>
      </c>
      <c r="E868" s="12" t="s">
        <v>1214</v>
      </c>
      <c r="F868" s="17" t="s">
        <v>1214</v>
      </c>
    </row>
    <row r="869" spans="1:6" x14ac:dyDescent="0.25">
      <c r="A869" s="12" t="s">
        <v>659</v>
      </c>
      <c r="B869" s="12">
        <v>7</v>
      </c>
      <c r="C869" s="12" t="s">
        <v>665</v>
      </c>
      <c r="D869" s="12" t="s">
        <v>1214</v>
      </c>
      <c r="E869" s="12" t="s">
        <v>1214</v>
      </c>
      <c r="F869" s="17" t="s">
        <v>1214</v>
      </c>
    </row>
    <row r="870" spans="1:6" x14ac:dyDescent="0.25">
      <c r="A870" s="12" t="s">
        <v>659</v>
      </c>
      <c r="B870" s="12">
        <v>8</v>
      </c>
      <c r="C870" s="12" t="s">
        <v>666</v>
      </c>
      <c r="D870" s="12" t="s">
        <v>1214</v>
      </c>
      <c r="E870" s="12" t="s">
        <v>1214</v>
      </c>
      <c r="F870" s="17" t="s">
        <v>1214</v>
      </c>
    </row>
    <row r="871" spans="1:6" x14ac:dyDescent="0.25">
      <c r="A871" s="12" t="s">
        <v>659</v>
      </c>
      <c r="B871" s="12">
        <v>9</v>
      </c>
      <c r="C871" s="12" t="s">
        <v>667</v>
      </c>
      <c r="D871" s="12" t="s">
        <v>1214</v>
      </c>
      <c r="E871" s="12" t="s">
        <v>1214</v>
      </c>
      <c r="F871" s="17" t="s">
        <v>1214</v>
      </c>
    </row>
    <row r="872" spans="1:6" x14ac:dyDescent="0.25">
      <c r="A872" s="12" t="s">
        <v>659</v>
      </c>
      <c r="B872" s="12">
        <v>10</v>
      </c>
      <c r="C872" s="12" t="s">
        <v>921</v>
      </c>
      <c r="D872" s="12" t="s">
        <v>1214</v>
      </c>
      <c r="E872" s="12" t="s">
        <v>1214</v>
      </c>
      <c r="F872" s="17" t="s">
        <v>1214</v>
      </c>
    </row>
    <row r="873" spans="1:6" x14ac:dyDescent="0.25">
      <c r="A873" s="12"/>
      <c r="B873" s="12"/>
      <c r="C873" s="12" t="s">
        <v>970</v>
      </c>
      <c r="D873" s="12" t="s">
        <v>1214</v>
      </c>
      <c r="E873" s="12" t="s">
        <v>1214</v>
      </c>
      <c r="F873" s="17" t="s">
        <v>1214</v>
      </c>
    </row>
    <row r="874" spans="1:6" ht="18.75" x14ac:dyDescent="0.25">
      <c r="A874" s="15" t="s">
        <v>668</v>
      </c>
      <c r="B874" s="16"/>
      <c r="C874" s="16"/>
      <c r="D874" s="16"/>
      <c r="E874" s="16"/>
      <c r="F874" s="18"/>
    </row>
    <row r="875" spans="1:6" x14ac:dyDescent="0.25">
      <c r="A875" s="12" t="s">
        <v>668</v>
      </c>
      <c r="B875" s="12">
        <v>1</v>
      </c>
      <c r="C875" s="12" t="s">
        <v>669</v>
      </c>
      <c r="D875" s="12" t="s">
        <v>1214</v>
      </c>
      <c r="E875" s="12" t="s">
        <v>1214</v>
      </c>
      <c r="F875" s="17" t="s">
        <v>1214</v>
      </c>
    </row>
    <row r="876" spans="1:6" x14ac:dyDescent="0.25">
      <c r="A876" s="12" t="s">
        <v>668</v>
      </c>
      <c r="B876" s="12">
        <f t="shared" ref="B876:B913" si="0">B875+1</f>
        <v>2</v>
      </c>
      <c r="C876" s="12" t="s">
        <v>670</v>
      </c>
      <c r="D876" s="12" t="s">
        <v>1214</v>
      </c>
      <c r="E876" s="12" t="s">
        <v>1214</v>
      </c>
      <c r="F876" s="17" t="s">
        <v>1214</v>
      </c>
    </row>
    <row r="877" spans="1:6" x14ac:dyDescent="0.25">
      <c r="A877" s="12" t="s">
        <v>668</v>
      </c>
      <c r="B877" s="12">
        <f t="shared" si="0"/>
        <v>3</v>
      </c>
      <c r="C877" s="12" t="s">
        <v>671</v>
      </c>
      <c r="D877" s="12" t="s">
        <v>1214</v>
      </c>
      <c r="E877" s="12" t="s">
        <v>1214</v>
      </c>
      <c r="F877" s="17" t="s">
        <v>1214</v>
      </c>
    </row>
    <row r="878" spans="1:6" x14ac:dyDescent="0.25">
      <c r="A878" s="12" t="s">
        <v>668</v>
      </c>
      <c r="B878" s="12">
        <f t="shared" si="0"/>
        <v>4</v>
      </c>
      <c r="C878" s="12" t="s">
        <v>672</v>
      </c>
      <c r="D878" s="12" t="s">
        <v>1214</v>
      </c>
      <c r="E878" s="12" t="s">
        <v>1214</v>
      </c>
      <c r="F878" s="17" t="s">
        <v>1214</v>
      </c>
    </row>
    <row r="879" spans="1:6" x14ac:dyDescent="0.25">
      <c r="A879" s="12" t="s">
        <v>668</v>
      </c>
      <c r="B879" s="12">
        <f t="shared" si="0"/>
        <v>5</v>
      </c>
      <c r="C879" s="12" t="s">
        <v>673</v>
      </c>
      <c r="D879" s="12" t="s">
        <v>1214</v>
      </c>
      <c r="E879" s="12" t="s">
        <v>1214</v>
      </c>
      <c r="F879" s="17" t="s">
        <v>1214</v>
      </c>
    </row>
    <row r="880" spans="1:6" x14ac:dyDescent="0.25">
      <c r="A880" s="12" t="s">
        <v>668</v>
      </c>
      <c r="B880" s="12">
        <f t="shared" si="0"/>
        <v>6</v>
      </c>
      <c r="C880" s="12" t="s">
        <v>674</v>
      </c>
      <c r="D880" s="12" t="s">
        <v>1214</v>
      </c>
      <c r="E880" s="12" t="s">
        <v>1214</v>
      </c>
      <c r="F880" s="17" t="s">
        <v>1214</v>
      </c>
    </row>
    <row r="881" spans="1:6" x14ac:dyDescent="0.25">
      <c r="A881" s="12" t="s">
        <v>668</v>
      </c>
      <c r="B881" s="12">
        <f t="shared" si="0"/>
        <v>7</v>
      </c>
      <c r="C881" s="12" t="s">
        <v>675</v>
      </c>
      <c r="D881" s="12" t="s">
        <v>1214</v>
      </c>
      <c r="E881" s="12" t="s">
        <v>1214</v>
      </c>
      <c r="F881" s="17" t="s">
        <v>1214</v>
      </c>
    </row>
    <row r="882" spans="1:6" x14ac:dyDescent="0.25">
      <c r="A882" s="12" t="s">
        <v>668</v>
      </c>
      <c r="B882" s="12">
        <f t="shared" si="0"/>
        <v>8</v>
      </c>
      <c r="C882" s="12" t="s">
        <v>676</v>
      </c>
      <c r="D882" s="12" t="s">
        <v>1214</v>
      </c>
      <c r="E882" s="12" t="s">
        <v>1214</v>
      </c>
      <c r="F882" s="17" t="s">
        <v>1214</v>
      </c>
    </row>
    <row r="883" spans="1:6" x14ac:dyDescent="0.25">
      <c r="A883" s="12" t="s">
        <v>668</v>
      </c>
      <c r="B883" s="12">
        <f t="shared" si="0"/>
        <v>9</v>
      </c>
      <c r="C883" s="12" t="s">
        <v>677</v>
      </c>
      <c r="D883" s="12" t="s">
        <v>1214</v>
      </c>
      <c r="E883" s="12" t="s">
        <v>1214</v>
      </c>
      <c r="F883" s="17" t="s">
        <v>1214</v>
      </c>
    </row>
    <row r="884" spans="1:6" x14ac:dyDescent="0.25">
      <c r="A884" s="12" t="s">
        <v>668</v>
      </c>
      <c r="B884" s="12">
        <f t="shared" si="0"/>
        <v>10</v>
      </c>
      <c r="C884" s="12" t="s">
        <v>678</v>
      </c>
      <c r="D884" s="12" t="s">
        <v>1214</v>
      </c>
      <c r="E884" s="12" t="s">
        <v>1214</v>
      </c>
      <c r="F884" s="17" t="s">
        <v>1214</v>
      </c>
    </row>
    <row r="885" spans="1:6" x14ac:dyDescent="0.25">
      <c r="A885" s="12" t="s">
        <v>668</v>
      </c>
      <c r="B885" s="12">
        <f t="shared" si="0"/>
        <v>11</v>
      </c>
      <c r="C885" s="12" t="s">
        <v>679</v>
      </c>
      <c r="D885" s="12" t="s">
        <v>1214</v>
      </c>
      <c r="E885" s="12" t="s">
        <v>1214</v>
      </c>
      <c r="F885" s="17" t="s">
        <v>1214</v>
      </c>
    </row>
    <row r="886" spans="1:6" x14ac:dyDescent="0.25">
      <c r="A886" s="12" t="s">
        <v>668</v>
      </c>
      <c r="B886" s="12">
        <f t="shared" si="0"/>
        <v>12</v>
      </c>
      <c r="C886" s="12" t="s">
        <v>680</v>
      </c>
      <c r="D886" s="12" t="s">
        <v>1214</v>
      </c>
      <c r="E886" s="12" t="s">
        <v>1214</v>
      </c>
      <c r="F886" s="17" t="s">
        <v>1214</v>
      </c>
    </row>
    <row r="887" spans="1:6" x14ac:dyDescent="0.25">
      <c r="A887" s="12" t="s">
        <v>668</v>
      </c>
      <c r="B887" s="12">
        <f t="shared" si="0"/>
        <v>13</v>
      </c>
      <c r="C887" s="12" t="s">
        <v>681</v>
      </c>
      <c r="D887" s="12" t="s">
        <v>1214</v>
      </c>
      <c r="E887" s="12" t="s">
        <v>1214</v>
      </c>
      <c r="F887" s="17" t="s">
        <v>1214</v>
      </c>
    </row>
    <row r="888" spans="1:6" x14ac:dyDescent="0.25">
      <c r="A888" s="12" t="s">
        <v>668</v>
      </c>
      <c r="B888" s="12">
        <f t="shared" si="0"/>
        <v>14</v>
      </c>
      <c r="C888" s="12" t="s">
        <v>682</v>
      </c>
      <c r="D888" s="12" t="s">
        <v>1214</v>
      </c>
      <c r="E888" s="12" t="s">
        <v>1214</v>
      </c>
      <c r="F888" s="17" t="s">
        <v>1214</v>
      </c>
    </row>
    <row r="889" spans="1:6" x14ac:dyDescent="0.25">
      <c r="A889" s="12" t="s">
        <v>668</v>
      </c>
      <c r="B889" s="12">
        <f t="shared" si="0"/>
        <v>15</v>
      </c>
      <c r="C889" s="12" t="s">
        <v>683</v>
      </c>
      <c r="D889" s="12" t="s">
        <v>1214</v>
      </c>
      <c r="E889" s="12" t="s">
        <v>1214</v>
      </c>
      <c r="F889" s="17" t="s">
        <v>1214</v>
      </c>
    </row>
    <row r="890" spans="1:6" x14ac:dyDescent="0.25">
      <c r="A890" s="12" t="s">
        <v>668</v>
      </c>
      <c r="B890" s="12">
        <f t="shared" si="0"/>
        <v>16</v>
      </c>
      <c r="C890" s="12" t="s">
        <v>684</v>
      </c>
      <c r="D890" s="12" t="s">
        <v>1214</v>
      </c>
      <c r="E890" s="12" t="s">
        <v>1214</v>
      </c>
      <c r="F890" s="17" t="s">
        <v>1214</v>
      </c>
    </row>
    <row r="891" spans="1:6" x14ac:dyDescent="0.25">
      <c r="A891" s="12" t="s">
        <v>668</v>
      </c>
      <c r="B891" s="12">
        <f t="shared" si="0"/>
        <v>17</v>
      </c>
      <c r="C891" s="12" t="s">
        <v>685</v>
      </c>
      <c r="D891" s="12" t="s">
        <v>1214</v>
      </c>
      <c r="E891" s="12" t="s">
        <v>1214</v>
      </c>
      <c r="F891" s="17" t="s">
        <v>1214</v>
      </c>
    </row>
    <row r="892" spans="1:6" x14ac:dyDescent="0.25">
      <c r="A892" s="12" t="s">
        <v>668</v>
      </c>
      <c r="B892" s="12">
        <f t="shared" si="0"/>
        <v>18</v>
      </c>
      <c r="C892" s="12" t="s">
        <v>686</v>
      </c>
      <c r="D892" s="12" t="s">
        <v>1214</v>
      </c>
      <c r="E892" s="12" t="s">
        <v>1214</v>
      </c>
      <c r="F892" s="17" t="s">
        <v>1214</v>
      </c>
    </row>
    <row r="893" spans="1:6" x14ac:dyDescent="0.25">
      <c r="A893" s="12" t="s">
        <v>668</v>
      </c>
      <c r="B893" s="12">
        <f t="shared" si="0"/>
        <v>19</v>
      </c>
      <c r="C893" s="12" t="s">
        <v>687</v>
      </c>
      <c r="D893" s="12" t="s">
        <v>1214</v>
      </c>
      <c r="E893" s="12" t="s">
        <v>1214</v>
      </c>
      <c r="F893" s="17" t="s">
        <v>1214</v>
      </c>
    </row>
    <row r="894" spans="1:6" x14ac:dyDescent="0.25">
      <c r="A894" s="12" t="s">
        <v>668</v>
      </c>
      <c r="B894" s="12">
        <f t="shared" si="0"/>
        <v>20</v>
      </c>
      <c r="C894" s="12" t="s">
        <v>688</v>
      </c>
      <c r="D894" s="12" t="s">
        <v>1214</v>
      </c>
      <c r="E894" s="12" t="s">
        <v>1214</v>
      </c>
      <c r="F894" s="17" t="s">
        <v>1214</v>
      </c>
    </row>
    <row r="895" spans="1:6" x14ac:dyDescent="0.25">
      <c r="A895" s="12" t="s">
        <v>668</v>
      </c>
      <c r="B895" s="12">
        <f t="shared" si="0"/>
        <v>21</v>
      </c>
      <c r="C895" s="12" t="s">
        <v>689</v>
      </c>
      <c r="D895" s="12" t="s">
        <v>1214</v>
      </c>
      <c r="E895" s="12" t="s">
        <v>1214</v>
      </c>
      <c r="F895" s="17" t="s">
        <v>1214</v>
      </c>
    </row>
    <row r="896" spans="1:6" x14ac:dyDescent="0.25">
      <c r="A896" s="12" t="s">
        <v>668</v>
      </c>
      <c r="B896" s="12">
        <f t="shared" si="0"/>
        <v>22</v>
      </c>
      <c r="C896" s="12" t="s">
        <v>690</v>
      </c>
      <c r="D896" s="12" t="s">
        <v>1214</v>
      </c>
      <c r="E896" s="12" t="s">
        <v>1214</v>
      </c>
      <c r="F896" s="17" t="s">
        <v>1214</v>
      </c>
    </row>
    <row r="897" spans="1:6" x14ac:dyDescent="0.25">
      <c r="A897" s="12" t="s">
        <v>668</v>
      </c>
      <c r="B897" s="12">
        <f t="shared" si="0"/>
        <v>23</v>
      </c>
      <c r="C897" s="12" t="s">
        <v>691</v>
      </c>
      <c r="D897" s="12" t="s">
        <v>1214</v>
      </c>
      <c r="E897" s="12" t="s">
        <v>1214</v>
      </c>
      <c r="F897" s="17" t="s">
        <v>1214</v>
      </c>
    </row>
    <row r="898" spans="1:6" x14ac:dyDescent="0.25">
      <c r="A898" s="12" t="s">
        <v>668</v>
      </c>
      <c r="B898" s="12">
        <f t="shared" si="0"/>
        <v>24</v>
      </c>
      <c r="C898" s="12" t="s">
        <v>692</v>
      </c>
      <c r="D898" s="12" t="s">
        <v>1214</v>
      </c>
      <c r="E898" s="12" t="s">
        <v>1214</v>
      </c>
      <c r="F898" s="17" t="s">
        <v>1214</v>
      </c>
    </row>
    <row r="899" spans="1:6" x14ac:dyDescent="0.25">
      <c r="A899" s="12" t="s">
        <v>668</v>
      </c>
      <c r="B899" s="12">
        <f t="shared" si="0"/>
        <v>25</v>
      </c>
      <c r="C899" s="12" t="s">
        <v>693</v>
      </c>
      <c r="D899" s="12" t="s">
        <v>1214</v>
      </c>
      <c r="E899" s="12" t="s">
        <v>1214</v>
      </c>
      <c r="F899" s="17" t="s">
        <v>1214</v>
      </c>
    </row>
    <row r="900" spans="1:6" x14ac:dyDescent="0.25">
      <c r="A900" s="12" t="s">
        <v>668</v>
      </c>
      <c r="B900" s="12">
        <f t="shared" si="0"/>
        <v>26</v>
      </c>
      <c r="C900" s="12" t="s">
        <v>694</v>
      </c>
      <c r="D900" s="12" t="s">
        <v>1214</v>
      </c>
      <c r="E900" s="12" t="s">
        <v>1214</v>
      </c>
      <c r="F900" s="17" t="s">
        <v>1214</v>
      </c>
    </row>
    <row r="901" spans="1:6" x14ac:dyDescent="0.25">
      <c r="A901" s="12" t="s">
        <v>668</v>
      </c>
      <c r="B901" s="12">
        <f t="shared" si="0"/>
        <v>27</v>
      </c>
      <c r="C901" s="12" t="s">
        <v>695</v>
      </c>
      <c r="D901" s="12" t="s">
        <v>1214</v>
      </c>
      <c r="E901" s="12" t="s">
        <v>1214</v>
      </c>
      <c r="F901" s="17" t="s">
        <v>1214</v>
      </c>
    </row>
    <row r="902" spans="1:6" x14ac:dyDescent="0.25">
      <c r="A902" s="12" t="s">
        <v>668</v>
      </c>
      <c r="B902" s="12">
        <f t="shared" si="0"/>
        <v>28</v>
      </c>
      <c r="C902" s="12" t="s">
        <v>696</v>
      </c>
      <c r="D902" s="12" t="s">
        <v>1214</v>
      </c>
      <c r="E902" s="12" t="s">
        <v>1214</v>
      </c>
      <c r="F902" s="17" t="s">
        <v>1214</v>
      </c>
    </row>
    <row r="903" spans="1:6" x14ac:dyDescent="0.25">
      <c r="A903" s="12" t="s">
        <v>668</v>
      </c>
      <c r="B903" s="12">
        <f t="shared" si="0"/>
        <v>29</v>
      </c>
      <c r="C903" s="12" t="s">
        <v>697</v>
      </c>
      <c r="D903" s="12" t="s">
        <v>1214</v>
      </c>
      <c r="E903" s="12" t="s">
        <v>1214</v>
      </c>
      <c r="F903" s="17" t="s">
        <v>1214</v>
      </c>
    </row>
    <row r="904" spans="1:6" x14ac:dyDescent="0.25">
      <c r="A904" s="12" t="s">
        <v>668</v>
      </c>
      <c r="B904" s="12">
        <f t="shared" si="0"/>
        <v>30</v>
      </c>
      <c r="C904" s="12" t="s">
        <v>698</v>
      </c>
      <c r="D904" s="12" t="s">
        <v>1214</v>
      </c>
      <c r="E904" s="12" t="s">
        <v>1214</v>
      </c>
      <c r="F904" s="17" t="s">
        <v>1214</v>
      </c>
    </row>
    <row r="905" spans="1:6" x14ac:dyDescent="0.25">
      <c r="A905" s="12" t="s">
        <v>668</v>
      </c>
      <c r="B905" s="12">
        <f t="shared" si="0"/>
        <v>31</v>
      </c>
      <c r="C905" s="12" t="s">
        <v>699</v>
      </c>
      <c r="D905" s="12" t="s">
        <v>1214</v>
      </c>
      <c r="E905" s="12" t="s">
        <v>1214</v>
      </c>
      <c r="F905" s="17" t="s">
        <v>1214</v>
      </c>
    </row>
    <row r="906" spans="1:6" x14ac:dyDescent="0.25">
      <c r="A906" s="12" t="s">
        <v>668</v>
      </c>
      <c r="B906" s="12">
        <f t="shared" si="0"/>
        <v>32</v>
      </c>
      <c r="C906" s="12" t="s">
        <v>700</v>
      </c>
      <c r="D906" s="12" t="s">
        <v>1214</v>
      </c>
      <c r="E906" s="12" t="s">
        <v>1214</v>
      </c>
      <c r="F906" s="17" t="s">
        <v>1214</v>
      </c>
    </row>
    <row r="907" spans="1:6" x14ac:dyDescent="0.25">
      <c r="A907" s="12" t="s">
        <v>668</v>
      </c>
      <c r="B907" s="12">
        <f t="shared" si="0"/>
        <v>33</v>
      </c>
      <c r="C907" s="12" t="s">
        <v>701</v>
      </c>
      <c r="D907" s="12" t="s">
        <v>1214</v>
      </c>
      <c r="E907" s="12" t="s">
        <v>1214</v>
      </c>
      <c r="F907" s="17" t="s">
        <v>1214</v>
      </c>
    </row>
    <row r="908" spans="1:6" x14ac:dyDescent="0.25">
      <c r="A908" s="12" t="s">
        <v>668</v>
      </c>
      <c r="B908" s="12">
        <f t="shared" si="0"/>
        <v>34</v>
      </c>
      <c r="C908" s="12" t="s">
        <v>702</v>
      </c>
      <c r="D908" s="12" t="s">
        <v>1214</v>
      </c>
      <c r="E908" s="12" t="s">
        <v>1214</v>
      </c>
      <c r="F908" s="17" t="s">
        <v>1214</v>
      </c>
    </row>
    <row r="909" spans="1:6" x14ac:dyDescent="0.25">
      <c r="A909" s="12" t="s">
        <v>668</v>
      </c>
      <c r="B909" s="12">
        <f t="shared" si="0"/>
        <v>35</v>
      </c>
      <c r="C909" s="12" t="s">
        <v>703</v>
      </c>
      <c r="D909" s="12" t="s">
        <v>1214</v>
      </c>
      <c r="E909" s="12" t="s">
        <v>1214</v>
      </c>
      <c r="F909" s="17" t="s">
        <v>1214</v>
      </c>
    </row>
    <row r="910" spans="1:6" x14ac:dyDescent="0.25">
      <c r="A910" s="12" t="s">
        <v>668</v>
      </c>
      <c r="B910" s="12">
        <f t="shared" si="0"/>
        <v>36</v>
      </c>
      <c r="C910" s="12" t="s">
        <v>704</v>
      </c>
      <c r="D910" s="12" t="s">
        <v>1214</v>
      </c>
      <c r="E910" s="12" t="s">
        <v>1214</v>
      </c>
      <c r="F910" s="17" t="s">
        <v>1214</v>
      </c>
    </row>
    <row r="911" spans="1:6" x14ac:dyDescent="0.25">
      <c r="A911" s="12" t="s">
        <v>668</v>
      </c>
      <c r="B911" s="12">
        <f t="shared" si="0"/>
        <v>37</v>
      </c>
      <c r="C911" s="12" t="s">
        <v>705</v>
      </c>
      <c r="D911" s="12" t="s">
        <v>1214</v>
      </c>
      <c r="E911" s="12" t="s">
        <v>1214</v>
      </c>
      <c r="F911" s="17" t="s">
        <v>1214</v>
      </c>
    </row>
    <row r="912" spans="1:6" x14ac:dyDescent="0.25">
      <c r="A912" s="12" t="s">
        <v>668</v>
      </c>
      <c r="B912" s="12">
        <f t="shared" si="0"/>
        <v>38</v>
      </c>
      <c r="C912" s="12" t="s">
        <v>706</v>
      </c>
      <c r="D912" s="12" t="s">
        <v>1214</v>
      </c>
      <c r="E912" s="12" t="s">
        <v>1214</v>
      </c>
      <c r="F912" s="17" t="s">
        <v>1214</v>
      </c>
    </row>
    <row r="913" spans="1:6" x14ac:dyDescent="0.25">
      <c r="A913" s="12" t="s">
        <v>668</v>
      </c>
      <c r="B913" s="12">
        <f t="shared" si="0"/>
        <v>39</v>
      </c>
      <c r="C913" s="12" t="s">
        <v>707</v>
      </c>
      <c r="D913" s="12" t="s">
        <v>1214</v>
      </c>
      <c r="E913" s="12" t="s">
        <v>1214</v>
      </c>
      <c r="F913" s="17" t="s">
        <v>1214</v>
      </c>
    </row>
    <row r="914" spans="1:6" ht="30" x14ac:dyDescent="0.25">
      <c r="A914" s="12" t="s">
        <v>668</v>
      </c>
      <c r="B914" s="12">
        <v>40</v>
      </c>
      <c r="C914" s="12" t="s">
        <v>919</v>
      </c>
      <c r="D914" s="12" t="s">
        <v>1214</v>
      </c>
      <c r="E914" s="12" t="s">
        <v>1214</v>
      </c>
      <c r="F914" s="12" t="s">
        <v>1214</v>
      </c>
    </row>
    <row r="915" spans="1:6" x14ac:dyDescent="0.25">
      <c r="A915" s="12" t="s">
        <v>668</v>
      </c>
      <c r="B915" s="12">
        <v>41</v>
      </c>
      <c r="C915" s="12" t="s">
        <v>922</v>
      </c>
      <c r="D915" s="12" t="s">
        <v>1214</v>
      </c>
      <c r="E915" s="12" t="s">
        <v>1214</v>
      </c>
      <c r="F915" s="12" t="s">
        <v>1214</v>
      </c>
    </row>
  </sheetData>
  <mergeCells count="3">
    <mergeCell ref="A1:I1"/>
    <mergeCell ref="A2:I2"/>
    <mergeCell ref="A102:F102"/>
  </mergeCells>
  <pageMargins left="0.7" right="0.7" top="0.75" bottom="0.75" header="0.3" footer="0.3"/>
  <pageSetup scale="65"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11"/>
  <sheetViews>
    <sheetView view="pageBreakPreview" topLeftCell="A874" zoomScaleNormal="100" zoomScaleSheetLayoutView="100" workbookViewId="0">
      <selection sqref="A1:I1"/>
    </sheetView>
  </sheetViews>
  <sheetFormatPr defaultColWidth="9.140625" defaultRowHeight="15" x14ac:dyDescent="0.25"/>
  <cols>
    <col min="1" max="1" width="23.85546875" style="1" bestFit="1" customWidth="1"/>
    <col min="2" max="2" width="11.140625" style="1" bestFit="1" customWidth="1"/>
    <col min="3" max="3" width="64.85546875" style="1" bestFit="1" customWidth="1"/>
    <col min="4" max="4" width="14" style="1" customWidth="1"/>
    <col min="5" max="5" width="24.28515625" style="1" bestFit="1" customWidth="1"/>
    <col min="6" max="6" width="15.28515625" style="1" bestFit="1" customWidth="1"/>
    <col min="7" max="7" width="12" style="1" bestFit="1" customWidth="1"/>
    <col min="8" max="8" width="12" style="1" customWidth="1"/>
    <col min="9" max="9" width="10" style="1" bestFit="1" customWidth="1"/>
    <col min="10" max="16384" width="9.140625" style="1"/>
  </cols>
  <sheetData>
    <row r="1" spans="1:9" x14ac:dyDescent="0.25">
      <c r="A1" s="53" t="s">
        <v>68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3" t="s">
        <v>858</v>
      </c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1" t="s">
        <v>708</v>
      </c>
      <c r="B3" s="1" t="s">
        <v>5</v>
      </c>
      <c r="C3" s="1" t="s">
        <v>6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916</v>
      </c>
      <c r="I3" s="1" t="s">
        <v>8</v>
      </c>
    </row>
    <row r="4" spans="1:9" ht="18.75" x14ac:dyDescent="0.25">
      <c r="A4" s="5" t="s">
        <v>804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1" t="s">
        <v>709</v>
      </c>
      <c r="B5" s="1">
        <v>1</v>
      </c>
      <c r="C5" s="1" t="s">
        <v>716</v>
      </c>
      <c r="D5" s="1" t="s">
        <v>1214</v>
      </c>
      <c r="E5" s="1" t="s">
        <v>1214</v>
      </c>
      <c r="F5" s="1" t="s">
        <v>1214</v>
      </c>
      <c r="G5" s="1" t="s">
        <v>1214</v>
      </c>
      <c r="H5" s="1" t="s">
        <v>1214</v>
      </c>
      <c r="I5" s="1" t="s">
        <v>1214</v>
      </c>
    </row>
    <row r="6" spans="1:9" x14ac:dyDescent="0.25">
      <c r="A6" s="1" t="s">
        <v>709</v>
      </c>
      <c r="B6" s="1">
        <v>2</v>
      </c>
      <c r="C6" s="1" t="s">
        <v>711</v>
      </c>
      <c r="D6" s="1" t="s">
        <v>1214</v>
      </c>
      <c r="E6" s="1" t="s">
        <v>1214</v>
      </c>
      <c r="F6" s="1" t="s">
        <v>1214</v>
      </c>
      <c r="G6" s="1" t="s">
        <v>1214</v>
      </c>
      <c r="H6" s="1" t="s">
        <v>1214</v>
      </c>
      <c r="I6" s="1" t="s">
        <v>1214</v>
      </c>
    </row>
    <row r="7" spans="1:9" x14ac:dyDescent="0.25">
      <c r="A7" s="1" t="s">
        <v>709</v>
      </c>
      <c r="B7" s="1">
        <v>3</v>
      </c>
      <c r="C7" s="1" t="s">
        <v>712</v>
      </c>
      <c r="D7" s="1" t="s">
        <v>1214</v>
      </c>
      <c r="E7" s="1" t="s">
        <v>1214</v>
      </c>
      <c r="F7" s="1" t="s">
        <v>1214</v>
      </c>
      <c r="G7" s="1" t="s">
        <v>1214</v>
      </c>
      <c r="H7" s="1" t="s">
        <v>1214</v>
      </c>
      <c r="I7" s="1" t="s">
        <v>1214</v>
      </c>
    </row>
    <row r="8" spans="1:9" x14ac:dyDescent="0.25">
      <c r="A8" s="1" t="s">
        <v>709</v>
      </c>
      <c r="B8" s="1">
        <v>4</v>
      </c>
      <c r="C8" s="1" t="s">
        <v>713</v>
      </c>
      <c r="D8" s="1" t="s">
        <v>1214</v>
      </c>
      <c r="E8" s="1" t="s">
        <v>1214</v>
      </c>
      <c r="F8" s="1" t="s">
        <v>1214</v>
      </c>
      <c r="G8" s="1" t="s">
        <v>1214</v>
      </c>
      <c r="H8" s="1" t="s">
        <v>1214</v>
      </c>
      <c r="I8" s="1" t="s">
        <v>1214</v>
      </c>
    </row>
    <row r="9" spans="1:9" ht="18.75" x14ac:dyDescent="0.25">
      <c r="A9" s="4" t="s">
        <v>717</v>
      </c>
      <c r="B9" s="2"/>
      <c r="C9" s="2"/>
      <c r="D9" s="2"/>
      <c r="E9" s="2"/>
      <c r="F9" s="2"/>
      <c r="G9" s="2"/>
      <c r="H9" s="2"/>
      <c r="I9" s="2"/>
    </row>
    <row r="10" spans="1:9" x14ac:dyDescent="0.25">
      <c r="A10" s="1" t="s">
        <v>717</v>
      </c>
      <c r="B10" s="1">
        <v>1</v>
      </c>
      <c r="C10" s="1" t="s">
        <v>723</v>
      </c>
      <c r="D10" s="1" t="s">
        <v>1214</v>
      </c>
      <c r="E10" s="1" t="s">
        <v>1214</v>
      </c>
      <c r="F10" s="1" t="s">
        <v>1214</v>
      </c>
      <c r="G10" s="1" t="s">
        <v>1214</v>
      </c>
      <c r="H10" s="1" t="s">
        <v>1214</v>
      </c>
      <c r="I10" s="1" t="s">
        <v>1214</v>
      </c>
    </row>
    <row r="11" spans="1:9" x14ac:dyDescent="0.25">
      <c r="A11" s="1" t="s">
        <v>717</v>
      </c>
      <c r="B11" s="1">
        <v>2</v>
      </c>
      <c r="C11" s="1" t="s">
        <v>718</v>
      </c>
      <c r="D11" s="1" t="s">
        <v>1214</v>
      </c>
      <c r="E11" s="1" t="s">
        <v>1214</v>
      </c>
      <c r="F11" s="1" t="s">
        <v>1214</v>
      </c>
      <c r="G11" s="1" t="s">
        <v>1214</v>
      </c>
      <c r="H11" s="1" t="s">
        <v>1214</v>
      </c>
      <c r="I11" s="1" t="s">
        <v>1214</v>
      </c>
    </row>
    <row r="12" spans="1:9" x14ac:dyDescent="0.25">
      <c r="A12" s="1" t="s">
        <v>717</v>
      </c>
      <c r="B12" s="1">
        <v>3</v>
      </c>
      <c r="C12" s="1" t="s">
        <v>719</v>
      </c>
      <c r="D12" s="1" t="s">
        <v>1214</v>
      </c>
      <c r="E12" s="1" t="s">
        <v>1214</v>
      </c>
      <c r="F12" s="1" t="s">
        <v>1214</v>
      </c>
      <c r="G12" s="1" t="s">
        <v>1214</v>
      </c>
      <c r="H12" s="1" t="s">
        <v>1214</v>
      </c>
      <c r="I12" s="1" t="s">
        <v>1214</v>
      </c>
    </row>
    <row r="13" spans="1:9" x14ac:dyDescent="0.25">
      <c r="A13" s="1" t="s">
        <v>717</v>
      </c>
      <c r="B13" s="1">
        <v>4</v>
      </c>
      <c r="C13" s="1" t="s">
        <v>720</v>
      </c>
      <c r="D13" s="1" t="s">
        <v>1214</v>
      </c>
      <c r="E13" s="1" t="s">
        <v>1214</v>
      </c>
      <c r="F13" s="1" t="s">
        <v>1214</v>
      </c>
      <c r="G13" s="1" t="s">
        <v>1214</v>
      </c>
      <c r="H13" s="1" t="s">
        <v>1214</v>
      </c>
      <c r="I13" s="1" t="s">
        <v>1214</v>
      </c>
    </row>
    <row r="14" spans="1:9" ht="18.75" x14ac:dyDescent="0.25">
      <c r="A14" s="4" t="s">
        <v>724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1" t="s">
        <v>728</v>
      </c>
      <c r="B15" s="1">
        <v>1</v>
      </c>
      <c r="C15" s="1" t="s">
        <v>726</v>
      </c>
      <c r="D15" s="1" t="s">
        <v>1214</v>
      </c>
      <c r="E15" s="1" t="s">
        <v>1214</v>
      </c>
      <c r="F15" s="1" t="s">
        <v>1214</v>
      </c>
      <c r="G15" s="1" t="s">
        <v>1214</v>
      </c>
      <c r="H15" s="1" t="s">
        <v>1214</v>
      </c>
      <c r="I15" s="1" t="s">
        <v>1214</v>
      </c>
    </row>
    <row r="16" spans="1:9" x14ac:dyDescent="0.25">
      <c r="A16" s="1" t="s">
        <v>728</v>
      </c>
      <c r="B16" s="1">
        <v>2</v>
      </c>
      <c r="C16" s="1" t="s">
        <v>727</v>
      </c>
      <c r="D16" s="1" t="s">
        <v>1214</v>
      </c>
      <c r="E16" s="1" t="s">
        <v>1214</v>
      </c>
      <c r="F16" s="1" t="s">
        <v>1214</v>
      </c>
      <c r="G16" s="1" t="s">
        <v>1214</v>
      </c>
      <c r="H16" s="1" t="s">
        <v>1214</v>
      </c>
      <c r="I16" s="1" t="s">
        <v>1214</v>
      </c>
    </row>
    <row r="17" spans="1:9" x14ac:dyDescent="0.25">
      <c r="A17" s="1" t="s">
        <v>728</v>
      </c>
      <c r="B17" s="1">
        <v>3</v>
      </c>
      <c r="C17" s="1" t="s">
        <v>729</v>
      </c>
      <c r="D17" s="1" t="s">
        <v>1214</v>
      </c>
      <c r="E17" s="1" t="s">
        <v>1214</v>
      </c>
      <c r="F17" s="1" t="s">
        <v>1214</v>
      </c>
      <c r="G17" s="1" t="s">
        <v>1214</v>
      </c>
      <c r="H17" s="1" t="s">
        <v>1214</v>
      </c>
      <c r="I17" s="1" t="s">
        <v>1214</v>
      </c>
    </row>
    <row r="18" spans="1:9" x14ac:dyDescent="0.25">
      <c r="A18" s="1" t="s">
        <v>728</v>
      </c>
      <c r="B18" s="1">
        <v>4</v>
      </c>
      <c r="C18" s="1" t="s">
        <v>731</v>
      </c>
      <c r="D18" s="1" t="s">
        <v>1214</v>
      </c>
      <c r="E18" s="1" t="s">
        <v>1214</v>
      </c>
      <c r="F18" s="1" t="s">
        <v>1214</v>
      </c>
      <c r="G18" s="1" t="s">
        <v>1214</v>
      </c>
      <c r="H18" s="1" t="s">
        <v>1214</v>
      </c>
      <c r="I18" s="1" t="s">
        <v>1214</v>
      </c>
    </row>
    <row r="19" spans="1:9" x14ac:dyDescent="0.25">
      <c r="A19" s="1" t="s">
        <v>728</v>
      </c>
      <c r="B19" s="1">
        <v>5</v>
      </c>
      <c r="C19" s="1" t="s">
        <v>729</v>
      </c>
      <c r="D19" s="1" t="s">
        <v>1214</v>
      </c>
      <c r="E19" s="1" t="s">
        <v>1214</v>
      </c>
      <c r="F19" s="1" t="s">
        <v>1214</v>
      </c>
      <c r="G19" s="1" t="s">
        <v>1214</v>
      </c>
      <c r="H19" s="1" t="s">
        <v>1214</v>
      </c>
      <c r="I19" s="1" t="s">
        <v>1214</v>
      </c>
    </row>
    <row r="20" spans="1:9" ht="18.75" x14ac:dyDescent="0.25">
      <c r="A20" s="4" t="s">
        <v>732</v>
      </c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1" t="s">
        <v>732</v>
      </c>
      <c r="B21" s="1">
        <v>1</v>
      </c>
      <c r="C21" s="1" t="s">
        <v>80</v>
      </c>
      <c r="D21" s="1" t="s">
        <v>1214</v>
      </c>
      <c r="E21" s="1" t="s">
        <v>1214</v>
      </c>
      <c r="F21" s="1" t="s">
        <v>1214</v>
      </c>
      <c r="G21" s="1" t="s">
        <v>1214</v>
      </c>
      <c r="H21" s="1" t="s">
        <v>1214</v>
      </c>
      <c r="I21" s="1" t="s">
        <v>1214</v>
      </c>
    </row>
    <row r="22" spans="1:9" x14ac:dyDescent="0.25">
      <c r="A22" s="1" t="s">
        <v>732</v>
      </c>
      <c r="B22" s="1">
        <v>2</v>
      </c>
      <c r="C22" s="1" t="s">
        <v>733</v>
      </c>
      <c r="D22" s="1" t="s">
        <v>1214</v>
      </c>
      <c r="E22" s="1" t="s">
        <v>1214</v>
      </c>
      <c r="F22" s="1" t="s">
        <v>1214</v>
      </c>
      <c r="G22" s="1" t="s">
        <v>1214</v>
      </c>
      <c r="H22" s="1" t="s">
        <v>1214</v>
      </c>
      <c r="I22" s="1" t="s">
        <v>1214</v>
      </c>
    </row>
    <row r="23" spans="1:9" x14ac:dyDescent="0.25">
      <c r="A23" s="1" t="s">
        <v>732</v>
      </c>
      <c r="B23" s="1">
        <v>3</v>
      </c>
      <c r="C23" s="1" t="s">
        <v>80</v>
      </c>
      <c r="D23" s="1" t="s">
        <v>1214</v>
      </c>
      <c r="E23" s="1" t="s">
        <v>1214</v>
      </c>
      <c r="F23" s="1" t="s">
        <v>1214</v>
      </c>
      <c r="G23" s="1" t="s">
        <v>1214</v>
      </c>
      <c r="H23" s="1" t="s">
        <v>1214</v>
      </c>
      <c r="I23" s="1" t="s">
        <v>1214</v>
      </c>
    </row>
    <row r="24" spans="1:9" x14ac:dyDescent="0.25">
      <c r="A24" s="1" t="s">
        <v>732</v>
      </c>
      <c r="B24" s="1">
        <v>4</v>
      </c>
      <c r="C24" s="1" t="s">
        <v>733</v>
      </c>
      <c r="D24" s="1" t="s">
        <v>1214</v>
      </c>
      <c r="E24" s="1" t="s">
        <v>1214</v>
      </c>
      <c r="F24" s="1" t="s">
        <v>1214</v>
      </c>
      <c r="G24" s="1" t="s">
        <v>1214</v>
      </c>
      <c r="H24" s="1" t="s">
        <v>1214</v>
      </c>
      <c r="I24" s="1" t="s">
        <v>1214</v>
      </c>
    </row>
    <row r="25" spans="1:9" x14ac:dyDescent="0.25">
      <c r="A25" s="1" t="s">
        <v>732</v>
      </c>
      <c r="B25" s="1">
        <v>5</v>
      </c>
      <c r="C25" s="1" t="s">
        <v>80</v>
      </c>
      <c r="D25" s="1" t="s">
        <v>1214</v>
      </c>
      <c r="E25" s="1" t="s">
        <v>1214</v>
      </c>
      <c r="F25" s="1" t="s">
        <v>1214</v>
      </c>
      <c r="G25" s="1" t="s">
        <v>1214</v>
      </c>
      <c r="H25" s="1" t="s">
        <v>1214</v>
      </c>
      <c r="I25" s="1" t="s">
        <v>1214</v>
      </c>
    </row>
    <row r="26" spans="1:9" x14ac:dyDescent="0.25">
      <c r="A26" s="1" t="s">
        <v>732</v>
      </c>
      <c r="B26" s="1">
        <v>6</v>
      </c>
      <c r="C26" s="1" t="s">
        <v>3</v>
      </c>
      <c r="D26" s="1" t="s">
        <v>1214</v>
      </c>
      <c r="E26" s="1" t="s">
        <v>1214</v>
      </c>
      <c r="F26" s="1" t="s">
        <v>1214</v>
      </c>
      <c r="G26" s="1" t="s">
        <v>1214</v>
      </c>
      <c r="H26" s="1" t="s">
        <v>1214</v>
      </c>
      <c r="I26" s="1" t="s">
        <v>1214</v>
      </c>
    </row>
    <row r="27" spans="1:9" x14ac:dyDescent="0.25">
      <c r="A27" s="1" t="s">
        <v>732</v>
      </c>
      <c r="B27" s="1">
        <v>7</v>
      </c>
      <c r="C27" s="1" t="s">
        <v>734</v>
      </c>
      <c r="D27" s="1" t="s">
        <v>1214</v>
      </c>
      <c r="E27" s="1" t="s">
        <v>1214</v>
      </c>
      <c r="F27" s="1" t="s">
        <v>1214</v>
      </c>
      <c r="G27" s="1" t="s">
        <v>1214</v>
      </c>
      <c r="H27" s="1" t="s">
        <v>1214</v>
      </c>
      <c r="I27" s="1" t="s">
        <v>1214</v>
      </c>
    </row>
    <row r="28" spans="1:9" ht="18.75" x14ac:dyDescent="0.25">
      <c r="A28" s="4" t="s">
        <v>814</v>
      </c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1" t="s">
        <v>735</v>
      </c>
      <c r="B29" s="1">
        <v>1</v>
      </c>
      <c r="C29" s="1" t="s">
        <v>736</v>
      </c>
      <c r="D29" s="1" t="s">
        <v>1214</v>
      </c>
      <c r="E29" s="1" t="s">
        <v>1214</v>
      </c>
      <c r="F29" s="1" t="s">
        <v>1214</v>
      </c>
      <c r="G29" s="1" t="s">
        <v>1214</v>
      </c>
      <c r="H29" s="1" t="s">
        <v>1214</v>
      </c>
      <c r="I29" s="1" t="s">
        <v>1214</v>
      </c>
    </row>
    <row r="30" spans="1:9" x14ac:dyDescent="0.25">
      <c r="A30" s="1" t="s">
        <v>735</v>
      </c>
      <c r="B30" s="1">
        <v>2</v>
      </c>
      <c r="C30" s="1" t="s">
        <v>737</v>
      </c>
      <c r="D30" s="1" t="s">
        <v>1214</v>
      </c>
      <c r="E30" s="1" t="s">
        <v>1214</v>
      </c>
      <c r="F30" s="1" t="s">
        <v>1214</v>
      </c>
      <c r="G30" s="1" t="s">
        <v>1214</v>
      </c>
      <c r="H30" s="1" t="s">
        <v>1214</v>
      </c>
      <c r="I30" s="1" t="s">
        <v>1214</v>
      </c>
    </row>
    <row r="31" spans="1:9" x14ac:dyDescent="0.25">
      <c r="A31" s="1" t="s">
        <v>735</v>
      </c>
      <c r="B31" s="1">
        <v>3</v>
      </c>
      <c r="C31" s="1" t="s">
        <v>738</v>
      </c>
      <c r="D31" s="1" t="s">
        <v>1214</v>
      </c>
      <c r="E31" s="1" t="s">
        <v>1214</v>
      </c>
      <c r="F31" s="1" t="s">
        <v>1214</v>
      </c>
      <c r="G31" s="1" t="s">
        <v>1214</v>
      </c>
      <c r="H31" s="1" t="s">
        <v>1214</v>
      </c>
      <c r="I31" s="1" t="s">
        <v>1214</v>
      </c>
    </row>
    <row r="32" spans="1:9" x14ac:dyDescent="0.25">
      <c r="A32" s="1" t="s">
        <v>735</v>
      </c>
      <c r="B32" s="1">
        <v>4</v>
      </c>
      <c r="C32" s="1" t="s">
        <v>739</v>
      </c>
      <c r="D32" s="1" t="s">
        <v>1214</v>
      </c>
      <c r="E32" s="1" t="s">
        <v>1214</v>
      </c>
      <c r="F32" s="1" t="s">
        <v>1214</v>
      </c>
      <c r="G32" s="1" t="s">
        <v>1214</v>
      </c>
      <c r="H32" s="1" t="s">
        <v>1214</v>
      </c>
      <c r="I32" s="1" t="s">
        <v>1214</v>
      </c>
    </row>
    <row r="33" spans="1:9" x14ac:dyDescent="0.25">
      <c r="A33" s="1" t="s">
        <v>735</v>
      </c>
      <c r="B33" s="1">
        <v>5</v>
      </c>
      <c r="C33" s="1" t="s">
        <v>740</v>
      </c>
      <c r="D33" s="1" t="s">
        <v>1214</v>
      </c>
      <c r="E33" s="1" t="s">
        <v>1214</v>
      </c>
      <c r="F33" s="1" t="s">
        <v>1214</v>
      </c>
      <c r="G33" s="1" t="s">
        <v>1214</v>
      </c>
      <c r="H33" s="1" t="s">
        <v>1214</v>
      </c>
      <c r="I33" s="1" t="s">
        <v>1214</v>
      </c>
    </row>
    <row r="34" spans="1:9" x14ac:dyDescent="0.25">
      <c r="A34" s="1" t="s">
        <v>735</v>
      </c>
      <c r="B34" s="1">
        <v>6</v>
      </c>
      <c r="C34" s="1" t="s">
        <v>741</v>
      </c>
      <c r="D34" s="1" t="s">
        <v>1214</v>
      </c>
      <c r="E34" s="1" t="s">
        <v>1214</v>
      </c>
      <c r="F34" s="1" t="s">
        <v>1214</v>
      </c>
      <c r="G34" s="1" t="s">
        <v>1214</v>
      </c>
      <c r="H34" s="1" t="s">
        <v>1214</v>
      </c>
      <c r="I34" s="1" t="s">
        <v>1214</v>
      </c>
    </row>
    <row r="35" spans="1:9" x14ac:dyDescent="0.25">
      <c r="A35" s="1" t="s">
        <v>735</v>
      </c>
      <c r="B35" s="1">
        <v>7</v>
      </c>
      <c r="C35" s="1" t="s">
        <v>742</v>
      </c>
      <c r="D35" s="1" t="s">
        <v>1214</v>
      </c>
      <c r="E35" s="1" t="s">
        <v>1214</v>
      </c>
      <c r="F35" s="1" t="s">
        <v>1214</v>
      </c>
      <c r="G35" s="1" t="s">
        <v>1214</v>
      </c>
      <c r="H35" s="1" t="s">
        <v>1214</v>
      </c>
      <c r="I35" s="1" t="s">
        <v>1214</v>
      </c>
    </row>
    <row r="36" spans="1:9" x14ac:dyDescent="0.25">
      <c r="A36" s="1" t="s">
        <v>735</v>
      </c>
      <c r="B36" s="1">
        <v>8</v>
      </c>
      <c r="C36" s="1" t="s">
        <v>736</v>
      </c>
      <c r="D36" s="1" t="s">
        <v>1214</v>
      </c>
      <c r="E36" s="1" t="s">
        <v>1214</v>
      </c>
      <c r="F36" s="1" t="s">
        <v>1214</v>
      </c>
      <c r="G36" s="1" t="s">
        <v>1214</v>
      </c>
      <c r="H36" s="1" t="s">
        <v>1214</v>
      </c>
      <c r="I36" s="1" t="s">
        <v>1214</v>
      </c>
    </row>
    <row r="37" spans="1:9" x14ac:dyDescent="0.25">
      <c r="A37" s="1" t="s">
        <v>735</v>
      </c>
      <c r="B37" s="1">
        <v>9</v>
      </c>
      <c r="C37" s="1" t="s">
        <v>746</v>
      </c>
      <c r="D37" s="1" t="s">
        <v>1214</v>
      </c>
      <c r="E37" s="1" t="s">
        <v>1214</v>
      </c>
      <c r="F37" s="1" t="s">
        <v>1214</v>
      </c>
      <c r="G37" s="1" t="s">
        <v>1214</v>
      </c>
      <c r="H37" s="1" t="s">
        <v>1214</v>
      </c>
      <c r="I37" s="1" t="s">
        <v>1214</v>
      </c>
    </row>
    <row r="38" spans="1:9" x14ac:dyDescent="0.25">
      <c r="A38" s="1" t="s">
        <v>735</v>
      </c>
      <c r="B38" s="1">
        <v>10</v>
      </c>
      <c r="C38" s="1" t="s">
        <v>740</v>
      </c>
      <c r="D38" s="1" t="s">
        <v>1214</v>
      </c>
      <c r="E38" s="1" t="s">
        <v>1214</v>
      </c>
      <c r="F38" s="1" t="s">
        <v>1214</v>
      </c>
      <c r="G38" s="1" t="s">
        <v>1214</v>
      </c>
      <c r="H38" s="1" t="s">
        <v>1214</v>
      </c>
      <c r="I38" s="1" t="s">
        <v>1214</v>
      </c>
    </row>
    <row r="39" spans="1:9" x14ac:dyDescent="0.25">
      <c r="A39" s="1" t="s">
        <v>735</v>
      </c>
      <c r="B39" s="1">
        <v>11</v>
      </c>
      <c r="C39" s="1" t="s">
        <v>741</v>
      </c>
      <c r="D39" s="1" t="s">
        <v>1214</v>
      </c>
      <c r="E39" s="1" t="s">
        <v>1214</v>
      </c>
      <c r="F39" s="1" t="s">
        <v>1214</v>
      </c>
      <c r="G39" s="1" t="s">
        <v>1214</v>
      </c>
      <c r="H39" s="1" t="s">
        <v>1214</v>
      </c>
      <c r="I39" s="1" t="s">
        <v>1214</v>
      </c>
    </row>
    <row r="40" spans="1:9" x14ac:dyDescent="0.25">
      <c r="A40" s="1" t="s">
        <v>735</v>
      </c>
      <c r="B40" s="1">
        <v>12</v>
      </c>
      <c r="C40" s="1" t="s">
        <v>742</v>
      </c>
      <c r="D40" s="1" t="s">
        <v>1214</v>
      </c>
      <c r="E40" s="1" t="s">
        <v>1214</v>
      </c>
      <c r="F40" s="1" t="s">
        <v>1214</v>
      </c>
      <c r="G40" s="1" t="s">
        <v>1214</v>
      </c>
      <c r="H40" s="1" t="s">
        <v>1214</v>
      </c>
      <c r="I40" s="1" t="s">
        <v>1214</v>
      </c>
    </row>
    <row r="41" spans="1:9" x14ac:dyDescent="0.25">
      <c r="A41" s="1" t="s">
        <v>735</v>
      </c>
      <c r="B41" s="1">
        <v>13</v>
      </c>
      <c r="C41" s="1" t="s">
        <v>736</v>
      </c>
      <c r="D41" s="1" t="s">
        <v>1214</v>
      </c>
      <c r="E41" s="1" t="s">
        <v>1214</v>
      </c>
      <c r="F41" s="1" t="s">
        <v>1214</v>
      </c>
      <c r="G41" s="1" t="s">
        <v>1214</v>
      </c>
      <c r="H41" s="1" t="s">
        <v>1214</v>
      </c>
      <c r="I41" s="1" t="s">
        <v>1214</v>
      </c>
    </row>
    <row r="42" spans="1:9" x14ac:dyDescent="0.25">
      <c r="A42" s="1" t="s">
        <v>735</v>
      </c>
      <c r="B42" s="1">
        <v>14</v>
      </c>
      <c r="C42" s="1" t="s">
        <v>746</v>
      </c>
      <c r="D42" s="1" t="s">
        <v>1214</v>
      </c>
      <c r="E42" s="1" t="s">
        <v>1214</v>
      </c>
      <c r="F42" s="1" t="s">
        <v>1214</v>
      </c>
      <c r="G42" s="1" t="s">
        <v>1214</v>
      </c>
      <c r="H42" s="1" t="s">
        <v>1214</v>
      </c>
      <c r="I42" s="1" t="s">
        <v>1214</v>
      </c>
    </row>
    <row r="43" spans="1:9" ht="18.75" x14ac:dyDescent="0.25">
      <c r="A43" s="4" t="s">
        <v>751</v>
      </c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1" t="s">
        <v>751</v>
      </c>
      <c r="B44" s="1">
        <v>1</v>
      </c>
      <c r="C44" s="1" t="s">
        <v>747</v>
      </c>
      <c r="D44" s="1" t="s">
        <v>1214</v>
      </c>
      <c r="E44" s="1" t="s">
        <v>1214</v>
      </c>
      <c r="F44" s="1" t="s">
        <v>1214</v>
      </c>
      <c r="G44" s="1" t="s">
        <v>1214</v>
      </c>
      <c r="H44" s="1" t="s">
        <v>1214</v>
      </c>
      <c r="I44" s="1" t="s">
        <v>1214</v>
      </c>
    </row>
    <row r="45" spans="1:9" x14ac:dyDescent="0.25">
      <c r="A45" s="1" t="s">
        <v>751</v>
      </c>
      <c r="B45" s="1">
        <v>2</v>
      </c>
      <c r="C45" s="1" t="s">
        <v>747</v>
      </c>
      <c r="D45" s="1" t="s">
        <v>1214</v>
      </c>
      <c r="E45" s="1" t="s">
        <v>1214</v>
      </c>
      <c r="F45" s="1" t="s">
        <v>1214</v>
      </c>
      <c r="G45" s="1" t="s">
        <v>1214</v>
      </c>
      <c r="H45" s="1" t="s">
        <v>1214</v>
      </c>
      <c r="I45" s="1" t="s">
        <v>1214</v>
      </c>
    </row>
    <row r="46" spans="1:9" x14ac:dyDescent="0.25">
      <c r="A46" s="1" t="s">
        <v>751</v>
      </c>
      <c r="B46" s="1">
        <v>3</v>
      </c>
      <c r="C46" s="1" t="s">
        <v>748</v>
      </c>
      <c r="D46" s="1" t="s">
        <v>1214</v>
      </c>
      <c r="E46" s="1" t="s">
        <v>1214</v>
      </c>
      <c r="F46" s="1" t="s">
        <v>1214</v>
      </c>
      <c r="G46" s="1" t="s">
        <v>1214</v>
      </c>
      <c r="H46" s="1" t="s">
        <v>1214</v>
      </c>
      <c r="I46" s="1" t="s">
        <v>1214</v>
      </c>
    </row>
    <row r="47" spans="1:9" x14ac:dyDescent="0.25">
      <c r="A47" s="1" t="s">
        <v>751</v>
      </c>
      <c r="B47" s="1">
        <v>4</v>
      </c>
      <c r="C47" s="1" t="s">
        <v>749</v>
      </c>
      <c r="D47" s="1" t="s">
        <v>1214</v>
      </c>
      <c r="E47" s="1" t="s">
        <v>1214</v>
      </c>
      <c r="F47" s="1" t="s">
        <v>1214</v>
      </c>
      <c r="G47" s="1" t="s">
        <v>1214</v>
      </c>
      <c r="H47" s="1" t="s">
        <v>1214</v>
      </c>
      <c r="I47" s="1" t="s">
        <v>1214</v>
      </c>
    </row>
    <row r="48" spans="1:9" x14ac:dyDescent="0.25">
      <c r="A48" s="1" t="s">
        <v>751</v>
      </c>
      <c r="B48" s="1">
        <v>5</v>
      </c>
      <c r="C48" s="1" t="s">
        <v>750</v>
      </c>
      <c r="D48" s="1" t="s">
        <v>1214</v>
      </c>
      <c r="E48" s="1" t="s">
        <v>1214</v>
      </c>
      <c r="F48" s="1" t="s">
        <v>1214</v>
      </c>
      <c r="G48" s="1" t="s">
        <v>1214</v>
      </c>
      <c r="H48" s="1" t="s">
        <v>1214</v>
      </c>
      <c r="I48" s="1" t="s">
        <v>1214</v>
      </c>
    </row>
    <row r="49" spans="1:9" x14ac:dyDescent="0.25">
      <c r="A49" s="1" t="s">
        <v>751</v>
      </c>
      <c r="B49" s="1">
        <v>6</v>
      </c>
      <c r="C49" s="1" t="s">
        <v>747</v>
      </c>
      <c r="D49" s="1" t="s">
        <v>1214</v>
      </c>
      <c r="E49" s="1" t="s">
        <v>1214</v>
      </c>
      <c r="F49" s="1" t="s">
        <v>1214</v>
      </c>
      <c r="G49" s="1" t="s">
        <v>1214</v>
      </c>
      <c r="H49" s="1" t="s">
        <v>1214</v>
      </c>
      <c r="I49" s="1" t="s">
        <v>1214</v>
      </c>
    </row>
    <row r="50" spans="1:9" x14ac:dyDescent="0.25">
      <c r="A50" s="1" t="s">
        <v>751</v>
      </c>
      <c r="B50" s="1">
        <v>7</v>
      </c>
      <c r="C50" s="1" t="s">
        <v>748</v>
      </c>
      <c r="D50" s="1" t="s">
        <v>1214</v>
      </c>
      <c r="E50" s="1" t="s">
        <v>1214</v>
      </c>
      <c r="F50" s="1" t="s">
        <v>1214</v>
      </c>
      <c r="G50" s="1" t="s">
        <v>1214</v>
      </c>
      <c r="H50" s="1" t="s">
        <v>1214</v>
      </c>
      <c r="I50" s="1" t="s">
        <v>1214</v>
      </c>
    </row>
    <row r="51" spans="1:9" x14ac:dyDescent="0.25">
      <c r="A51" s="1" t="s">
        <v>751</v>
      </c>
      <c r="B51" s="1">
        <v>8</v>
      </c>
      <c r="C51" s="1" t="s">
        <v>749</v>
      </c>
      <c r="D51" s="1" t="s">
        <v>1214</v>
      </c>
      <c r="E51" s="1" t="s">
        <v>1214</v>
      </c>
      <c r="F51" s="1" t="s">
        <v>1214</v>
      </c>
      <c r="G51" s="1" t="s">
        <v>1214</v>
      </c>
      <c r="H51" s="1" t="s">
        <v>1214</v>
      </c>
      <c r="I51" s="1" t="s">
        <v>1214</v>
      </c>
    </row>
    <row r="52" spans="1:9" x14ac:dyDescent="0.25">
      <c r="A52" s="1" t="s">
        <v>751</v>
      </c>
      <c r="B52" s="1">
        <v>9</v>
      </c>
      <c r="C52" s="1" t="s">
        <v>750</v>
      </c>
      <c r="D52" s="1" t="s">
        <v>1214</v>
      </c>
      <c r="E52" s="1" t="s">
        <v>1214</v>
      </c>
      <c r="F52" s="1" t="s">
        <v>1214</v>
      </c>
      <c r="G52" s="1" t="s">
        <v>1214</v>
      </c>
      <c r="H52" s="1" t="s">
        <v>1214</v>
      </c>
      <c r="I52" s="1" t="s">
        <v>1214</v>
      </c>
    </row>
    <row r="53" spans="1:9" ht="18.75" x14ac:dyDescent="0.25">
      <c r="A53" s="4" t="s">
        <v>2</v>
      </c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1" t="s">
        <v>2</v>
      </c>
      <c r="B54" s="1">
        <v>1</v>
      </c>
      <c r="C54" s="1" t="s">
        <v>279</v>
      </c>
      <c r="D54" s="1" t="s">
        <v>1214</v>
      </c>
      <c r="E54" s="1" t="s">
        <v>1214</v>
      </c>
      <c r="F54" s="1" t="s">
        <v>1214</v>
      </c>
      <c r="G54" s="1" t="s">
        <v>1214</v>
      </c>
      <c r="H54" s="1" t="s">
        <v>1214</v>
      </c>
      <c r="I54" s="1" t="s">
        <v>1214</v>
      </c>
    </row>
    <row r="55" spans="1:9" x14ac:dyDescent="0.25">
      <c r="A55" s="1" t="s">
        <v>2</v>
      </c>
      <c r="B55" s="1">
        <v>2</v>
      </c>
      <c r="C55" s="1" t="s">
        <v>279</v>
      </c>
      <c r="D55" s="1" t="s">
        <v>1214</v>
      </c>
      <c r="E55" s="1" t="s">
        <v>1214</v>
      </c>
      <c r="F55" s="1" t="s">
        <v>1214</v>
      </c>
      <c r="G55" s="1" t="s">
        <v>1214</v>
      </c>
      <c r="H55" s="1" t="s">
        <v>1214</v>
      </c>
      <c r="I55" s="1" t="s">
        <v>1214</v>
      </c>
    </row>
    <row r="56" spans="1:9" x14ac:dyDescent="0.25">
      <c r="A56" s="1" t="s">
        <v>2</v>
      </c>
      <c r="B56" s="1">
        <v>3</v>
      </c>
      <c r="C56" s="1" t="s">
        <v>752</v>
      </c>
      <c r="D56" s="1" t="s">
        <v>1214</v>
      </c>
      <c r="E56" s="1" t="s">
        <v>1214</v>
      </c>
      <c r="F56" s="1" t="s">
        <v>1214</v>
      </c>
      <c r="G56" s="1" t="s">
        <v>1214</v>
      </c>
      <c r="H56" s="1" t="s">
        <v>1214</v>
      </c>
      <c r="I56" s="1" t="s">
        <v>1214</v>
      </c>
    </row>
    <row r="57" spans="1:9" x14ac:dyDescent="0.25">
      <c r="A57" s="1" t="s">
        <v>2</v>
      </c>
      <c r="B57" s="1">
        <v>4</v>
      </c>
      <c r="C57" s="1" t="s">
        <v>753</v>
      </c>
      <c r="D57" s="1" t="s">
        <v>1214</v>
      </c>
      <c r="E57" s="1" t="s">
        <v>1214</v>
      </c>
      <c r="F57" s="1" t="s">
        <v>1214</v>
      </c>
      <c r="G57" s="1" t="s">
        <v>1214</v>
      </c>
      <c r="H57" s="1" t="s">
        <v>1214</v>
      </c>
      <c r="I57" s="1" t="s">
        <v>1214</v>
      </c>
    </row>
    <row r="58" spans="1:9" x14ac:dyDescent="0.25">
      <c r="A58" s="1" t="s">
        <v>2</v>
      </c>
      <c r="B58" s="1">
        <v>5</v>
      </c>
      <c r="C58" s="1" t="s">
        <v>754</v>
      </c>
      <c r="D58" s="1" t="s">
        <v>1214</v>
      </c>
      <c r="E58" s="1" t="s">
        <v>1214</v>
      </c>
      <c r="F58" s="1" t="s">
        <v>1214</v>
      </c>
      <c r="G58" s="1" t="s">
        <v>1214</v>
      </c>
      <c r="H58" s="1" t="s">
        <v>1214</v>
      </c>
      <c r="I58" s="1" t="s">
        <v>1214</v>
      </c>
    </row>
    <row r="59" spans="1:9" x14ac:dyDescent="0.25">
      <c r="A59" s="1" t="s">
        <v>2</v>
      </c>
      <c r="B59" s="1">
        <v>6</v>
      </c>
      <c r="C59" s="1" t="s">
        <v>755</v>
      </c>
      <c r="D59" s="1" t="s">
        <v>1214</v>
      </c>
      <c r="E59" s="1" t="s">
        <v>1214</v>
      </c>
      <c r="F59" s="1" t="s">
        <v>1214</v>
      </c>
      <c r="G59" s="1" t="s">
        <v>1214</v>
      </c>
      <c r="H59" s="1" t="s">
        <v>1214</v>
      </c>
      <c r="I59" s="1" t="s">
        <v>1214</v>
      </c>
    </row>
    <row r="60" spans="1:9" x14ac:dyDescent="0.25">
      <c r="A60" s="1" t="s">
        <v>2</v>
      </c>
      <c r="B60" s="1">
        <v>7</v>
      </c>
      <c r="C60" s="1" t="s">
        <v>756</v>
      </c>
      <c r="D60" s="1" t="s">
        <v>1214</v>
      </c>
      <c r="E60" s="1" t="s">
        <v>1214</v>
      </c>
      <c r="F60" s="1" t="s">
        <v>1214</v>
      </c>
      <c r="G60" s="1" t="s">
        <v>1214</v>
      </c>
      <c r="H60" s="1" t="s">
        <v>1214</v>
      </c>
      <c r="I60" s="1" t="s">
        <v>1214</v>
      </c>
    </row>
    <row r="61" spans="1:9" x14ac:dyDescent="0.25">
      <c r="A61" s="1" t="s">
        <v>2</v>
      </c>
      <c r="B61" s="1">
        <v>8</v>
      </c>
      <c r="C61" s="1" t="s">
        <v>757</v>
      </c>
      <c r="D61" s="1" t="s">
        <v>1214</v>
      </c>
      <c r="E61" s="1" t="s">
        <v>1214</v>
      </c>
      <c r="F61" s="1" t="s">
        <v>1214</v>
      </c>
      <c r="G61" s="1" t="s">
        <v>1214</v>
      </c>
      <c r="H61" s="1" t="s">
        <v>1214</v>
      </c>
      <c r="I61" s="1" t="s">
        <v>1214</v>
      </c>
    </row>
    <row r="62" spans="1:9" x14ac:dyDescent="0.25">
      <c r="A62" s="1" t="s">
        <v>2</v>
      </c>
      <c r="B62" s="1">
        <v>9</v>
      </c>
      <c r="C62" s="1" t="s">
        <v>758</v>
      </c>
      <c r="D62" s="1" t="s">
        <v>1214</v>
      </c>
      <c r="E62" s="1" t="s">
        <v>1214</v>
      </c>
      <c r="F62" s="1" t="s">
        <v>1214</v>
      </c>
      <c r="G62" s="1" t="s">
        <v>1214</v>
      </c>
      <c r="H62" s="1" t="s">
        <v>1214</v>
      </c>
      <c r="I62" s="1" t="s">
        <v>1214</v>
      </c>
    </row>
    <row r="63" spans="1:9" ht="18.75" x14ac:dyDescent="0.25">
      <c r="A63" s="4" t="s">
        <v>759</v>
      </c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1" t="s">
        <v>759</v>
      </c>
      <c r="B64" s="1">
        <v>1</v>
      </c>
      <c r="C64" s="1" t="s">
        <v>788</v>
      </c>
      <c r="D64" s="1" t="s">
        <v>1214</v>
      </c>
      <c r="E64" s="1" t="s">
        <v>1214</v>
      </c>
      <c r="F64" s="1" t="s">
        <v>1214</v>
      </c>
      <c r="G64" s="1" t="s">
        <v>1214</v>
      </c>
      <c r="H64" s="1" t="s">
        <v>1214</v>
      </c>
      <c r="I64" s="1" t="s">
        <v>1214</v>
      </c>
    </row>
    <row r="65" spans="1:9" x14ac:dyDescent="0.25">
      <c r="A65" s="1" t="s">
        <v>759</v>
      </c>
      <c r="B65" s="1">
        <v>2</v>
      </c>
      <c r="C65" s="1" t="s">
        <v>760</v>
      </c>
      <c r="D65" s="1" t="s">
        <v>1214</v>
      </c>
      <c r="E65" s="1" t="s">
        <v>1214</v>
      </c>
      <c r="F65" s="1" t="s">
        <v>1214</v>
      </c>
      <c r="G65" s="1" t="s">
        <v>1214</v>
      </c>
      <c r="H65" s="1" t="s">
        <v>1214</v>
      </c>
      <c r="I65" s="1" t="s">
        <v>1214</v>
      </c>
    </row>
    <row r="66" spans="1:9" x14ac:dyDescent="0.25">
      <c r="A66" s="1" t="s">
        <v>759</v>
      </c>
      <c r="B66" s="1">
        <v>3</v>
      </c>
      <c r="C66" s="1" t="s">
        <v>761</v>
      </c>
      <c r="D66" s="1" t="s">
        <v>1214</v>
      </c>
      <c r="E66" s="1" t="s">
        <v>1214</v>
      </c>
      <c r="F66" s="1" t="s">
        <v>1214</v>
      </c>
      <c r="G66" s="1" t="s">
        <v>1214</v>
      </c>
      <c r="H66" s="1" t="s">
        <v>1214</v>
      </c>
      <c r="I66" s="1" t="s">
        <v>1214</v>
      </c>
    </row>
    <row r="67" spans="1:9" x14ac:dyDescent="0.25">
      <c r="A67" s="1" t="s">
        <v>759</v>
      </c>
      <c r="B67" s="1">
        <v>4</v>
      </c>
      <c r="C67" s="1" t="s">
        <v>762</v>
      </c>
      <c r="D67" s="1" t="s">
        <v>1214</v>
      </c>
      <c r="E67" s="1" t="s">
        <v>1214</v>
      </c>
      <c r="F67" s="1" t="s">
        <v>1214</v>
      </c>
      <c r="G67" s="1" t="s">
        <v>1214</v>
      </c>
      <c r="H67" s="1" t="s">
        <v>1214</v>
      </c>
      <c r="I67" s="1" t="s">
        <v>1214</v>
      </c>
    </row>
    <row r="68" spans="1:9" x14ac:dyDescent="0.25">
      <c r="A68" s="1" t="s">
        <v>759</v>
      </c>
      <c r="B68" s="1">
        <v>5</v>
      </c>
      <c r="C68" s="1" t="s">
        <v>763</v>
      </c>
      <c r="D68" s="1" t="s">
        <v>1214</v>
      </c>
      <c r="E68" s="1" t="s">
        <v>1214</v>
      </c>
      <c r="F68" s="1" t="s">
        <v>1214</v>
      </c>
      <c r="G68" s="1" t="s">
        <v>1214</v>
      </c>
      <c r="H68" s="1" t="s">
        <v>1214</v>
      </c>
      <c r="I68" s="1" t="s">
        <v>1214</v>
      </c>
    </row>
    <row r="69" spans="1:9" x14ac:dyDescent="0.25">
      <c r="A69" s="1" t="s">
        <v>759</v>
      </c>
      <c r="B69" s="1">
        <v>6</v>
      </c>
      <c r="C69" s="1" t="s">
        <v>764</v>
      </c>
      <c r="D69" s="1" t="s">
        <v>1214</v>
      </c>
      <c r="E69" s="1" t="s">
        <v>1214</v>
      </c>
      <c r="F69" s="1" t="s">
        <v>1214</v>
      </c>
      <c r="G69" s="1" t="s">
        <v>1214</v>
      </c>
      <c r="H69" s="1" t="s">
        <v>1214</v>
      </c>
      <c r="I69" s="1" t="s">
        <v>1214</v>
      </c>
    </row>
    <row r="70" spans="1:9" x14ac:dyDescent="0.25">
      <c r="A70" s="1" t="s">
        <v>759</v>
      </c>
      <c r="B70" s="1">
        <v>7</v>
      </c>
      <c r="C70" s="1" t="s">
        <v>765</v>
      </c>
      <c r="D70" s="1" t="s">
        <v>1214</v>
      </c>
      <c r="E70" s="1" t="s">
        <v>1214</v>
      </c>
      <c r="F70" s="1" t="s">
        <v>1214</v>
      </c>
      <c r="G70" s="1" t="s">
        <v>1214</v>
      </c>
      <c r="H70" s="1" t="s">
        <v>1214</v>
      </c>
      <c r="I70" s="1" t="s">
        <v>1214</v>
      </c>
    </row>
    <row r="71" spans="1:9" x14ac:dyDescent="0.25">
      <c r="A71" s="1" t="s">
        <v>759</v>
      </c>
      <c r="B71" s="1">
        <v>8</v>
      </c>
      <c r="C71" s="1" t="s">
        <v>766</v>
      </c>
      <c r="D71" s="1" t="s">
        <v>1214</v>
      </c>
      <c r="E71" s="1" t="s">
        <v>1214</v>
      </c>
      <c r="F71" s="1" t="s">
        <v>1214</v>
      </c>
      <c r="G71" s="1" t="s">
        <v>1214</v>
      </c>
      <c r="H71" s="1" t="s">
        <v>1214</v>
      </c>
      <c r="I71" s="1" t="s">
        <v>1214</v>
      </c>
    </row>
    <row r="72" spans="1:9" x14ac:dyDescent="0.25">
      <c r="A72" s="1" t="s">
        <v>759</v>
      </c>
      <c r="B72" s="1">
        <v>9</v>
      </c>
      <c r="C72" s="1" t="s">
        <v>767</v>
      </c>
      <c r="D72" s="1" t="s">
        <v>1214</v>
      </c>
      <c r="E72" s="1" t="s">
        <v>1214</v>
      </c>
      <c r="F72" s="1" t="s">
        <v>1214</v>
      </c>
      <c r="G72" s="1" t="s">
        <v>1214</v>
      </c>
      <c r="H72" s="1" t="s">
        <v>1214</v>
      </c>
      <c r="I72" s="1" t="s">
        <v>1214</v>
      </c>
    </row>
    <row r="73" spans="1:9" x14ac:dyDescent="0.25">
      <c r="A73" s="1" t="s">
        <v>759</v>
      </c>
      <c r="B73" s="1">
        <v>10</v>
      </c>
      <c r="C73" s="1" t="s">
        <v>907</v>
      </c>
      <c r="D73" s="1" t="s">
        <v>1214</v>
      </c>
      <c r="E73" s="1" t="s">
        <v>1214</v>
      </c>
      <c r="F73" s="1" t="s">
        <v>1214</v>
      </c>
      <c r="G73" s="1" t="s">
        <v>1214</v>
      </c>
      <c r="H73" s="1" t="s">
        <v>1214</v>
      </c>
      <c r="I73" s="1" t="s">
        <v>1214</v>
      </c>
    </row>
    <row r="74" spans="1:9" x14ac:dyDescent="0.25">
      <c r="A74" s="1" t="s">
        <v>759</v>
      </c>
      <c r="B74" s="1">
        <v>11</v>
      </c>
      <c r="C74" s="1" t="s">
        <v>908</v>
      </c>
      <c r="D74" s="1" t="s">
        <v>1214</v>
      </c>
      <c r="E74" s="1" t="s">
        <v>1214</v>
      </c>
      <c r="F74" s="1" t="s">
        <v>1214</v>
      </c>
      <c r="G74" s="1" t="s">
        <v>1214</v>
      </c>
      <c r="H74" s="1" t="s">
        <v>1214</v>
      </c>
      <c r="I74" s="1" t="s">
        <v>1214</v>
      </c>
    </row>
    <row r="75" spans="1:9" x14ac:dyDescent="0.25">
      <c r="A75" s="1" t="s">
        <v>759</v>
      </c>
      <c r="B75" s="1">
        <v>12</v>
      </c>
      <c r="C75" s="1" t="s">
        <v>768</v>
      </c>
      <c r="D75" s="1" t="s">
        <v>1214</v>
      </c>
      <c r="E75" s="1" t="s">
        <v>1214</v>
      </c>
      <c r="F75" s="1" t="s">
        <v>1214</v>
      </c>
      <c r="G75" s="1" t="s">
        <v>1214</v>
      </c>
      <c r="H75" s="1" t="s">
        <v>1214</v>
      </c>
      <c r="I75" s="1" t="s">
        <v>1214</v>
      </c>
    </row>
    <row r="76" spans="1:9" x14ac:dyDescent="0.25">
      <c r="A76" s="1" t="s">
        <v>759</v>
      </c>
      <c r="B76" s="1">
        <v>13</v>
      </c>
      <c r="C76" s="1" t="s">
        <v>769</v>
      </c>
      <c r="D76" s="1" t="s">
        <v>1214</v>
      </c>
      <c r="E76" s="1" t="s">
        <v>1214</v>
      </c>
      <c r="F76" s="1" t="s">
        <v>1214</v>
      </c>
      <c r="G76" s="1" t="s">
        <v>1214</v>
      </c>
      <c r="H76" s="1" t="s">
        <v>1214</v>
      </c>
      <c r="I76" s="1" t="s">
        <v>1214</v>
      </c>
    </row>
    <row r="77" spans="1:9" x14ac:dyDescent="0.25">
      <c r="A77" s="1" t="s">
        <v>759</v>
      </c>
      <c r="B77" s="1">
        <v>14</v>
      </c>
      <c r="C77" s="1" t="s">
        <v>770</v>
      </c>
      <c r="D77" s="1" t="s">
        <v>1214</v>
      </c>
      <c r="E77" s="1" t="s">
        <v>1214</v>
      </c>
      <c r="F77" s="1" t="s">
        <v>1214</v>
      </c>
      <c r="G77" s="1" t="s">
        <v>1214</v>
      </c>
      <c r="H77" s="1" t="s">
        <v>1214</v>
      </c>
      <c r="I77" s="1" t="s">
        <v>1214</v>
      </c>
    </row>
    <row r="78" spans="1:9" x14ac:dyDescent="0.25">
      <c r="A78" s="1" t="s">
        <v>759</v>
      </c>
      <c r="B78" s="1">
        <v>15</v>
      </c>
      <c r="C78" s="1" t="s">
        <v>771</v>
      </c>
      <c r="D78" s="1" t="s">
        <v>1214</v>
      </c>
      <c r="E78" s="1" t="s">
        <v>1214</v>
      </c>
      <c r="F78" s="1" t="s">
        <v>1214</v>
      </c>
      <c r="G78" s="1" t="s">
        <v>1214</v>
      </c>
      <c r="H78" s="1" t="s">
        <v>1214</v>
      </c>
      <c r="I78" s="1" t="s">
        <v>1214</v>
      </c>
    </row>
    <row r="79" spans="1:9" x14ac:dyDescent="0.25">
      <c r="A79" s="1" t="s">
        <v>759</v>
      </c>
      <c r="B79" s="1">
        <v>16</v>
      </c>
      <c r="C79" s="1" t="s">
        <v>772</v>
      </c>
      <c r="D79" s="1" t="s">
        <v>1214</v>
      </c>
      <c r="E79" s="1" t="s">
        <v>1214</v>
      </c>
      <c r="F79" s="1" t="s">
        <v>1214</v>
      </c>
      <c r="G79" s="1" t="s">
        <v>1214</v>
      </c>
      <c r="H79" s="1" t="s">
        <v>1214</v>
      </c>
      <c r="I79" s="1" t="s">
        <v>1214</v>
      </c>
    </row>
    <row r="80" spans="1:9" x14ac:dyDescent="0.25">
      <c r="A80" s="1" t="s">
        <v>759</v>
      </c>
      <c r="B80" s="1">
        <v>17</v>
      </c>
      <c r="C80" s="1" t="s">
        <v>773</v>
      </c>
      <c r="D80" s="1" t="s">
        <v>1214</v>
      </c>
      <c r="E80" s="1" t="s">
        <v>1214</v>
      </c>
      <c r="F80" s="1" t="s">
        <v>1214</v>
      </c>
      <c r="G80" s="1" t="s">
        <v>1214</v>
      </c>
      <c r="H80" s="1" t="s">
        <v>1214</v>
      </c>
      <c r="I80" s="1" t="s">
        <v>1214</v>
      </c>
    </row>
    <row r="81" spans="1:9" x14ac:dyDescent="0.25">
      <c r="A81" s="1" t="s">
        <v>759</v>
      </c>
      <c r="B81" s="1">
        <v>18</v>
      </c>
      <c r="C81" s="1" t="s">
        <v>774</v>
      </c>
      <c r="D81" s="1" t="s">
        <v>1214</v>
      </c>
      <c r="E81" s="1" t="s">
        <v>1214</v>
      </c>
      <c r="F81" s="1" t="s">
        <v>1214</v>
      </c>
      <c r="G81" s="1" t="s">
        <v>1214</v>
      </c>
      <c r="H81" s="1" t="s">
        <v>1214</v>
      </c>
      <c r="I81" s="1" t="s">
        <v>1214</v>
      </c>
    </row>
    <row r="82" spans="1:9" x14ac:dyDescent="0.25">
      <c r="A82" s="1" t="s">
        <v>759</v>
      </c>
      <c r="B82" s="1">
        <v>19</v>
      </c>
      <c r="C82" s="1" t="s">
        <v>775</v>
      </c>
      <c r="D82" s="1" t="s">
        <v>1214</v>
      </c>
      <c r="E82" s="1" t="s">
        <v>1214</v>
      </c>
      <c r="F82" s="1" t="s">
        <v>1214</v>
      </c>
      <c r="G82" s="1" t="s">
        <v>1214</v>
      </c>
      <c r="H82" s="1" t="s">
        <v>1214</v>
      </c>
      <c r="I82" s="1" t="s">
        <v>1214</v>
      </c>
    </row>
    <row r="83" spans="1:9" x14ac:dyDescent="0.25">
      <c r="A83" s="1" t="s">
        <v>759</v>
      </c>
      <c r="B83" s="1">
        <v>20</v>
      </c>
      <c r="C83" s="1" t="s">
        <v>776</v>
      </c>
      <c r="D83" s="1" t="s">
        <v>1214</v>
      </c>
      <c r="E83" s="1" t="s">
        <v>1214</v>
      </c>
      <c r="F83" s="1" t="s">
        <v>1214</v>
      </c>
      <c r="G83" s="1" t="s">
        <v>1214</v>
      </c>
      <c r="H83" s="1" t="s">
        <v>1214</v>
      </c>
      <c r="I83" s="1" t="s">
        <v>1214</v>
      </c>
    </row>
    <row r="84" spans="1:9" x14ac:dyDescent="0.25">
      <c r="A84" s="1" t="s">
        <v>759</v>
      </c>
      <c r="B84" s="1">
        <v>21</v>
      </c>
      <c r="C84" s="1" t="s">
        <v>777</v>
      </c>
      <c r="D84" s="1" t="s">
        <v>1214</v>
      </c>
      <c r="E84" s="1" t="s">
        <v>1214</v>
      </c>
      <c r="F84" s="1" t="s">
        <v>1214</v>
      </c>
      <c r="G84" s="1" t="s">
        <v>1214</v>
      </c>
      <c r="H84" s="1" t="s">
        <v>1214</v>
      </c>
      <c r="I84" s="1" t="s">
        <v>1214</v>
      </c>
    </row>
    <row r="85" spans="1:9" x14ac:dyDescent="0.25">
      <c r="A85" s="1" t="s">
        <v>759</v>
      </c>
      <c r="B85" s="1">
        <v>22</v>
      </c>
      <c r="C85" s="1" t="s">
        <v>778</v>
      </c>
      <c r="D85" s="1" t="s">
        <v>1214</v>
      </c>
      <c r="E85" s="1" t="s">
        <v>1214</v>
      </c>
      <c r="F85" s="1" t="s">
        <v>1214</v>
      </c>
      <c r="G85" s="1" t="s">
        <v>1214</v>
      </c>
      <c r="H85" s="1" t="s">
        <v>1214</v>
      </c>
      <c r="I85" s="1" t="s">
        <v>1214</v>
      </c>
    </row>
    <row r="86" spans="1:9" x14ac:dyDescent="0.25">
      <c r="A86" s="1" t="s">
        <v>759</v>
      </c>
      <c r="B86" s="1">
        <v>23</v>
      </c>
      <c r="C86" s="1" t="s">
        <v>789</v>
      </c>
      <c r="D86" s="1" t="s">
        <v>1214</v>
      </c>
      <c r="E86" s="1" t="s">
        <v>1214</v>
      </c>
      <c r="F86" s="1" t="s">
        <v>1214</v>
      </c>
      <c r="G86" s="1" t="s">
        <v>1214</v>
      </c>
      <c r="H86" s="1" t="s">
        <v>1214</v>
      </c>
      <c r="I86" s="1" t="s">
        <v>1214</v>
      </c>
    </row>
    <row r="87" spans="1:9" x14ac:dyDescent="0.25">
      <c r="A87" s="1" t="s">
        <v>759</v>
      </c>
      <c r="B87" s="1">
        <v>24</v>
      </c>
      <c r="C87" s="1" t="s">
        <v>779</v>
      </c>
      <c r="D87" s="1" t="s">
        <v>1214</v>
      </c>
      <c r="E87" s="1" t="s">
        <v>1214</v>
      </c>
      <c r="F87" s="1" t="s">
        <v>1214</v>
      </c>
      <c r="G87" s="1" t="s">
        <v>1214</v>
      </c>
      <c r="H87" s="1" t="s">
        <v>1214</v>
      </c>
      <c r="I87" s="1" t="s">
        <v>1214</v>
      </c>
    </row>
    <row r="88" spans="1:9" x14ac:dyDescent="0.25">
      <c r="A88" s="1" t="s">
        <v>759</v>
      </c>
      <c r="B88" s="1">
        <v>25</v>
      </c>
      <c r="C88" s="1" t="s">
        <v>780</v>
      </c>
      <c r="D88" s="1" t="s">
        <v>1214</v>
      </c>
      <c r="E88" s="1" t="s">
        <v>1214</v>
      </c>
      <c r="F88" s="1" t="s">
        <v>1214</v>
      </c>
      <c r="G88" s="1" t="s">
        <v>1214</v>
      </c>
      <c r="H88" s="1" t="s">
        <v>1214</v>
      </c>
      <c r="I88" s="1" t="s">
        <v>1214</v>
      </c>
    </row>
    <row r="89" spans="1:9" x14ac:dyDescent="0.25">
      <c r="A89" s="1" t="s">
        <v>759</v>
      </c>
      <c r="B89" s="1">
        <v>26</v>
      </c>
      <c r="C89" s="1" t="s">
        <v>781</v>
      </c>
      <c r="D89" s="1" t="s">
        <v>1214</v>
      </c>
      <c r="E89" s="1" t="s">
        <v>1214</v>
      </c>
      <c r="F89" s="1" t="s">
        <v>1214</v>
      </c>
      <c r="G89" s="1" t="s">
        <v>1214</v>
      </c>
      <c r="H89" s="1" t="s">
        <v>1214</v>
      </c>
      <c r="I89" s="1" t="s">
        <v>1214</v>
      </c>
    </row>
    <row r="90" spans="1:9" x14ac:dyDescent="0.25">
      <c r="A90" s="1" t="s">
        <v>759</v>
      </c>
      <c r="B90" s="1">
        <v>27</v>
      </c>
      <c r="C90" s="1" t="s">
        <v>782</v>
      </c>
      <c r="D90" s="1" t="s">
        <v>1214</v>
      </c>
      <c r="E90" s="1" t="s">
        <v>1214</v>
      </c>
      <c r="F90" s="1" t="s">
        <v>1214</v>
      </c>
      <c r="G90" s="1" t="s">
        <v>1214</v>
      </c>
      <c r="H90" s="1" t="s">
        <v>1214</v>
      </c>
      <c r="I90" s="1" t="s">
        <v>1214</v>
      </c>
    </row>
    <row r="91" spans="1:9" x14ac:dyDescent="0.25">
      <c r="A91" s="1" t="s">
        <v>759</v>
      </c>
      <c r="B91" s="1">
        <v>28</v>
      </c>
      <c r="C91" s="1" t="s">
        <v>783</v>
      </c>
      <c r="D91" s="1" t="s">
        <v>1214</v>
      </c>
      <c r="E91" s="1" t="s">
        <v>1214</v>
      </c>
      <c r="F91" s="1" t="s">
        <v>1214</v>
      </c>
      <c r="G91" s="1" t="s">
        <v>1214</v>
      </c>
      <c r="H91" s="1" t="s">
        <v>1214</v>
      </c>
      <c r="I91" s="1" t="s">
        <v>1214</v>
      </c>
    </row>
    <row r="92" spans="1:9" x14ac:dyDescent="0.25">
      <c r="A92" s="1" t="s">
        <v>759</v>
      </c>
      <c r="B92" s="1">
        <v>29</v>
      </c>
      <c r="C92" s="1" t="s">
        <v>784</v>
      </c>
      <c r="D92" s="1" t="s">
        <v>1214</v>
      </c>
      <c r="E92" s="1" t="s">
        <v>1214</v>
      </c>
      <c r="F92" s="1" t="s">
        <v>1214</v>
      </c>
      <c r="G92" s="1" t="s">
        <v>1214</v>
      </c>
      <c r="H92" s="1" t="s">
        <v>1214</v>
      </c>
      <c r="I92" s="1" t="s">
        <v>1214</v>
      </c>
    </row>
    <row r="93" spans="1:9" x14ac:dyDescent="0.25">
      <c r="A93" s="1" t="s">
        <v>759</v>
      </c>
      <c r="B93" s="1">
        <v>30</v>
      </c>
      <c r="C93" s="1" t="s">
        <v>785</v>
      </c>
      <c r="D93" s="1" t="s">
        <v>1214</v>
      </c>
      <c r="E93" s="1" t="s">
        <v>1214</v>
      </c>
      <c r="F93" s="1" t="s">
        <v>1214</v>
      </c>
      <c r="G93" s="1" t="s">
        <v>1214</v>
      </c>
      <c r="H93" s="1" t="s">
        <v>1214</v>
      </c>
      <c r="I93" s="1" t="s">
        <v>1214</v>
      </c>
    </row>
    <row r="94" spans="1:9" x14ac:dyDescent="0.25">
      <c r="A94" s="1" t="s">
        <v>759</v>
      </c>
      <c r="B94" s="1">
        <v>31</v>
      </c>
      <c r="C94" s="1" t="s">
        <v>934</v>
      </c>
      <c r="D94" s="1" t="s">
        <v>1214</v>
      </c>
      <c r="E94" s="1" t="s">
        <v>1214</v>
      </c>
      <c r="F94" s="1" t="s">
        <v>1214</v>
      </c>
      <c r="G94" s="1" t="s">
        <v>1214</v>
      </c>
      <c r="H94" s="1" t="s">
        <v>1214</v>
      </c>
      <c r="I94" s="1" t="s">
        <v>1214</v>
      </c>
    </row>
    <row r="95" spans="1:9" x14ac:dyDescent="0.25">
      <c r="A95" s="1" t="s">
        <v>759</v>
      </c>
      <c r="B95" s="1">
        <v>32</v>
      </c>
      <c r="C95" s="1" t="s">
        <v>933</v>
      </c>
      <c r="D95" s="1" t="s">
        <v>1214</v>
      </c>
      <c r="E95" s="1" t="s">
        <v>1214</v>
      </c>
      <c r="F95" s="1" t="s">
        <v>1214</v>
      </c>
      <c r="G95" s="1" t="s">
        <v>1214</v>
      </c>
      <c r="H95" s="1" t="s">
        <v>1214</v>
      </c>
      <c r="I95" s="1" t="s">
        <v>1214</v>
      </c>
    </row>
    <row r="96" spans="1:9" x14ac:dyDescent="0.25">
      <c r="A96" s="1" t="s">
        <v>759</v>
      </c>
      <c r="B96" s="1">
        <v>33</v>
      </c>
      <c r="C96" s="1" t="s">
        <v>935</v>
      </c>
      <c r="D96" s="1" t="s">
        <v>1214</v>
      </c>
      <c r="E96" s="1" t="s">
        <v>1214</v>
      </c>
      <c r="F96" s="1" t="s">
        <v>1214</v>
      </c>
      <c r="G96" s="1" t="s">
        <v>1214</v>
      </c>
      <c r="H96" s="1" t="s">
        <v>1214</v>
      </c>
      <c r="I96" s="1" t="s">
        <v>1214</v>
      </c>
    </row>
    <row r="97" spans="1:9" x14ac:dyDescent="0.25">
      <c r="A97" s="1" t="s">
        <v>759</v>
      </c>
      <c r="B97" s="1">
        <v>34</v>
      </c>
      <c r="C97" s="1" t="s">
        <v>936</v>
      </c>
      <c r="D97" s="1" t="s">
        <v>1214</v>
      </c>
      <c r="E97" s="1" t="s">
        <v>1214</v>
      </c>
      <c r="F97" s="1" t="s">
        <v>1214</v>
      </c>
      <c r="G97" s="1" t="s">
        <v>1214</v>
      </c>
      <c r="H97" s="1" t="s">
        <v>1214</v>
      </c>
      <c r="I97" s="1" t="s">
        <v>1214</v>
      </c>
    </row>
    <row r="98" spans="1:9" ht="21" x14ac:dyDescent="0.25">
      <c r="A98" s="52" t="s">
        <v>900</v>
      </c>
      <c r="B98" s="51"/>
      <c r="C98" s="51"/>
      <c r="D98" s="51"/>
      <c r="E98" s="51"/>
      <c r="F98" s="51"/>
    </row>
    <row r="99" spans="1:9" ht="30" x14ac:dyDescent="0.25">
      <c r="A99" s="12" t="s">
        <v>708</v>
      </c>
      <c r="B99" s="12" t="s">
        <v>5</v>
      </c>
      <c r="C99" s="12" t="s">
        <v>6</v>
      </c>
      <c r="D99" s="12" t="s">
        <v>7</v>
      </c>
      <c r="E99" s="12" t="s">
        <v>895</v>
      </c>
      <c r="F99" s="12" t="s">
        <v>8</v>
      </c>
    </row>
    <row r="100" spans="1:9" ht="18.75" x14ac:dyDescent="0.25">
      <c r="A100" s="15" t="s">
        <v>71</v>
      </c>
      <c r="B100" s="16"/>
      <c r="C100" s="16"/>
      <c r="D100" s="16"/>
      <c r="E100" s="16"/>
      <c r="F100" s="18"/>
    </row>
    <row r="101" spans="1:9" x14ac:dyDescent="0.25">
      <c r="A101" s="12" t="s">
        <v>71</v>
      </c>
      <c r="B101" s="12">
        <v>1</v>
      </c>
      <c r="C101" s="12" t="s">
        <v>9</v>
      </c>
      <c r="D101" s="12" t="s">
        <v>1214</v>
      </c>
      <c r="E101" s="12" t="s">
        <v>1214</v>
      </c>
      <c r="F101" s="17" t="s">
        <v>1214</v>
      </c>
    </row>
    <row r="102" spans="1:9" x14ac:dyDescent="0.25">
      <c r="A102" s="12" t="s">
        <v>71</v>
      </c>
      <c r="B102" s="12">
        <v>2</v>
      </c>
      <c r="C102" s="12" t="s">
        <v>72</v>
      </c>
      <c r="D102" s="12" t="s">
        <v>1214</v>
      </c>
      <c r="E102" s="12" t="s">
        <v>1214</v>
      </c>
      <c r="F102" s="17" t="s">
        <v>1214</v>
      </c>
    </row>
    <row r="103" spans="1:9" x14ac:dyDescent="0.25">
      <c r="A103" s="12" t="s">
        <v>71</v>
      </c>
      <c r="B103" s="12">
        <v>3</v>
      </c>
      <c r="C103" s="12" t="s">
        <v>73</v>
      </c>
      <c r="D103" s="12" t="s">
        <v>1214</v>
      </c>
      <c r="E103" s="12" t="s">
        <v>1214</v>
      </c>
      <c r="F103" s="17" t="s">
        <v>1214</v>
      </c>
    </row>
    <row r="104" spans="1:9" x14ac:dyDescent="0.25">
      <c r="A104" s="12" t="s">
        <v>71</v>
      </c>
      <c r="B104" s="12">
        <v>4</v>
      </c>
      <c r="C104" s="12" t="s">
        <v>10</v>
      </c>
      <c r="D104" s="12" t="s">
        <v>1214</v>
      </c>
      <c r="E104" s="12" t="s">
        <v>1214</v>
      </c>
      <c r="F104" s="17" t="s">
        <v>1214</v>
      </c>
    </row>
    <row r="105" spans="1:9" x14ac:dyDescent="0.25">
      <c r="A105" s="12" t="s">
        <v>71</v>
      </c>
      <c r="B105" s="12">
        <v>5</v>
      </c>
      <c r="C105" s="12" t="s">
        <v>74</v>
      </c>
      <c r="D105" s="12" t="s">
        <v>1214</v>
      </c>
      <c r="E105" s="12" t="s">
        <v>1214</v>
      </c>
      <c r="F105" s="17" t="s">
        <v>1214</v>
      </c>
    </row>
    <row r="106" spans="1:9" x14ac:dyDescent="0.25">
      <c r="A106" s="12" t="s">
        <v>71</v>
      </c>
      <c r="B106" s="12">
        <v>6</v>
      </c>
      <c r="C106" s="12" t="s">
        <v>75</v>
      </c>
      <c r="D106" s="12" t="s">
        <v>1214</v>
      </c>
      <c r="E106" s="12" t="s">
        <v>1214</v>
      </c>
      <c r="F106" s="17" t="s">
        <v>1214</v>
      </c>
    </row>
    <row r="107" spans="1:9" x14ac:dyDescent="0.25">
      <c r="A107" s="12" t="s">
        <v>71</v>
      </c>
      <c r="B107" s="12">
        <v>7</v>
      </c>
      <c r="C107" s="12" t="s">
        <v>76</v>
      </c>
      <c r="D107" s="12" t="s">
        <v>1214</v>
      </c>
      <c r="E107" s="12" t="s">
        <v>1214</v>
      </c>
      <c r="F107" s="17" t="s">
        <v>1214</v>
      </c>
    </row>
    <row r="108" spans="1:9" x14ac:dyDescent="0.25">
      <c r="A108" s="12" t="s">
        <v>71</v>
      </c>
      <c r="B108" s="12">
        <v>8</v>
      </c>
      <c r="C108" s="12" t="s">
        <v>941</v>
      </c>
      <c r="D108" s="12" t="s">
        <v>1214</v>
      </c>
      <c r="E108" s="12" t="s">
        <v>1214</v>
      </c>
      <c r="F108" s="17" t="s">
        <v>1214</v>
      </c>
    </row>
    <row r="109" spans="1:9" x14ac:dyDescent="0.25">
      <c r="A109" s="12" t="s">
        <v>71</v>
      </c>
      <c r="B109" s="12">
        <v>9</v>
      </c>
      <c r="C109" s="12" t="s">
        <v>11</v>
      </c>
      <c r="D109" s="12" t="s">
        <v>1214</v>
      </c>
      <c r="E109" s="12" t="s">
        <v>1214</v>
      </c>
      <c r="F109" s="17" t="s">
        <v>1214</v>
      </c>
    </row>
    <row r="110" spans="1:9" x14ac:dyDescent="0.25">
      <c r="A110" s="12" t="s">
        <v>71</v>
      </c>
      <c r="B110" s="12">
        <v>10</v>
      </c>
      <c r="C110" s="12" t="s">
        <v>77</v>
      </c>
      <c r="D110" s="12" t="s">
        <v>1214</v>
      </c>
      <c r="E110" s="12" t="s">
        <v>1214</v>
      </c>
      <c r="F110" s="17" t="s">
        <v>1214</v>
      </c>
    </row>
    <row r="111" spans="1:9" x14ac:dyDescent="0.25">
      <c r="A111" s="12" t="s">
        <v>71</v>
      </c>
      <c r="B111" s="12">
        <v>11</v>
      </c>
      <c r="C111" s="12" t="s">
        <v>78</v>
      </c>
      <c r="D111" s="12" t="s">
        <v>1214</v>
      </c>
      <c r="E111" s="12" t="s">
        <v>1214</v>
      </c>
      <c r="F111" s="17" t="s">
        <v>1214</v>
      </c>
    </row>
    <row r="112" spans="1:9" x14ac:dyDescent="0.25">
      <c r="A112" s="12"/>
      <c r="B112" s="12"/>
      <c r="C112" s="12" t="s">
        <v>970</v>
      </c>
      <c r="D112" s="12" t="s">
        <v>1214</v>
      </c>
      <c r="E112" s="12" t="s">
        <v>1214</v>
      </c>
      <c r="F112" s="17" t="s">
        <v>1214</v>
      </c>
    </row>
    <row r="113" spans="1:6" ht="18.75" x14ac:dyDescent="0.25">
      <c r="A113" s="15" t="s">
        <v>817</v>
      </c>
      <c r="B113" s="16"/>
      <c r="C113" s="16"/>
      <c r="D113" s="16"/>
      <c r="E113" s="16"/>
      <c r="F113" s="18"/>
    </row>
    <row r="114" spans="1:6" x14ac:dyDescent="0.25">
      <c r="A114" s="12" t="s">
        <v>79</v>
      </c>
      <c r="B114" s="12">
        <v>1</v>
      </c>
      <c r="C114" s="12" t="s">
        <v>81</v>
      </c>
      <c r="D114" s="12" t="s">
        <v>1214</v>
      </c>
      <c r="E114" s="12" t="s">
        <v>1214</v>
      </c>
      <c r="F114" s="17" t="s">
        <v>1214</v>
      </c>
    </row>
    <row r="115" spans="1:6" x14ac:dyDescent="0.25">
      <c r="A115" s="12" t="s">
        <v>79</v>
      </c>
      <c r="B115" s="12">
        <v>2</v>
      </c>
      <c r="C115" s="12" t="s">
        <v>59</v>
      </c>
      <c r="D115" s="12" t="s">
        <v>1214</v>
      </c>
      <c r="E115" s="12" t="s">
        <v>1214</v>
      </c>
      <c r="F115" s="17" t="s">
        <v>1214</v>
      </c>
    </row>
    <row r="116" spans="1:6" x14ac:dyDescent="0.25">
      <c r="A116" s="12" t="s">
        <v>79</v>
      </c>
      <c r="B116" s="12">
        <v>3</v>
      </c>
      <c r="C116" s="12" t="s">
        <v>60</v>
      </c>
      <c r="D116" s="12" t="s">
        <v>1214</v>
      </c>
      <c r="E116" s="12" t="s">
        <v>1214</v>
      </c>
      <c r="F116" s="17" t="s">
        <v>1214</v>
      </c>
    </row>
    <row r="117" spans="1:6" x14ac:dyDescent="0.25">
      <c r="A117" s="12" t="s">
        <v>79</v>
      </c>
      <c r="B117" s="12">
        <v>4</v>
      </c>
      <c r="C117" s="12" t="s">
        <v>61</v>
      </c>
      <c r="D117" s="12" t="s">
        <v>1214</v>
      </c>
      <c r="E117" s="12" t="s">
        <v>1214</v>
      </c>
      <c r="F117" s="17" t="s">
        <v>1214</v>
      </c>
    </row>
    <row r="118" spans="1:6" x14ac:dyDescent="0.25">
      <c r="A118" s="12" t="s">
        <v>79</v>
      </c>
      <c r="B118" s="12">
        <v>5</v>
      </c>
      <c r="C118" s="12" t="s">
        <v>940</v>
      </c>
      <c r="D118" s="12" t="s">
        <v>1214</v>
      </c>
      <c r="E118" s="12" t="s">
        <v>1214</v>
      </c>
      <c r="F118" s="17" t="s">
        <v>1214</v>
      </c>
    </row>
    <row r="119" spans="1:6" x14ac:dyDescent="0.25">
      <c r="A119" s="12" t="s">
        <v>79</v>
      </c>
      <c r="B119" s="12">
        <v>6</v>
      </c>
      <c r="C119" s="12" t="s">
        <v>82</v>
      </c>
      <c r="D119" s="12" t="s">
        <v>1214</v>
      </c>
      <c r="E119" s="12" t="s">
        <v>1214</v>
      </c>
      <c r="F119" s="17" t="s">
        <v>1214</v>
      </c>
    </row>
    <row r="120" spans="1:6" x14ac:dyDescent="0.25">
      <c r="A120" s="12" t="s">
        <v>79</v>
      </c>
      <c r="B120" s="12">
        <v>7</v>
      </c>
      <c r="C120" s="12" t="s">
        <v>62</v>
      </c>
      <c r="D120" s="12" t="s">
        <v>1214</v>
      </c>
      <c r="E120" s="12" t="s">
        <v>1214</v>
      </c>
      <c r="F120" s="17" t="s">
        <v>1214</v>
      </c>
    </row>
    <row r="121" spans="1:6" x14ac:dyDescent="0.25">
      <c r="A121" s="12" t="s">
        <v>79</v>
      </c>
      <c r="B121" s="12">
        <v>8</v>
      </c>
      <c r="C121" s="12" t="s">
        <v>63</v>
      </c>
      <c r="D121" s="12" t="s">
        <v>1214</v>
      </c>
      <c r="E121" s="12" t="s">
        <v>1214</v>
      </c>
      <c r="F121" s="17" t="s">
        <v>1214</v>
      </c>
    </row>
    <row r="122" spans="1:6" x14ac:dyDescent="0.25">
      <c r="A122" s="12" t="s">
        <v>79</v>
      </c>
      <c r="B122" s="12">
        <v>9</v>
      </c>
      <c r="C122" s="12" t="s">
        <v>83</v>
      </c>
      <c r="D122" s="12" t="s">
        <v>1214</v>
      </c>
      <c r="E122" s="12" t="s">
        <v>1214</v>
      </c>
      <c r="F122" s="17" t="s">
        <v>1214</v>
      </c>
    </row>
    <row r="123" spans="1:6" x14ac:dyDescent="0.25">
      <c r="A123" s="12"/>
      <c r="B123" s="12"/>
      <c r="C123" s="12" t="s">
        <v>970</v>
      </c>
      <c r="D123" s="12" t="s">
        <v>1214</v>
      </c>
      <c r="E123" s="12" t="s">
        <v>1214</v>
      </c>
      <c r="F123" s="17" t="s">
        <v>1214</v>
      </c>
    </row>
    <row r="124" spans="1:6" ht="37.5" x14ac:dyDescent="0.25">
      <c r="A124" s="15" t="s">
        <v>818</v>
      </c>
      <c r="B124" s="16"/>
      <c r="C124" s="16"/>
      <c r="D124" s="16"/>
      <c r="E124" s="16"/>
      <c r="F124" s="18"/>
    </row>
    <row r="125" spans="1:6" x14ac:dyDescent="0.25">
      <c r="A125" s="12" t="s">
        <v>84</v>
      </c>
      <c r="B125" s="12">
        <v>1</v>
      </c>
      <c r="C125" s="12" t="s">
        <v>85</v>
      </c>
      <c r="D125" s="12" t="s">
        <v>1214</v>
      </c>
      <c r="E125" s="12" t="s">
        <v>1214</v>
      </c>
      <c r="F125" s="17" t="s">
        <v>1214</v>
      </c>
    </row>
    <row r="126" spans="1:6" x14ac:dyDescent="0.25">
      <c r="A126" s="12" t="s">
        <v>84</v>
      </c>
      <c r="B126" s="12">
        <v>2</v>
      </c>
      <c r="C126" s="12" t="s">
        <v>86</v>
      </c>
      <c r="D126" s="12" t="s">
        <v>1214</v>
      </c>
      <c r="E126" s="12" t="s">
        <v>1214</v>
      </c>
      <c r="F126" s="17" t="s">
        <v>1214</v>
      </c>
    </row>
    <row r="127" spans="1:6" x14ac:dyDescent="0.25">
      <c r="A127" s="12" t="s">
        <v>84</v>
      </c>
      <c r="B127" s="12">
        <v>3</v>
      </c>
      <c r="C127" s="12" t="s">
        <v>29</v>
      </c>
      <c r="D127" s="12" t="s">
        <v>1214</v>
      </c>
      <c r="E127" s="12" t="s">
        <v>1214</v>
      </c>
      <c r="F127" s="17" t="s">
        <v>1214</v>
      </c>
    </row>
    <row r="128" spans="1:6" x14ac:dyDescent="0.25">
      <c r="A128" s="12" t="s">
        <v>84</v>
      </c>
      <c r="B128" s="12">
        <v>4</v>
      </c>
      <c r="C128" s="12" t="s">
        <v>87</v>
      </c>
      <c r="D128" s="12" t="s">
        <v>1214</v>
      </c>
      <c r="E128" s="12" t="s">
        <v>1214</v>
      </c>
      <c r="F128" s="17" t="s">
        <v>1214</v>
      </c>
    </row>
    <row r="129" spans="1:6" x14ac:dyDescent="0.25">
      <c r="A129" s="12" t="s">
        <v>84</v>
      </c>
      <c r="B129" s="12">
        <v>5</v>
      </c>
      <c r="C129" s="12" t="s">
        <v>88</v>
      </c>
      <c r="D129" s="12" t="s">
        <v>1214</v>
      </c>
      <c r="E129" s="12" t="s">
        <v>1214</v>
      </c>
      <c r="F129" s="17" t="s">
        <v>1214</v>
      </c>
    </row>
    <row r="130" spans="1:6" x14ac:dyDescent="0.25">
      <c r="A130" s="12" t="s">
        <v>84</v>
      </c>
      <c r="B130" s="12">
        <v>6</v>
      </c>
      <c r="C130" s="12" t="s">
        <v>89</v>
      </c>
      <c r="D130" s="12" t="s">
        <v>1214</v>
      </c>
      <c r="E130" s="12" t="s">
        <v>1214</v>
      </c>
      <c r="F130" s="17" t="s">
        <v>1214</v>
      </c>
    </row>
    <row r="131" spans="1:6" x14ac:dyDescent="0.25">
      <c r="A131" s="12"/>
      <c r="B131" s="12"/>
      <c r="C131" s="12" t="s">
        <v>970</v>
      </c>
      <c r="D131" s="12" t="s">
        <v>1214</v>
      </c>
      <c r="E131" s="12" t="s">
        <v>1214</v>
      </c>
      <c r="F131" s="17" t="s">
        <v>1214</v>
      </c>
    </row>
    <row r="132" spans="1:6" ht="18.75" x14ac:dyDescent="0.25">
      <c r="A132" s="15" t="s">
        <v>819</v>
      </c>
      <c r="B132" s="16"/>
      <c r="C132" s="16"/>
      <c r="D132" s="16"/>
      <c r="E132" s="16"/>
      <c r="F132" s="18"/>
    </row>
    <row r="133" spans="1:6" x14ac:dyDescent="0.25">
      <c r="A133" s="12" t="s">
        <v>90</v>
      </c>
      <c r="B133" s="12">
        <v>1</v>
      </c>
      <c r="C133" s="12" t="s">
        <v>23</v>
      </c>
      <c r="D133" s="12" t="s">
        <v>1214</v>
      </c>
      <c r="E133" s="12" t="s">
        <v>1214</v>
      </c>
      <c r="F133" s="17" t="s">
        <v>1214</v>
      </c>
    </row>
    <row r="134" spans="1:6" x14ac:dyDescent="0.25">
      <c r="A134" s="12" t="s">
        <v>90</v>
      </c>
      <c r="B134" s="12">
        <v>2</v>
      </c>
      <c r="C134" s="12" t="s">
        <v>91</v>
      </c>
      <c r="D134" s="12" t="s">
        <v>1214</v>
      </c>
      <c r="E134" s="12" t="s">
        <v>1214</v>
      </c>
      <c r="F134" s="17" t="s">
        <v>1214</v>
      </c>
    </row>
    <row r="135" spans="1:6" x14ac:dyDescent="0.25">
      <c r="A135" s="12" t="s">
        <v>90</v>
      </c>
      <c r="B135" s="12">
        <v>3</v>
      </c>
      <c r="C135" s="12" t="s">
        <v>25</v>
      </c>
      <c r="D135" s="12" t="s">
        <v>1214</v>
      </c>
      <c r="E135" s="12" t="s">
        <v>1214</v>
      </c>
      <c r="F135" s="17" t="s">
        <v>1214</v>
      </c>
    </row>
    <row r="136" spans="1:6" x14ac:dyDescent="0.25">
      <c r="A136" s="12" t="s">
        <v>90</v>
      </c>
      <c r="B136" s="12">
        <v>4</v>
      </c>
      <c r="C136" s="12" t="s">
        <v>92</v>
      </c>
      <c r="D136" s="12" t="s">
        <v>1214</v>
      </c>
      <c r="E136" s="12" t="s">
        <v>1214</v>
      </c>
      <c r="F136" s="17" t="s">
        <v>1214</v>
      </c>
    </row>
    <row r="137" spans="1:6" x14ac:dyDescent="0.25">
      <c r="A137" s="12" t="s">
        <v>90</v>
      </c>
      <c r="B137" s="12">
        <v>5</v>
      </c>
      <c r="C137" s="12" t="s">
        <v>93</v>
      </c>
      <c r="D137" s="12" t="s">
        <v>1214</v>
      </c>
      <c r="E137" s="12" t="s">
        <v>1214</v>
      </c>
      <c r="F137" s="17" t="s">
        <v>1214</v>
      </c>
    </row>
    <row r="138" spans="1:6" x14ac:dyDescent="0.25">
      <c r="A138" s="12" t="s">
        <v>90</v>
      </c>
      <c r="B138" s="12">
        <v>6</v>
      </c>
      <c r="C138" s="12" t="s">
        <v>94</v>
      </c>
      <c r="D138" s="12" t="s">
        <v>1214</v>
      </c>
      <c r="E138" s="12" t="s">
        <v>1214</v>
      </c>
      <c r="F138" s="17" t="s">
        <v>1214</v>
      </c>
    </row>
    <row r="139" spans="1:6" x14ac:dyDescent="0.25">
      <c r="A139" s="12" t="s">
        <v>90</v>
      </c>
      <c r="B139" s="12">
        <v>7</v>
      </c>
      <c r="C139" s="12" t="s">
        <v>95</v>
      </c>
      <c r="D139" s="12" t="s">
        <v>1214</v>
      </c>
      <c r="E139" s="12" t="s">
        <v>1214</v>
      </c>
      <c r="F139" s="17" t="s">
        <v>1214</v>
      </c>
    </row>
    <row r="140" spans="1:6" x14ac:dyDescent="0.25">
      <c r="A140" s="12" t="s">
        <v>90</v>
      </c>
      <c r="B140" s="12">
        <v>8</v>
      </c>
      <c r="C140" s="12" t="s">
        <v>96</v>
      </c>
      <c r="D140" s="12" t="s">
        <v>1214</v>
      </c>
      <c r="E140" s="12" t="s">
        <v>1214</v>
      </c>
      <c r="F140" s="17" t="s">
        <v>1214</v>
      </c>
    </row>
    <row r="141" spans="1:6" x14ac:dyDescent="0.25">
      <c r="A141" s="12" t="s">
        <v>90</v>
      </c>
      <c r="B141" s="12">
        <v>9</v>
      </c>
      <c r="C141" s="12" t="s">
        <v>97</v>
      </c>
      <c r="D141" s="12" t="s">
        <v>1214</v>
      </c>
      <c r="E141" s="12" t="s">
        <v>1214</v>
      </c>
      <c r="F141" s="17" t="s">
        <v>1214</v>
      </c>
    </row>
    <row r="142" spans="1:6" x14ac:dyDescent="0.25">
      <c r="A142" s="12" t="s">
        <v>90</v>
      </c>
      <c r="B142" s="12">
        <v>10</v>
      </c>
      <c r="C142" s="12" t="s">
        <v>98</v>
      </c>
      <c r="D142" s="12" t="s">
        <v>1214</v>
      </c>
      <c r="E142" s="12" t="s">
        <v>1214</v>
      </c>
      <c r="F142" s="17" t="s">
        <v>1214</v>
      </c>
    </row>
    <row r="143" spans="1:6" x14ac:dyDescent="0.25">
      <c r="A143" s="12" t="s">
        <v>90</v>
      </c>
      <c r="B143" s="12">
        <v>11</v>
      </c>
      <c r="C143" s="12" t="s">
        <v>99</v>
      </c>
      <c r="D143" s="12" t="s">
        <v>1214</v>
      </c>
      <c r="E143" s="12" t="s">
        <v>1214</v>
      </c>
      <c r="F143" s="17" t="s">
        <v>1214</v>
      </c>
    </row>
    <row r="144" spans="1:6" x14ac:dyDescent="0.25">
      <c r="A144" s="12" t="s">
        <v>90</v>
      </c>
      <c r="B144" s="12">
        <v>12</v>
      </c>
      <c r="C144" s="12" t="s">
        <v>28</v>
      </c>
      <c r="D144" s="12" t="s">
        <v>1214</v>
      </c>
      <c r="E144" s="12" t="s">
        <v>1214</v>
      </c>
      <c r="F144" s="17" t="s">
        <v>1214</v>
      </c>
    </row>
    <row r="145" spans="1:6" x14ac:dyDescent="0.25">
      <c r="A145" s="12" t="s">
        <v>90</v>
      </c>
      <c r="B145" s="12">
        <v>13</v>
      </c>
      <c r="C145" s="12" t="s">
        <v>24</v>
      </c>
      <c r="D145" s="12" t="s">
        <v>1214</v>
      </c>
      <c r="E145" s="12" t="s">
        <v>1214</v>
      </c>
      <c r="F145" s="17" t="s">
        <v>1214</v>
      </c>
    </row>
    <row r="146" spans="1:6" x14ac:dyDescent="0.25">
      <c r="A146" s="12" t="s">
        <v>90</v>
      </c>
      <c r="B146" s="12">
        <v>14</v>
      </c>
      <c r="C146" s="12" t="s">
        <v>26</v>
      </c>
      <c r="D146" s="12" t="s">
        <v>1214</v>
      </c>
      <c r="E146" s="12" t="s">
        <v>1214</v>
      </c>
      <c r="F146" s="17" t="s">
        <v>1214</v>
      </c>
    </row>
    <row r="147" spans="1:6" x14ac:dyDescent="0.25">
      <c r="A147" s="12" t="s">
        <v>90</v>
      </c>
      <c r="B147" s="12">
        <v>15</v>
      </c>
      <c r="C147" s="12" t="s">
        <v>27</v>
      </c>
      <c r="D147" s="12" t="s">
        <v>1214</v>
      </c>
      <c r="E147" s="12" t="s">
        <v>1214</v>
      </c>
      <c r="F147" s="17" t="s">
        <v>1214</v>
      </c>
    </row>
    <row r="148" spans="1:6" x14ac:dyDescent="0.25">
      <c r="A148" s="12"/>
      <c r="B148" s="12"/>
      <c r="C148" s="12" t="s">
        <v>970</v>
      </c>
      <c r="D148" s="12" t="s">
        <v>1214</v>
      </c>
      <c r="E148" s="12" t="s">
        <v>1214</v>
      </c>
      <c r="F148" s="17" t="s">
        <v>1214</v>
      </c>
    </row>
    <row r="149" spans="1:6" ht="18.75" x14ac:dyDescent="0.25">
      <c r="A149" s="15" t="s">
        <v>820</v>
      </c>
      <c r="B149" s="16"/>
      <c r="C149" s="16"/>
      <c r="D149" s="16"/>
      <c r="E149" s="16"/>
      <c r="F149" s="18"/>
    </row>
    <row r="150" spans="1:6" ht="30" x14ac:dyDescent="0.25">
      <c r="A150" s="12" t="s">
        <v>100</v>
      </c>
      <c r="B150" s="12">
        <v>1</v>
      </c>
      <c r="C150" s="12" t="s">
        <v>101</v>
      </c>
      <c r="D150" s="12" t="s">
        <v>1214</v>
      </c>
      <c r="E150" s="12" t="s">
        <v>1214</v>
      </c>
      <c r="F150" s="17" t="s">
        <v>1214</v>
      </c>
    </row>
    <row r="151" spans="1:6" x14ac:dyDescent="0.25">
      <c r="A151" s="12" t="s">
        <v>100</v>
      </c>
      <c r="B151" s="12">
        <v>2</v>
      </c>
      <c r="C151" s="12" t="s">
        <v>102</v>
      </c>
      <c r="D151" s="12" t="s">
        <v>1214</v>
      </c>
      <c r="E151" s="12" t="s">
        <v>1214</v>
      </c>
      <c r="F151" s="17" t="s">
        <v>1214</v>
      </c>
    </row>
    <row r="152" spans="1:6" x14ac:dyDescent="0.25">
      <c r="A152" s="12" t="s">
        <v>820</v>
      </c>
      <c r="B152" s="12">
        <v>3</v>
      </c>
      <c r="C152" s="12" t="s">
        <v>925</v>
      </c>
      <c r="D152" s="12" t="s">
        <v>1214</v>
      </c>
      <c r="E152" s="12" t="s">
        <v>1214</v>
      </c>
      <c r="F152" s="17" t="s">
        <v>1214</v>
      </c>
    </row>
    <row r="153" spans="1:6" x14ac:dyDescent="0.25">
      <c r="A153" s="12"/>
      <c r="B153" s="12"/>
      <c r="C153" s="12" t="s">
        <v>970</v>
      </c>
      <c r="D153" s="12" t="s">
        <v>1214</v>
      </c>
      <c r="E153" s="12" t="s">
        <v>1214</v>
      </c>
      <c r="F153" s="17" t="s">
        <v>1214</v>
      </c>
    </row>
    <row r="154" spans="1:6" ht="37.5" x14ac:dyDescent="0.25">
      <c r="A154" s="15" t="s">
        <v>821</v>
      </c>
      <c r="B154" s="16"/>
      <c r="C154" s="16"/>
      <c r="D154" s="16"/>
      <c r="E154" s="16"/>
      <c r="F154" s="18"/>
    </row>
    <row r="155" spans="1:6" x14ac:dyDescent="0.25">
      <c r="A155" s="12" t="s">
        <v>103</v>
      </c>
      <c r="B155" s="12">
        <v>1</v>
      </c>
      <c r="C155" s="12" t="s">
        <v>104</v>
      </c>
      <c r="D155" s="12" t="s">
        <v>1214</v>
      </c>
      <c r="E155" s="12" t="s">
        <v>1214</v>
      </c>
      <c r="F155" s="17" t="s">
        <v>1214</v>
      </c>
    </row>
    <row r="156" spans="1:6" x14ac:dyDescent="0.25">
      <c r="A156" s="12" t="s">
        <v>103</v>
      </c>
      <c r="B156" s="12">
        <v>2</v>
      </c>
      <c r="C156" s="12" t="s">
        <v>105</v>
      </c>
      <c r="D156" s="12" t="s">
        <v>1214</v>
      </c>
      <c r="E156" s="12" t="s">
        <v>1214</v>
      </c>
      <c r="F156" s="17" t="s">
        <v>1214</v>
      </c>
    </row>
    <row r="157" spans="1:6" x14ac:dyDescent="0.25">
      <c r="A157" s="12" t="s">
        <v>103</v>
      </c>
      <c r="B157" s="12">
        <v>3</v>
      </c>
      <c r="C157" s="12" t="s">
        <v>106</v>
      </c>
      <c r="D157" s="12" t="s">
        <v>1214</v>
      </c>
      <c r="E157" s="12" t="s">
        <v>1214</v>
      </c>
      <c r="F157" s="17" t="s">
        <v>1214</v>
      </c>
    </row>
    <row r="158" spans="1:6" x14ac:dyDescent="0.25">
      <c r="A158" s="12" t="s">
        <v>103</v>
      </c>
      <c r="B158" s="12">
        <v>4</v>
      </c>
      <c r="C158" s="12" t="s">
        <v>107</v>
      </c>
      <c r="D158" s="12" t="s">
        <v>1214</v>
      </c>
      <c r="E158" s="12" t="s">
        <v>1214</v>
      </c>
      <c r="F158" s="17" t="s">
        <v>1214</v>
      </c>
    </row>
    <row r="159" spans="1:6" x14ac:dyDescent="0.25">
      <c r="A159" s="12" t="s">
        <v>103</v>
      </c>
      <c r="B159" s="12">
        <v>5</v>
      </c>
      <c r="C159" s="12" t="s">
        <v>37</v>
      </c>
      <c r="D159" s="12" t="s">
        <v>1214</v>
      </c>
      <c r="E159" s="12" t="s">
        <v>1214</v>
      </c>
      <c r="F159" s="17" t="s">
        <v>1214</v>
      </c>
    </row>
    <row r="160" spans="1:6" x14ac:dyDescent="0.25">
      <c r="A160" s="12" t="s">
        <v>103</v>
      </c>
      <c r="B160" s="12">
        <v>6</v>
      </c>
      <c r="C160" s="12" t="s">
        <v>38</v>
      </c>
      <c r="D160" s="12" t="s">
        <v>1214</v>
      </c>
      <c r="E160" s="12" t="s">
        <v>1214</v>
      </c>
      <c r="F160" s="17" t="s">
        <v>1214</v>
      </c>
    </row>
    <row r="161" spans="1:6" x14ac:dyDescent="0.25">
      <c r="A161" s="12" t="s">
        <v>103</v>
      </c>
      <c r="B161" s="12">
        <v>7</v>
      </c>
      <c r="C161" s="12" t="s">
        <v>39</v>
      </c>
      <c r="D161" s="12" t="s">
        <v>1214</v>
      </c>
      <c r="E161" s="12" t="s">
        <v>1214</v>
      </c>
      <c r="F161" s="17" t="s">
        <v>1214</v>
      </c>
    </row>
    <row r="162" spans="1:6" x14ac:dyDescent="0.25">
      <c r="A162" s="12" t="s">
        <v>103</v>
      </c>
      <c r="B162" s="12">
        <v>8</v>
      </c>
      <c r="C162" s="12" t="s">
        <v>108</v>
      </c>
      <c r="D162" s="12" t="s">
        <v>1214</v>
      </c>
      <c r="E162" s="12" t="s">
        <v>1214</v>
      </c>
      <c r="F162" s="17" t="s">
        <v>1214</v>
      </c>
    </row>
    <row r="163" spans="1:6" x14ac:dyDescent="0.25">
      <c r="A163" s="12"/>
      <c r="B163" s="12"/>
      <c r="C163" s="12" t="s">
        <v>970</v>
      </c>
      <c r="D163" s="12" t="s">
        <v>1214</v>
      </c>
      <c r="E163" s="12" t="s">
        <v>1214</v>
      </c>
      <c r="F163" s="17" t="s">
        <v>1214</v>
      </c>
    </row>
    <row r="164" spans="1:6" ht="37.5" x14ac:dyDescent="0.25">
      <c r="A164" s="15" t="s">
        <v>822</v>
      </c>
      <c r="B164" s="16"/>
      <c r="C164" s="16"/>
      <c r="D164" s="16"/>
      <c r="E164" s="16"/>
      <c r="F164" s="18"/>
    </row>
    <row r="165" spans="1:6" ht="30" x14ac:dyDescent="0.25">
      <c r="A165" s="12" t="s">
        <v>109</v>
      </c>
      <c r="B165" s="12">
        <v>1</v>
      </c>
      <c r="C165" s="12" t="s">
        <v>942</v>
      </c>
      <c r="D165" s="12" t="s">
        <v>1214</v>
      </c>
      <c r="E165" s="12" t="s">
        <v>1214</v>
      </c>
      <c r="F165" s="17" t="s">
        <v>1214</v>
      </c>
    </row>
    <row r="166" spans="1:6" ht="30" x14ac:dyDescent="0.25">
      <c r="A166" s="12" t="s">
        <v>109</v>
      </c>
      <c r="B166" s="12">
        <v>2</v>
      </c>
      <c r="C166" s="12" t="s">
        <v>943</v>
      </c>
      <c r="D166" s="12" t="s">
        <v>1214</v>
      </c>
      <c r="E166" s="12" t="s">
        <v>1214</v>
      </c>
      <c r="F166" s="17" t="s">
        <v>1214</v>
      </c>
    </row>
    <row r="167" spans="1:6" x14ac:dyDescent="0.25">
      <c r="A167" s="12" t="s">
        <v>109</v>
      </c>
      <c r="B167" s="12">
        <v>3</v>
      </c>
      <c r="C167" s="12" t="s">
        <v>944</v>
      </c>
      <c r="D167" s="12" t="s">
        <v>1214</v>
      </c>
      <c r="E167" s="12" t="s">
        <v>1214</v>
      </c>
      <c r="F167" s="17" t="s">
        <v>1214</v>
      </c>
    </row>
    <row r="168" spans="1:6" x14ac:dyDescent="0.25">
      <c r="A168" s="12" t="s">
        <v>109</v>
      </c>
      <c r="B168" s="12">
        <v>4</v>
      </c>
      <c r="C168" s="12" t="s">
        <v>945</v>
      </c>
      <c r="D168" s="12" t="s">
        <v>1214</v>
      </c>
      <c r="E168" s="12" t="s">
        <v>1214</v>
      </c>
      <c r="F168" s="17" t="s">
        <v>1214</v>
      </c>
    </row>
    <row r="169" spans="1:6" x14ac:dyDescent="0.25">
      <c r="A169" s="12" t="s">
        <v>109</v>
      </c>
      <c r="B169" s="12">
        <v>5</v>
      </c>
      <c r="C169" s="12" t="s">
        <v>946</v>
      </c>
      <c r="D169" s="12" t="s">
        <v>1214</v>
      </c>
      <c r="E169" s="12" t="s">
        <v>1214</v>
      </c>
      <c r="F169" s="17" t="s">
        <v>1214</v>
      </c>
    </row>
    <row r="170" spans="1:6" ht="30" x14ac:dyDescent="0.25">
      <c r="A170" s="12" t="s">
        <v>109</v>
      </c>
      <c r="B170" s="12">
        <v>6</v>
      </c>
      <c r="C170" s="12" t="s">
        <v>947</v>
      </c>
      <c r="D170" s="12" t="s">
        <v>1214</v>
      </c>
      <c r="E170" s="12" t="s">
        <v>1214</v>
      </c>
      <c r="F170" s="17" t="s">
        <v>1214</v>
      </c>
    </row>
    <row r="171" spans="1:6" x14ac:dyDescent="0.25">
      <c r="A171" s="12" t="s">
        <v>109</v>
      </c>
      <c r="B171" s="12">
        <v>7</v>
      </c>
      <c r="C171" s="12" t="s">
        <v>948</v>
      </c>
      <c r="D171" s="12" t="s">
        <v>1214</v>
      </c>
      <c r="E171" s="12" t="s">
        <v>1214</v>
      </c>
      <c r="F171" s="17" t="s">
        <v>1214</v>
      </c>
    </row>
    <row r="172" spans="1:6" x14ac:dyDescent="0.25">
      <c r="A172" s="12" t="s">
        <v>109</v>
      </c>
      <c r="B172" s="12">
        <v>8</v>
      </c>
      <c r="C172" s="12" t="s">
        <v>54</v>
      </c>
      <c r="D172" s="12" t="s">
        <v>1214</v>
      </c>
      <c r="E172" s="12" t="s">
        <v>1214</v>
      </c>
      <c r="F172" s="17" t="s">
        <v>1214</v>
      </c>
    </row>
    <row r="173" spans="1:6" x14ac:dyDescent="0.25">
      <c r="A173" s="12" t="s">
        <v>109</v>
      </c>
      <c r="B173" s="12">
        <v>9</v>
      </c>
      <c r="C173" s="12" t="s">
        <v>55</v>
      </c>
      <c r="D173" s="12" t="s">
        <v>1214</v>
      </c>
      <c r="E173" s="12" t="s">
        <v>1214</v>
      </c>
      <c r="F173" s="17" t="s">
        <v>1214</v>
      </c>
    </row>
    <row r="174" spans="1:6" ht="30" x14ac:dyDescent="0.25">
      <c r="A174" s="12" t="s">
        <v>109</v>
      </c>
      <c r="B174" s="12">
        <v>10</v>
      </c>
      <c r="C174" s="12" t="s">
        <v>110</v>
      </c>
      <c r="D174" s="12" t="s">
        <v>1214</v>
      </c>
      <c r="E174" s="12" t="s">
        <v>1214</v>
      </c>
      <c r="F174" s="17" t="s">
        <v>1214</v>
      </c>
    </row>
    <row r="175" spans="1:6" x14ac:dyDescent="0.25">
      <c r="A175" s="12" t="s">
        <v>109</v>
      </c>
      <c r="B175" s="12">
        <v>11</v>
      </c>
      <c r="C175" s="12" t="s">
        <v>111</v>
      </c>
      <c r="D175" s="12" t="s">
        <v>1214</v>
      </c>
      <c r="E175" s="12" t="s">
        <v>1214</v>
      </c>
      <c r="F175" s="17" t="s">
        <v>1214</v>
      </c>
    </row>
    <row r="176" spans="1:6" x14ac:dyDescent="0.25">
      <c r="A176" s="12"/>
      <c r="B176" s="12"/>
      <c r="C176" s="12" t="s">
        <v>970</v>
      </c>
      <c r="D176" s="12" t="s">
        <v>1214</v>
      </c>
      <c r="E176" s="12" t="s">
        <v>1214</v>
      </c>
      <c r="F176" s="17" t="s">
        <v>1214</v>
      </c>
    </row>
    <row r="177" spans="1:6" ht="37.5" x14ac:dyDescent="0.25">
      <c r="A177" s="15" t="s">
        <v>823</v>
      </c>
      <c r="B177" s="16"/>
      <c r="C177" s="16"/>
      <c r="D177" s="16"/>
      <c r="E177" s="16"/>
      <c r="F177" s="18"/>
    </row>
    <row r="178" spans="1:6" x14ac:dyDescent="0.25">
      <c r="A178" s="12" t="s">
        <v>112</v>
      </c>
      <c r="B178" s="12">
        <v>1</v>
      </c>
      <c r="C178" s="12" t="s">
        <v>56</v>
      </c>
      <c r="D178" s="12" t="s">
        <v>1214</v>
      </c>
      <c r="E178" s="12" t="s">
        <v>1214</v>
      </c>
      <c r="F178" s="17" t="s">
        <v>1214</v>
      </c>
    </row>
    <row r="179" spans="1:6" x14ac:dyDescent="0.25">
      <c r="A179" s="12" t="s">
        <v>112</v>
      </c>
      <c r="B179" s="12">
        <v>2</v>
      </c>
      <c r="C179" s="12" t="s">
        <v>57</v>
      </c>
      <c r="D179" s="12" t="s">
        <v>1214</v>
      </c>
      <c r="E179" s="12" t="s">
        <v>1214</v>
      </c>
      <c r="F179" s="17" t="s">
        <v>1214</v>
      </c>
    </row>
    <row r="180" spans="1:6" x14ac:dyDescent="0.25">
      <c r="A180" s="12" t="s">
        <v>112</v>
      </c>
      <c r="B180" s="12">
        <v>3</v>
      </c>
      <c r="C180" s="12" t="s">
        <v>113</v>
      </c>
      <c r="D180" s="12" t="s">
        <v>1214</v>
      </c>
      <c r="E180" s="12" t="s">
        <v>1214</v>
      </c>
      <c r="F180" s="17" t="s">
        <v>1214</v>
      </c>
    </row>
    <row r="181" spans="1:6" x14ac:dyDescent="0.25">
      <c r="A181" s="12" t="s">
        <v>112</v>
      </c>
      <c r="B181" s="12">
        <v>4</v>
      </c>
      <c r="C181" s="12" t="s">
        <v>58</v>
      </c>
      <c r="D181" s="12" t="s">
        <v>1214</v>
      </c>
      <c r="E181" s="12" t="s">
        <v>1214</v>
      </c>
      <c r="F181" s="17" t="s">
        <v>1214</v>
      </c>
    </row>
    <row r="182" spans="1:6" x14ac:dyDescent="0.25">
      <c r="A182" s="12" t="s">
        <v>112</v>
      </c>
      <c r="B182" s="12">
        <v>5</v>
      </c>
      <c r="C182" s="12" t="s">
        <v>114</v>
      </c>
      <c r="D182" s="12" t="s">
        <v>1214</v>
      </c>
      <c r="E182" s="12" t="s">
        <v>1214</v>
      </c>
      <c r="F182" s="17" t="s">
        <v>1214</v>
      </c>
    </row>
    <row r="183" spans="1:6" x14ac:dyDescent="0.25">
      <c r="A183" s="12" t="s">
        <v>112</v>
      </c>
      <c r="B183" s="12">
        <v>6</v>
      </c>
      <c r="C183" s="12" t="s">
        <v>115</v>
      </c>
      <c r="D183" s="12" t="s">
        <v>1214</v>
      </c>
      <c r="E183" s="12" t="s">
        <v>1214</v>
      </c>
      <c r="F183" s="17" t="s">
        <v>1214</v>
      </c>
    </row>
    <row r="184" spans="1:6" x14ac:dyDescent="0.25">
      <c r="A184" s="12"/>
      <c r="B184" s="12"/>
      <c r="C184" s="12" t="s">
        <v>970</v>
      </c>
      <c r="D184" s="12" t="s">
        <v>1214</v>
      </c>
      <c r="E184" s="12" t="s">
        <v>1214</v>
      </c>
      <c r="F184" s="17" t="s">
        <v>1214</v>
      </c>
    </row>
    <row r="185" spans="1:6" ht="37.5" x14ac:dyDescent="0.25">
      <c r="A185" s="15" t="s">
        <v>824</v>
      </c>
      <c r="B185" s="16"/>
      <c r="C185" s="16"/>
      <c r="D185" s="16"/>
      <c r="E185" s="16"/>
      <c r="F185" s="18"/>
    </row>
    <row r="186" spans="1:6" x14ac:dyDescent="0.25">
      <c r="A186" s="12" t="s">
        <v>116</v>
      </c>
      <c r="B186" s="12">
        <v>1</v>
      </c>
      <c r="C186" s="12" t="s">
        <v>64</v>
      </c>
      <c r="D186" s="12" t="s">
        <v>1214</v>
      </c>
      <c r="E186" s="12" t="s">
        <v>1214</v>
      </c>
      <c r="F186" s="17" t="s">
        <v>1214</v>
      </c>
    </row>
    <row r="187" spans="1:6" x14ac:dyDescent="0.25">
      <c r="A187" s="12" t="s">
        <v>116</v>
      </c>
      <c r="B187" s="12">
        <v>2</v>
      </c>
      <c r="C187" s="12" t="s">
        <v>117</v>
      </c>
      <c r="D187" s="12" t="s">
        <v>1214</v>
      </c>
      <c r="E187" s="12" t="s">
        <v>1214</v>
      </c>
      <c r="F187" s="17" t="s">
        <v>1214</v>
      </c>
    </row>
    <row r="188" spans="1:6" x14ac:dyDescent="0.25">
      <c r="A188" s="12" t="s">
        <v>116</v>
      </c>
      <c r="B188" s="12">
        <v>3</v>
      </c>
      <c r="C188" s="12" t="s">
        <v>118</v>
      </c>
      <c r="D188" s="12" t="s">
        <v>1214</v>
      </c>
      <c r="E188" s="12" t="s">
        <v>1214</v>
      </c>
      <c r="F188" s="17" t="s">
        <v>1214</v>
      </c>
    </row>
    <row r="189" spans="1:6" x14ac:dyDescent="0.25">
      <c r="A189" s="12" t="s">
        <v>116</v>
      </c>
      <c r="B189" s="12">
        <v>4</v>
      </c>
      <c r="C189" s="12" t="s">
        <v>65</v>
      </c>
      <c r="D189" s="12" t="s">
        <v>1214</v>
      </c>
      <c r="E189" s="12" t="s">
        <v>1214</v>
      </c>
      <c r="F189" s="17" t="s">
        <v>1214</v>
      </c>
    </row>
    <row r="190" spans="1:6" x14ac:dyDescent="0.25">
      <c r="A190" s="12" t="s">
        <v>116</v>
      </c>
      <c r="B190" s="12">
        <v>5</v>
      </c>
      <c r="C190" s="12" t="s">
        <v>66</v>
      </c>
      <c r="D190" s="12" t="s">
        <v>1214</v>
      </c>
      <c r="E190" s="12" t="s">
        <v>1214</v>
      </c>
      <c r="F190" s="17" t="s">
        <v>1214</v>
      </c>
    </row>
    <row r="191" spans="1:6" x14ac:dyDescent="0.25">
      <c r="A191" s="12" t="s">
        <v>116</v>
      </c>
      <c r="B191" s="12">
        <v>6</v>
      </c>
      <c r="C191" s="12" t="s">
        <v>67</v>
      </c>
      <c r="D191" s="12" t="s">
        <v>1214</v>
      </c>
      <c r="E191" s="12" t="s">
        <v>1214</v>
      </c>
      <c r="F191" s="17" t="s">
        <v>1214</v>
      </c>
    </row>
    <row r="192" spans="1:6" x14ac:dyDescent="0.25">
      <c r="A192" s="12" t="s">
        <v>116</v>
      </c>
      <c r="B192" s="12">
        <v>7</v>
      </c>
      <c r="C192" s="12" t="s">
        <v>119</v>
      </c>
      <c r="D192" s="12" t="s">
        <v>1214</v>
      </c>
      <c r="E192" s="12" t="s">
        <v>1214</v>
      </c>
      <c r="F192" s="17" t="s">
        <v>1214</v>
      </c>
    </row>
    <row r="193" spans="1:6" x14ac:dyDescent="0.25">
      <c r="A193" s="12"/>
      <c r="B193" s="12"/>
      <c r="C193" s="12" t="s">
        <v>970</v>
      </c>
      <c r="D193" s="12" t="s">
        <v>1214</v>
      </c>
      <c r="E193" s="12" t="s">
        <v>1214</v>
      </c>
      <c r="F193" s="17" t="s">
        <v>1214</v>
      </c>
    </row>
    <row r="194" spans="1:6" ht="37.5" x14ac:dyDescent="0.25">
      <c r="A194" s="15" t="s">
        <v>825</v>
      </c>
      <c r="B194" s="16"/>
      <c r="C194" s="16"/>
      <c r="D194" s="16"/>
      <c r="E194" s="16"/>
      <c r="F194" s="18"/>
    </row>
    <row r="195" spans="1:6" ht="30" x14ac:dyDescent="0.25">
      <c r="A195" s="12" t="s">
        <v>120</v>
      </c>
      <c r="B195" s="12">
        <v>1</v>
      </c>
      <c r="C195" s="12" t="s">
        <v>121</v>
      </c>
      <c r="D195" s="12" t="s">
        <v>1214</v>
      </c>
      <c r="E195" s="12" t="s">
        <v>1214</v>
      </c>
      <c r="F195" s="17" t="s">
        <v>1214</v>
      </c>
    </row>
    <row r="196" spans="1:6" x14ac:dyDescent="0.25">
      <c r="A196" s="12" t="s">
        <v>120</v>
      </c>
      <c r="B196" s="12">
        <v>2</v>
      </c>
      <c r="C196" s="12" t="s">
        <v>122</v>
      </c>
      <c r="D196" s="12" t="s">
        <v>1214</v>
      </c>
      <c r="E196" s="12" t="s">
        <v>1214</v>
      </c>
      <c r="F196" s="17" t="s">
        <v>1214</v>
      </c>
    </row>
    <row r="197" spans="1:6" x14ac:dyDescent="0.25">
      <c r="A197" s="12" t="s">
        <v>120</v>
      </c>
      <c r="B197" s="12">
        <v>3</v>
      </c>
      <c r="C197" s="12" t="s">
        <v>52</v>
      </c>
      <c r="D197" s="12" t="s">
        <v>1214</v>
      </c>
      <c r="E197" s="12" t="s">
        <v>1214</v>
      </c>
      <c r="F197" s="17" t="s">
        <v>1214</v>
      </c>
    </row>
    <row r="198" spans="1:6" x14ac:dyDescent="0.25">
      <c r="A198" s="12" t="s">
        <v>120</v>
      </c>
      <c r="B198" s="12">
        <v>4</v>
      </c>
      <c r="C198" s="12" t="s">
        <v>53</v>
      </c>
      <c r="D198" s="12" t="s">
        <v>1214</v>
      </c>
      <c r="E198" s="12" t="s">
        <v>1214</v>
      </c>
      <c r="F198" s="17" t="s">
        <v>1214</v>
      </c>
    </row>
    <row r="199" spans="1:6" x14ac:dyDescent="0.25">
      <c r="A199" s="12" t="s">
        <v>120</v>
      </c>
      <c r="B199" s="12">
        <v>5</v>
      </c>
      <c r="C199" s="12" t="s">
        <v>123</v>
      </c>
      <c r="D199" s="12" t="s">
        <v>1214</v>
      </c>
      <c r="E199" s="12" t="s">
        <v>1214</v>
      </c>
      <c r="F199" s="17" t="s">
        <v>1214</v>
      </c>
    </row>
    <row r="200" spans="1:6" x14ac:dyDescent="0.25">
      <c r="A200" s="12"/>
      <c r="B200" s="12"/>
      <c r="C200" s="12" t="s">
        <v>970</v>
      </c>
      <c r="D200" s="12" t="s">
        <v>1214</v>
      </c>
      <c r="E200" s="12" t="s">
        <v>1214</v>
      </c>
      <c r="F200" s="17" t="s">
        <v>1214</v>
      </c>
    </row>
    <row r="201" spans="1:6" ht="18.75" x14ac:dyDescent="0.25">
      <c r="A201" s="15" t="s">
        <v>826</v>
      </c>
      <c r="B201" s="16"/>
      <c r="C201" s="16"/>
      <c r="D201" s="16"/>
      <c r="E201" s="16"/>
      <c r="F201" s="18"/>
    </row>
    <row r="202" spans="1:6" x14ac:dyDescent="0.25">
      <c r="A202" s="12" t="s">
        <v>124</v>
      </c>
      <c r="B202" s="12">
        <v>1</v>
      </c>
      <c r="C202" s="12" t="s">
        <v>30</v>
      </c>
      <c r="D202" s="12" t="s">
        <v>1214</v>
      </c>
      <c r="E202" s="12" t="s">
        <v>1214</v>
      </c>
      <c r="F202" s="17" t="s">
        <v>1214</v>
      </c>
    </row>
    <row r="203" spans="1:6" x14ac:dyDescent="0.25">
      <c r="A203" s="12" t="s">
        <v>124</v>
      </c>
      <c r="B203" s="12">
        <v>2</v>
      </c>
      <c r="C203" s="12" t="s">
        <v>125</v>
      </c>
      <c r="D203" s="12" t="s">
        <v>1214</v>
      </c>
      <c r="E203" s="12" t="s">
        <v>1214</v>
      </c>
      <c r="F203" s="17" t="s">
        <v>1214</v>
      </c>
    </row>
    <row r="204" spans="1:6" x14ac:dyDescent="0.25">
      <c r="A204" s="12" t="s">
        <v>124</v>
      </c>
      <c r="B204" s="12">
        <v>3</v>
      </c>
      <c r="C204" s="12" t="s">
        <v>31</v>
      </c>
      <c r="D204" s="12" t="s">
        <v>1214</v>
      </c>
      <c r="E204" s="12" t="s">
        <v>1214</v>
      </c>
      <c r="F204" s="17" t="s">
        <v>1214</v>
      </c>
    </row>
    <row r="205" spans="1:6" x14ac:dyDescent="0.25">
      <c r="A205" s="12" t="s">
        <v>124</v>
      </c>
      <c r="B205" s="12">
        <v>4</v>
      </c>
      <c r="C205" s="12" t="s">
        <v>126</v>
      </c>
      <c r="D205" s="12" t="s">
        <v>1214</v>
      </c>
      <c r="E205" s="12" t="s">
        <v>1214</v>
      </c>
      <c r="F205" s="17" t="s">
        <v>1214</v>
      </c>
    </row>
    <row r="206" spans="1:6" x14ac:dyDescent="0.25">
      <c r="A206" s="12" t="s">
        <v>124</v>
      </c>
      <c r="B206" s="12">
        <v>5</v>
      </c>
      <c r="C206" s="12" t="s">
        <v>127</v>
      </c>
      <c r="D206" s="12" t="s">
        <v>1214</v>
      </c>
      <c r="E206" s="12" t="s">
        <v>1214</v>
      </c>
      <c r="F206" s="17" t="s">
        <v>1214</v>
      </c>
    </row>
    <row r="207" spans="1:6" x14ac:dyDescent="0.25">
      <c r="A207" s="12" t="s">
        <v>124</v>
      </c>
      <c r="B207" s="12">
        <v>6</v>
      </c>
      <c r="C207" s="12" t="s">
        <v>128</v>
      </c>
      <c r="D207" s="12" t="s">
        <v>1214</v>
      </c>
      <c r="E207" s="12" t="s">
        <v>1214</v>
      </c>
      <c r="F207" s="17" t="s">
        <v>1214</v>
      </c>
    </row>
    <row r="208" spans="1:6" x14ac:dyDescent="0.25">
      <c r="A208" s="12" t="s">
        <v>124</v>
      </c>
      <c r="B208" s="12">
        <v>7</v>
      </c>
      <c r="C208" s="12" t="s">
        <v>129</v>
      </c>
      <c r="D208" s="12" t="s">
        <v>1214</v>
      </c>
      <c r="E208" s="12" t="s">
        <v>1214</v>
      </c>
      <c r="F208" s="17" t="s">
        <v>1214</v>
      </c>
    </row>
    <row r="209" spans="1:6" x14ac:dyDescent="0.25">
      <c r="A209" s="12" t="s">
        <v>124</v>
      </c>
      <c r="B209" s="12">
        <v>8</v>
      </c>
      <c r="C209" s="12" t="s">
        <v>130</v>
      </c>
      <c r="D209" s="12" t="s">
        <v>1214</v>
      </c>
      <c r="E209" s="12" t="s">
        <v>1214</v>
      </c>
      <c r="F209" s="17" t="s">
        <v>1214</v>
      </c>
    </row>
    <row r="210" spans="1:6" x14ac:dyDescent="0.25">
      <c r="A210" s="12" t="s">
        <v>124</v>
      </c>
      <c r="B210" s="12">
        <v>9</v>
      </c>
      <c r="C210" s="12" t="s">
        <v>131</v>
      </c>
      <c r="D210" s="12" t="s">
        <v>1214</v>
      </c>
      <c r="E210" s="12" t="s">
        <v>1214</v>
      </c>
      <c r="F210" s="17" t="s">
        <v>1214</v>
      </c>
    </row>
    <row r="211" spans="1:6" x14ac:dyDescent="0.25">
      <c r="A211" s="12" t="s">
        <v>124</v>
      </c>
      <c r="B211" s="12">
        <v>10</v>
      </c>
      <c r="C211" s="12" t="s">
        <v>132</v>
      </c>
      <c r="D211" s="12" t="s">
        <v>1214</v>
      </c>
      <c r="E211" s="12" t="s">
        <v>1214</v>
      </c>
      <c r="F211" s="17" t="s">
        <v>1214</v>
      </c>
    </row>
    <row r="212" spans="1:6" x14ac:dyDescent="0.25">
      <c r="A212" s="12" t="s">
        <v>124</v>
      </c>
      <c r="B212" s="12">
        <v>11</v>
      </c>
      <c r="C212" s="12" t="s">
        <v>133</v>
      </c>
      <c r="D212" s="12" t="s">
        <v>1214</v>
      </c>
      <c r="E212" s="12" t="s">
        <v>1214</v>
      </c>
      <c r="F212" s="17" t="s">
        <v>1214</v>
      </c>
    </row>
    <row r="213" spans="1:6" x14ac:dyDescent="0.25">
      <c r="A213" s="12" t="s">
        <v>124</v>
      </c>
      <c r="B213" s="12">
        <v>12</v>
      </c>
      <c r="C213" s="12" t="s">
        <v>134</v>
      </c>
      <c r="D213" s="12" t="s">
        <v>1214</v>
      </c>
      <c r="E213" s="12" t="s">
        <v>1214</v>
      </c>
      <c r="F213" s="17" t="s">
        <v>1214</v>
      </c>
    </row>
    <row r="214" spans="1:6" x14ac:dyDescent="0.25">
      <c r="A214" s="12" t="s">
        <v>124</v>
      </c>
      <c r="B214" s="12">
        <v>13</v>
      </c>
      <c r="C214" s="12" t="s">
        <v>32</v>
      </c>
      <c r="D214" s="12" t="s">
        <v>1214</v>
      </c>
      <c r="E214" s="12" t="s">
        <v>1214</v>
      </c>
      <c r="F214" s="17" t="s">
        <v>1214</v>
      </c>
    </row>
    <row r="215" spans="1:6" x14ac:dyDescent="0.25">
      <c r="A215" s="12" t="s">
        <v>124</v>
      </c>
      <c r="B215" s="12">
        <v>14</v>
      </c>
      <c r="C215" s="12" t="s">
        <v>33</v>
      </c>
      <c r="D215" s="12" t="s">
        <v>1214</v>
      </c>
      <c r="E215" s="12" t="s">
        <v>1214</v>
      </c>
      <c r="F215" s="17" t="s">
        <v>1214</v>
      </c>
    </row>
    <row r="216" spans="1:6" x14ac:dyDescent="0.25">
      <c r="A216" s="12" t="s">
        <v>124</v>
      </c>
      <c r="B216" s="12">
        <v>15</v>
      </c>
      <c r="C216" s="12" t="s">
        <v>34</v>
      </c>
      <c r="D216" s="12" t="s">
        <v>1214</v>
      </c>
      <c r="E216" s="12" t="s">
        <v>1214</v>
      </c>
      <c r="F216" s="17" t="s">
        <v>1214</v>
      </c>
    </row>
    <row r="217" spans="1:6" x14ac:dyDescent="0.25">
      <c r="A217" s="12" t="s">
        <v>124</v>
      </c>
      <c r="B217" s="12">
        <v>16</v>
      </c>
      <c r="C217" s="12" t="s">
        <v>35</v>
      </c>
      <c r="D217" s="12" t="s">
        <v>1214</v>
      </c>
      <c r="E217" s="12" t="s">
        <v>1214</v>
      </c>
      <c r="F217" s="17" t="s">
        <v>1214</v>
      </c>
    </row>
    <row r="218" spans="1:6" x14ac:dyDescent="0.25">
      <c r="A218" s="12" t="s">
        <v>124</v>
      </c>
      <c r="B218" s="12">
        <v>17</v>
      </c>
      <c r="C218" s="12" t="s">
        <v>135</v>
      </c>
      <c r="D218" s="12" t="s">
        <v>1214</v>
      </c>
      <c r="E218" s="12" t="s">
        <v>1214</v>
      </c>
      <c r="F218" s="17" t="s">
        <v>1214</v>
      </c>
    </row>
    <row r="219" spans="1:6" x14ac:dyDescent="0.25">
      <c r="A219" s="12" t="s">
        <v>124</v>
      </c>
      <c r="B219" s="12">
        <v>18</v>
      </c>
      <c r="C219" s="12" t="s">
        <v>136</v>
      </c>
      <c r="D219" s="12" t="s">
        <v>1214</v>
      </c>
      <c r="E219" s="12" t="s">
        <v>1214</v>
      </c>
      <c r="F219" s="17" t="s">
        <v>1214</v>
      </c>
    </row>
    <row r="220" spans="1:6" x14ac:dyDescent="0.25">
      <c r="A220" s="12" t="s">
        <v>124</v>
      </c>
      <c r="B220" s="12">
        <v>19</v>
      </c>
      <c r="C220" s="12" t="s">
        <v>137</v>
      </c>
      <c r="D220" s="12" t="s">
        <v>1214</v>
      </c>
      <c r="E220" s="12" t="s">
        <v>1214</v>
      </c>
      <c r="F220" s="17" t="s">
        <v>1214</v>
      </c>
    </row>
    <row r="221" spans="1:6" x14ac:dyDescent="0.25">
      <c r="A221" s="12"/>
      <c r="B221" s="12"/>
      <c r="C221" s="12" t="s">
        <v>970</v>
      </c>
      <c r="D221" s="12" t="s">
        <v>1214</v>
      </c>
      <c r="E221" s="12" t="s">
        <v>1214</v>
      </c>
      <c r="F221" s="17" t="s">
        <v>1214</v>
      </c>
    </row>
    <row r="222" spans="1:6" ht="18.75" x14ac:dyDescent="0.25">
      <c r="A222" s="15" t="s">
        <v>827</v>
      </c>
      <c r="B222" s="16"/>
      <c r="C222" s="16"/>
      <c r="D222" s="16"/>
      <c r="E222" s="16"/>
      <c r="F222" s="18"/>
    </row>
    <row r="223" spans="1:6" x14ac:dyDescent="0.25">
      <c r="A223" s="12" t="s">
        <v>138</v>
      </c>
      <c r="B223" s="12">
        <v>1</v>
      </c>
      <c r="C223" s="12" t="s">
        <v>36</v>
      </c>
      <c r="D223" s="12" t="s">
        <v>1214</v>
      </c>
      <c r="E223" s="12" t="s">
        <v>1214</v>
      </c>
      <c r="F223" s="17" t="s">
        <v>1214</v>
      </c>
    </row>
    <row r="224" spans="1:6" x14ac:dyDescent="0.25">
      <c r="A224" s="12" t="s">
        <v>138</v>
      </c>
      <c r="B224" s="12">
        <v>2</v>
      </c>
      <c r="C224" s="12" t="s">
        <v>139</v>
      </c>
      <c r="D224" s="12" t="s">
        <v>1214</v>
      </c>
      <c r="E224" s="12" t="s">
        <v>1214</v>
      </c>
      <c r="F224" s="17" t="s">
        <v>1214</v>
      </c>
    </row>
    <row r="225" spans="1:6" x14ac:dyDescent="0.25">
      <c r="A225" s="12" t="s">
        <v>138</v>
      </c>
      <c r="B225" s="12">
        <v>3</v>
      </c>
      <c r="C225" s="12" t="s">
        <v>140</v>
      </c>
      <c r="D225" s="12" t="s">
        <v>1214</v>
      </c>
      <c r="E225" s="12" t="s">
        <v>1214</v>
      </c>
      <c r="F225" s="17" t="s">
        <v>1214</v>
      </c>
    </row>
    <row r="226" spans="1:6" x14ac:dyDescent="0.25">
      <c r="A226" s="12" t="s">
        <v>138</v>
      </c>
      <c r="B226" s="12">
        <v>4</v>
      </c>
      <c r="C226" s="12" t="s">
        <v>141</v>
      </c>
      <c r="D226" s="12" t="s">
        <v>1214</v>
      </c>
      <c r="E226" s="12" t="s">
        <v>1214</v>
      </c>
      <c r="F226" s="17" t="s">
        <v>1214</v>
      </c>
    </row>
    <row r="227" spans="1:6" x14ac:dyDescent="0.25">
      <c r="A227" s="12" t="s">
        <v>138</v>
      </c>
      <c r="B227" s="12">
        <v>5</v>
      </c>
      <c r="C227" s="12" t="s">
        <v>142</v>
      </c>
      <c r="D227" s="12" t="s">
        <v>1214</v>
      </c>
      <c r="E227" s="12" t="s">
        <v>1214</v>
      </c>
      <c r="F227" s="17" t="s">
        <v>1214</v>
      </c>
    </row>
    <row r="228" spans="1:6" x14ac:dyDescent="0.25">
      <c r="A228" s="12"/>
      <c r="B228" s="12"/>
      <c r="C228" s="12" t="s">
        <v>970</v>
      </c>
      <c r="D228" s="12" t="s">
        <v>1214</v>
      </c>
      <c r="E228" s="12" t="s">
        <v>1214</v>
      </c>
      <c r="F228" s="17" t="s">
        <v>1214</v>
      </c>
    </row>
    <row r="229" spans="1:6" ht="37.5" x14ac:dyDescent="0.25">
      <c r="A229" s="15" t="s">
        <v>828</v>
      </c>
      <c r="B229" s="16"/>
      <c r="C229" s="16"/>
      <c r="D229" s="16"/>
      <c r="E229" s="16"/>
      <c r="F229" s="18"/>
    </row>
    <row r="230" spans="1:6" x14ac:dyDescent="0.25">
      <c r="A230" s="12" t="s">
        <v>143</v>
      </c>
      <c r="B230" s="12">
        <v>1</v>
      </c>
      <c r="C230" s="12" t="s">
        <v>80</v>
      </c>
      <c r="D230" s="12" t="s">
        <v>1214</v>
      </c>
      <c r="E230" s="12" t="s">
        <v>1214</v>
      </c>
      <c r="F230" s="17" t="s">
        <v>1214</v>
      </c>
    </row>
    <row r="231" spans="1:6" x14ac:dyDescent="0.25">
      <c r="A231" s="12" t="s">
        <v>143</v>
      </c>
      <c r="B231" s="12">
        <v>2</v>
      </c>
      <c r="C231" s="12" t="s">
        <v>47</v>
      </c>
      <c r="D231" s="12" t="s">
        <v>1214</v>
      </c>
      <c r="E231" s="12" t="s">
        <v>1214</v>
      </c>
      <c r="F231" s="17" t="s">
        <v>1214</v>
      </c>
    </row>
    <row r="232" spans="1:6" x14ac:dyDescent="0.25">
      <c r="A232" s="12" t="s">
        <v>143</v>
      </c>
      <c r="B232" s="12">
        <v>3</v>
      </c>
      <c r="C232" s="12" t="s">
        <v>48</v>
      </c>
      <c r="D232" s="12" t="s">
        <v>1214</v>
      </c>
      <c r="E232" s="12" t="s">
        <v>1214</v>
      </c>
      <c r="F232" s="17" t="s">
        <v>1214</v>
      </c>
    </row>
    <row r="233" spans="1:6" x14ac:dyDescent="0.25">
      <c r="A233" s="12" t="s">
        <v>143</v>
      </c>
      <c r="B233" s="12">
        <v>4</v>
      </c>
      <c r="C233" s="12" t="s">
        <v>49</v>
      </c>
      <c r="D233" s="12" t="s">
        <v>1214</v>
      </c>
      <c r="E233" s="12" t="s">
        <v>1214</v>
      </c>
      <c r="F233" s="17" t="s">
        <v>1214</v>
      </c>
    </row>
    <row r="234" spans="1:6" x14ac:dyDescent="0.25">
      <c r="A234" s="12" t="s">
        <v>143</v>
      </c>
      <c r="B234" s="12">
        <v>5</v>
      </c>
      <c r="C234" s="12" t="s">
        <v>50</v>
      </c>
      <c r="D234" s="12" t="s">
        <v>1214</v>
      </c>
      <c r="E234" s="12" t="s">
        <v>1214</v>
      </c>
      <c r="F234" s="17" t="s">
        <v>1214</v>
      </c>
    </row>
    <row r="235" spans="1:6" x14ac:dyDescent="0.25">
      <c r="A235" s="12" t="s">
        <v>143</v>
      </c>
      <c r="B235" s="12">
        <v>6</v>
      </c>
      <c r="C235" s="12" t="s">
        <v>51</v>
      </c>
      <c r="D235" s="12" t="s">
        <v>1214</v>
      </c>
      <c r="E235" s="12" t="s">
        <v>1214</v>
      </c>
      <c r="F235" s="17" t="s">
        <v>1214</v>
      </c>
    </row>
    <row r="236" spans="1:6" x14ac:dyDescent="0.25">
      <c r="A236" s="12"/>
      <c r="B236" s="12"/>
      <c r="C236" s="12" t="s">
        <v>970</v>
      </c>
      <c r="D236" s="12" t="s">
        <v>1214</v>
      </c>
      <c r="E236" s="12" t="s">
        <v>1214</v>
      </c>
      <c r="F236" s="17" t="s">
        <v>1214</v>
      </c>
    </row>
    <row r="237" spans="1:6" ht="56.25" x14ac:dyDescent="0.25">
      <c r="A237" s="15" t="s">
        <v>829</v>
      </c>
      <c r="B237" s="16"/>
      <c r="C237" s="16"/>
      <c r="D237" s="16"/>
      <c r="E237" s="16"/>
      <c r="F237" s="18"/>
    </row>
    <row r="238" spans="1:6" ht="30" x14ac:dyDescent="0.25">
      <c r="A238" s="12" t="s">
        <v>144</v>
      </c>
      <c r="B238" s="12">
        <v>1</v>
      </c>
      <c r="C238" s="12" t="s">
        <v>40</v>
      </c>
      <c r="D238" s="12" t="s">
        <v>1214</v>
      </c>
      <c r="E238" s="12" t="s">
        <v>1214</v>
      </c>
      <c r="F238" s="17" t="s">
        <v>1214</v>
      </c>
    </row>
    <row r="239" spans="1:6" ht="30" x14ac:dyDescent="0.25">
      <c r="A239" s="12" t="s">
        <v>144</v>
      </c>
      <c r="B239" s="12">
        <v>2</v>
      </c>
      <c r="C239" s="12" t="s">
        <v>41</v>
      </c>
      <c r="D239" s="12" t="s">
        <v>1214</v>
      </c>
      <c r="E239" s="12" t="s">
        <v>1214</v>
      </c>
      <c r="F239" s="17" t="s">
        <v>1214</v>
      </c>
    </row>
    <row r="240" spans="1:6" ht="30" x14ac:dyDescent="0.25">
      <c r="A240" s="12" t="s">
        <v>144</v>
      </c>
      <c r="B240" s="12">
        <v>3</v>
      </c>
      <c r="C240" s="12" t="s">
        <v>145</v>
      </c>
      <c r="D240" s="12" t="s">
        <v>1214</v>
      </c>
      <c r="E240" s="12" t="s">
        <v>1214</v>
      </c>
      <c r="F240" s="17" t="s">
        <v>1214</v>
      </c>
    </row>
    <row r="241" spans="1:6" ht="30" x14ac:dyDescent="0.25">
      <c r="A241" s="12" t="s">
        <v>144</v>
      </c>
      <c r="B241" s="12">
        <v>4</v>
      </c>
      <c r="C241" s="12" t="s">
        <v>42</v>
      </c>
      <c r="D241" s="12" t="s">
        <v>1214</v>
      </c>
      <c r="E241" s="12" t="s">
        <v>1214</v>
      </c>
      <c r="F241" s="17" t="s">
        <v>1214</v>
      </c>
    </row>
    <row r="242" spans="1:6" ht="30" x14ac:dyDescent="0.25">
      <c r="A242" s="12" t="s">
        <v>144</v>
      </c>
      <c r="B242" s="12">
        <v>5</v>
      </c>
      <c r="C242" s="12" t="s">
        <v>43</v>
      </c>
      <c r="D242" s="12" t="s">
        <v>1214</v>
      </c>
      <c r="E242" s="12" t="s">
        <v>1214</v>
      </c>
      <c r="F242" s="17" t="s">
        <v>1214</v>
      </c>
    </row>
    <row r="243" spans="1:6" ht="30" x14ac:dyDescent="0.25">
      <c r="A243" s="12" t="s">
        <v>144</v>
      </c>
      <c r="B243" s="12">
        <v>6</v>
      </c>
      <c r="C243" s="12" t="s">
        <v>44</v>
      </c>
      <c r="D243" s="12" t="s">
        <v>1214</v>
      </c>
      <c r="E243" s="12" t="s">
        <v>1214</v>
      </c>
      <c r="F243" s="17" t="s">
        <v>1214</v>
      </c>
    </row>
    <row r="244" spans="1:6" ht="30" x14ac:dyDescent="0.25">
      <c r="A244" s="12" t="s">
        <v>144</v>
      </c>
      <c r="B244" s="12">
        <v>7</v>
      </c>
      <c r="C244" s="12" t="s">
        <v>45</v>
      </c>
      <c r="D244" s="12" t="s">
        <v>1214</v>
      </c>
      <c r="E244" s="12" t="s">
        <v>1214</v>
      </c>
      <c r="F244" s="17" t="s">
        <v>1214</v>
      </c>
    </row>
    <row r="245" spans="1:6" ht="30" x14ac:dyDescent="0.25">
      <c r="A245" s="12" t="s">
        <v>144</v>
      </c>
      <c r="B245" s="12">
        <v>8</v>
      </c>
      <c r="C245" s="12" t="s">
        <v>46</v>
      </c>
      <c r="D245" s="12" t="s">
        <v>1214</v>
      </c>
      <c r="E245" s="12" t="s">
        <v>1214</v>
      </c>
      <c r="F245" s="17" t="s">
        <v>1214</v>
      </c>
    </row>
    <row r="246" spans="1:6" ht="30" x14ac:dyDescent="0.25">
      <c r="A246" s="12" t="s">
        <v>144</v>
      </c>
      <c r="B246" s="12">
        <v>9</v>
      </c>
      <c r="C246" s="12" t="s">
        <v>146</v>
      </c>
      <c r="D246" s="12" t="s">
        <v>1214</v>
      </c>
      <c r="E246" s="12" t="s">
        <v>1214</v>
      </c>
      <c r="F246" s="17" t="s">
        <v>1214</v>
      </c>
    </row>
    <row r="247" spans="1:6" x14ac:dyDescent="0.25">
      <c r="A247" s="12"/>
      <c r="B247" s="12"/>
      <c r="C247" s="12" t="s">
        <v>970</v>
      </c>
      <c r="D247" s="12" t="s">
        <v>1214</v>
      </c>
      <c r="E247" s="12" t="s">
        <v>1214</v>
      </c>
      <c r="F247" s="17" t="s">
        <v>1214</v>
      </c>
    </row>
    <row r="248" spans="1:6" ht="18.75" x14ac:dyDescent="0.25">
      <c r="A248" s="15" t="s">
        <v>830</v>
      </c>
      <c r="B248" s="16"/>
      <c r="C248" s="16"/>
      <c r="D248" s="16"/>
      <c r="E248" s="16"/>
      <c r="F248" s="18"/>
    </row>
    <row r="249" spans="1:6" x14ac:dyDescent="0.25">
      <c r="A249" s="12" t="s">
        <v>12</v>
      </c>
      <c r="B249" s="12">
        <v>1</v>
      </c>
      <c r="C249" s="12" t="s">
        <v>147</v>
      </c>
      <c r="D249" s="12" t="s">
        <v>1214</v>
      </c>
      <c r="E249" s="12" t="s">
        <v>1214</v>
      </c>
      <c r="F249" s="17" t="s">
        <v>1214</v>
      </c>
    </row>
    <row r="250" spans="1:6" x14ac:dyDescent="0.25">
      <c r="A250" s="12" t="s">
        <v>12</v>
      </c>
      <c r="B250" s="12">
        <v>2</v>
      </c>
      <c r="C250" s="12" t="s">
        <v>13</v>
      </c>
      <c r="D250" s="12" t="s">
        <v>1214</v>
      </c>
      <c r="E250" s="12" t="s">
        <v>1214</v>
      </c>
      <c r="F250" s="17" t="s">
        <v>1214</v>
      </c>
    </row>
    <row r="251" spans="1:6" x14ac:dyDescent="0.25">
      <c r="A251" s="12" t="s">
        <v>12</v>
      </c>
      <c r="B251" s="12">
        <v>3</v>
      </c>
      <c r="C251" s="12" t="s">
        <v>14</v>
      </c>
      <c r="D251" s="12" t="s">
        <v>1214</v>
      </c>
      <c r="E251" s="12" t="s">
        <v>1214</v>
      </c>
      <c r="F251" s="17" t="s">
        <v>1214</v>
      </c>
    </row>
    <row r="252" spans="1:6" x14ac:dyDescent="0.25">
      <c r="A252" s="12" t="s">
        <v>12</v>
      </c>
      <c r="B252" s="12">
        <v>4</v>
      </c>
      <c r="C252" s="12" t="s">
        <v>148</v>
      </c>
      <c r="D252" s="12" t="s">
        <v>1214</v>
      </c>
      <c r="E252" s="12" t="s">
        <v>1214</v>
      </c>
      <c r="F252" s="17" t="s">
        <v>1214</v>
      </c>
    </row>
    <row r="253" spans="1:6" x14ac:dyDescent="0.25">
      <c r="A253" s="12" t="s">
        <v>12</v>
      </c>
      <c r="B253" s="12">
        <v>5</v>
      </c>
      <c r="C253" s="12" t="s">
        <v>149</v>
      </c>
      <c r="D253" s="12" t="s">
        <v>1214</v>
      </c>
      <c r="E253" s="12" t="s">
        <v>1214</v>
      </c>
      <c r="F253" s="17" t="s">
        <v>1214</v>
      </c>
    </row>
    <row r="254" spans="1:6" x14ac:dyDescent="0.25">
      <c r="A254" s="12" t="s">
        <v>12</v>
      </c>
      <c r="B254" s="12">
        <v>6</v>
      </c>
      <c r="C254" s="12" t="s">
        <v>150</v>
      </c>
      <c r="D254" s="12" t="s">
        <v>1214</v>
      </c>
      <c r="E254" s="12" t="s">
        <v>1214</v>
      </c>
      <c r="F254" s="17" t="s">
        <v>1214</v>
      </c>
    </row>
    <row r="255" spans="1:6" x14ac:dyDescent="0.25">
      <c r="A255" s="12" t="s">
        <v>12</v>
      </c>
      <c r="B255" s="12">
        <v>7</v>
      </c>
      <c r="C255" s="12" t="s">
        <v>151</v>
      </c>
      <c r="D255" s="12" t="s">
        <v>1214</v>
      </c>
      <c r="E255" s="12" t="s">
        <v>1214</v>
      </c>
      <c r="F255" s="17" t="s">
        <v>1214</v>
      </c>
    </row>
    <row r="256" spans="1:6" x14ac:dyDescent="0.25">
      <c r="A256" s="12" t="s">
        <v>12</v>
      </c>
      <c r="B256" s="12">
        <v>8</v>
      </c>
      <c r="C256" s="12" t="s">
        <v>152</v>
      </c>
      <c r="D256" s="12" t="s">
        <v>1214</v>
      </c>
      <c r="E256" s="12" t="s">
        <v>1214</v>
      </c>
      <c r="F256" s="17" t="s">
        <v>1214</v>
      </c>
    </row>
    <row r="257" spans="1:6" x14ac:dyDescent="0.25">
      <c r="A257" s="12" t="s">
        <v>12</v>
      </c>
      <c r="B257" s="12">
        <v>9</v>
      </c>
      <c r="C257" s="12" t="s">
        <v>153</v>
      </c>
      <c r="D257" s="12" t="s">
        <v>1214</v>
      </c>
      <c r="E257" s="12" t="s">
        <v>1214</v>
      </c>
      <c r="F257" s="17" t="s">
        <v>1214</v>
      </c>
    </row>
    <row r="258" spans="1:6" x14ac:dyDescent="0.25">
      <c r="A258" s="12" t="s">
        <v>12</v>
      </c>
      <c r="B258" s="12">
        <v>10</v>
      </c>
      <c r="C258" s="12" t="s">
        <v>15</v>
      </c>
      <c r="D258" s="12" t="s">
        <v>1214</v>
      </c>
      <c r="E258" s="12" t="s">
        <v>1214</v>
      </c>
      <c r="F258" s="17" t="s">
        <v>1214</v>
      </c>
    </row>
    <row r="259" spans="1:6" x14ac:dyDescent="0.25">
      <c r="A259" s="12" t="s">
        <v>12</v>
      </c>
      <c r="B259" s="12">
        <v>11</v>
      </c>
      <c r="C259" s="12" t="s">
        <v>154</v>
      </c>
      <c r="D259" s="12" t="s">
        <v>1214</v>
      </c>
      <c r="E259" s="12" t="s">
        <v>1214</v>
      </c>
      <c r="F259" s="17" t="s">
        <v>1214</v>
      </c>
    </row>
    <row r="260" spans="1:6" x14ac:dyDescent="0.25">
      <c r="A260" s="12" t="s">
        <v>12</v>
      </c>
      <c r="B260" s="12">
        <v>12</v>
      </c>
      <c r="C260" s="12" t="s">
        <v>155</v>
      </c>
      <c r="D260" s="12" t="s">
        <v>1214</v>
      </c>
      <c r="E260" s="12" t="s">
        <v>1214</v>
      </c>
      <c r="F260" s="17" t="s">
        <v>1214</v>
      </c>
    </row>
    <row r="261" spans="1:6" x14ac:dyDescent="0.25">
      <c r="A261" s="12" t="s">
        <v>12</v>
      </c>
      <c r="B261" s="12">
        <v>13</v>
      </c>
      <c r="C261" s="12" t="s">
        <v>156</v>
      </c>
      <c r="D261" s="12" t="s">
        <v>1214</v>
      </c>
      <c r="E261" s="12" t="s">
        <v>1214</v>
      </c>
      <c r="F261" s="17" t="s">
        <v>1214</v>
      </c>
    </row>
    <row r="262" spans="1:6" x14ac:dyDescent="0.25">
      <c r="A262" s="12" t="s">
        <v>12</v>
      </c>
      <c r="B262" s="12">
        <v>14</v>
      </c>
      <c r="C262" s="12" t="s">
        <v>157</v>
      </c>
      <c r="D262" s="12" t="s">
        <v>1214</v>
      </c>
      <c r="E262" s="12" t="s">
        <v>1214</v>
      </c>
      <c r="F262" s="17" t="s">
        <v>1214</v>
      </c>
    </row>
    <row r="263" spans="1:6" x14ac:dyDescent="0.25">
      <c r="A263" s="12" t="s">
        <v>12</v>
      </c>
      <c r="B263" s="12">
        <v>15</v>
      </c>
      <c r="C263" s="12" t="s">
        <v>158</v>
      </c>
      <c r="D263" s="12" t="s">
        <v>1214</v>
      </c>
      <c r="E263" s="12" t="s">
        <v>1214</v>
      </c>
      <c r="F263" s="17" t="s">
        <v>1214</v>
      </c>
    </row>
    <row r="264" spans="1:6" x14ac:dyDescent="0.25">
      <c r="A264" s="12" t="s">
        <v>12</v>
      </c>
      <c r="B264" s="12">
        <v>16</v>
      </c>
      <c r="C264" s="12" t="s">
        <v>159</v>
      </c>
      <c r="D264" s="12" t="s">
        <v>1214</v>
      </c>
      <c r="E264" s="12" t="s">
        <v>1214</v>
      </c>
      <c r="F264" s="17" t="s">
        <v>1214</v>
      </c>
    </row>
    <row r="265" spans="1:6" x14ac:dyDescent="0.25">
      <c r="A265" s="12" t="s">
        <v>12</v>
      </c>
      <c r="B265" s="12">
        <v>17</v>
      </c>
      <c r="C265" s="12" t="s">
        <v>16</v>
      </c>
      <c r="D265" s="12" t="s">
        <v>1214</v>
      </c>
      <c r="E265" s="12" t="s">
        <v>1214</v>
      </c>
      <c r="F265" s="17" t="s">
        <v>1214</v>
      </c>
    </row>
    <row r="266" spans="1:6" x14ac:dyDescent="0.25">
      <c r="A266" s="12" t="s">
        <v>12</v>
      </c>
      <c r="B266" s="12">
        <v>18</v>
      </c>
      <c r="C266" s="12" t="s">
        <v>17</v>
      </c>
      <c r="D266" s="12" t="s">
        <v>1214</v>
      </c>
      <c r="E266" s="12" t="s">
        <v>1214</v>
      </c>
      <c r="F266" s="17" t="s">
        <v>1214</v>
      </c>
    </row>
    <row r="267" spans="1:6" x14ac:dyDescent="0.25">
      <c r="A267" s="12" t="s">
        <v>12</v>
      </c>
      <c r="B267" s="12">
        <v>19</v>
      </c>
      <c r="C267" s="12" t="s">
        <v>18</v>
      </c>
      <c r="D267" s="12" t="s">
        <v>1214</v>
      </c>
      <c r="E267" s="12" t="s">
        <v>1214</v>
      </c>
      <c r="F267" s="17" t="s">
        <v>1214</v>
      </c>
    </row>
    <row r="268" spans="1:6" x14ac:dyDescent="0.25">
      <c r="A268" s="12" t="s">
        <v>12</v>
      </c>
      <c r="B268" s="12">
        <v>20</v>
      </c>
      <c r="C268" s="12" t="s">
        <v>160</v>
      </c>
      <c r="D268" s="12" t="s">
        <v>1214</v>
      </c>
      <c r="E268" s="12" t="s">
        <v>1214</v>
      </c>
      <c r="F268" s="17" t="s">
        <v>1214</v>
      </c>
    </row>
    <row r="269" spans="1:6" x14ac:dyDescent="0.25">
      <c r="A269" s="12" t="s">
        <v>12</v>
      </c>
      <c r="B269" s="12">
        <v>21</v>
      </c>
      <c r="C269" s="12" t="s">
        <v>161</v>
      </c>
      <c r="D269" s="12" t="s">
        <v>1214</v>
      </c>
      <c r="E269" s="12" t="s">
        <v>1214</v>
      </c>
      <c r="F269" s="17" t="s">
        <v>1214</v>
      </c>
    </row>
    <row r="270" spans="1:6" x14ac:dyDescent="0.25">
      <c r="A270" s="12" t="s">
        <v>12</v>
      </c>
      <c r="B270" s="12">
        <v>22</v>
      </c>
      <c r="C270" s="12" t="s">
        <v>162</v>
      </c>
      <c r="D270" s="12" t="s">
        <v>1214</v>
      </c>
      <c r="E270" s="12" t="s">
        <v>1214</v>
      </c>
      <c r="F270" s="17" t="s">
        <v>1214</v>
      </c>
    </row>
    <row r="271" spans="1:6" x14ac:dyDescent="0.25">
      <c r="A271" s="12" t="s">
        <v>12</v>
      </c>
      <c r="B271" s="12">
        <v>23</v>
      </c>
      <c r="C271" s="12" t="s">
        <v>163</v>
      </c>
      <c r="D271" s="12" t="s">
        <v>1214</v>
      </c>
      <c r="E271" s="12" t="s">
        <v>1214</v>
      </c>
      <c r="F271" s="17" t="s">
        <v>1214</v>
      </c>
    </row>
    <row r="272" spans="1:6" x14ac:dyDescent="0.25">
      <c r="A272" s="12" t="s">
        <v>12</v>
      </c>
      <c r="B272" s="12">
        <v>24</v>
      </c>
      <c r="C272" s="12" t="s">
        <v>14</v>
      </c>
      <c r="D272" s="12" t="s">
        <v>1214</v>
      </c>
      <c r="E272" s="12" t="s">
        <v>1214</v>
      </c>
      <c r="F272" s="17" t="s">
        <v>1214</v>
      </c>
    </row>
    <row r="273" spans="1:6" x14ac:dyDescent="0.25">
      <c r="A273" s="12" t="s">
        <v>12</v>
      </c>
      <c r="B273" s="12">
        <v>25</v>
      </c>
      <c r="C273" s="12" t="s">
        <v>148</v>
      </c>
      <c r="D273" s="12" t="s">
        <v>1214</v>
      </c>
      <c r="E273" s="12" t="s">
        <v>1214</v>
      </c>
      <c r="F273" s="17" t="s">
        <v>1214</v>
      </c>
    </row>
    <row r="274" spans="1:6" x14ac:dyDescent="0.25">
      <c r="A274" s="12" t="s">
        <v>12</v>
      </c>
      <c r="B274" s="12">
        <v>26</v>
      </c>
      <c r="C274" s="12" t="s">
        <v>154</v>
      </c>
      <c r="D274" s="12" t="s">
        <v>1214</v>
      </c>
      <c r="E274" s="12" t="s">
        <v>1214</v>
      </c>
      <c r="F274" s="17" t="s">
        <v>1214</v>
      </c>
    </row>
    <row r="275" spans="1:6" x14ac:dyDescent="0.25">
      <c r="A275" s="12" t="s">
        <v>12</v>
      </c>
      <c r="B275" s="12">
        <v>27</v>
      </c>
      <c r="C275" s="12" t="s">
        <v>155</v>
      </c>
      <c r="D275" s="12" t="s">
        <v>1214</v>
      </c>
      <c r="E275" s="12" t="s">
        <v>1214</v>
      </c>
      <c r="F275" s="17" t="s">
        <v>1214</v>
      </c>
    </row>
    <row r="276" spans="1:6" x14ac:dyDescent="0.25">
      <c r="A276" s="12" t="s">
        <v>12</v>
      </c>
      <c r="B276" s="12">
        <v>28</v>
      </c>
      <c r="C276" s="12" t="s">
        <v>149</v>
      </c>
      <c r="D276" s="12" t="s">
        <v>1214</v>
      </c>
      <c r="E276" s="12" t="s">
        <v>1214</v>
      </c>
      <c r="F276" s="17" t="s">
        <v>1214</v>
      </c>
    </row>
    <row r="277" spans="1:6" x14ac:dyDescent="0.25">
      <c r="A277" s="12"/>
      <c r="B277" s="12"/>
      <c r="C277" s="12" t="s">
        <v>970</v>
      </c>
      <c r="D277" s="12" t="s">
        <v>1214</v>
      </c>
      <c r="E277" s="12" t="s">
        <v>1214</v>
      </c>
      <c r="F277" s="17" t="s">
        <v>1214</v>
      </c>
    </row>
    <row r="278" spans="1:6" ht="18.75" x14ac:dyDescent="0.25">
      <c r="A278" s="15" t="s">
        <v>831</v>
      </c>
      <c r="B278" s="16"/>
      <c r="C278" s="16"/>
      <c r="D278" s="16"/>
      <c r="E278" s="16"/>
      <c r="F278" s="18"/>
    </row>
    <row r="279" spans="1:6" ht="30" x14ac:dyDescent="0.25">
      <c r="A279" s="12" t="s">
        <v>164</v>
      </c>
      <c r="B279" s="12">
        <v>1</v>
      </c>
      <c r="C279" s="12" t="s">
        <v>165</v>
      </c>
      <c r="D279" s="12" t="s">
        <v>1214</v>
      </c>
      <c r="E279" s="12" t="s">
        <v>1214</v>
      </c>
      <c r="F279" s="17" t="s">
        <v>1214</v>
      </c>
    </row>
    <row r="280" spans="1:6" ht="45" x14ac:dyDescent="0.25">
      <c r="A280" s="12" t="s">
        <v>164</v>
      </c>
      <c r="B280" s="12">
        <v>2</v>
      </c>
      <c r="C280" s="12" t="s">
        <v>166</v>
      </c>
      <c r="D280" s="12" t="s">
        <v>1214</v>
      </c>
      <c r="E280" s="12" t="s">
        <v>1214</v>
      </c>
      <c r="F280" s="17" t="s">
        <v>1214</v>
      </c>
    </row>
    <row r="281" spans="1:6" x14ac:dyDescent="0.25">
      <c r="A281" s="12" t="s">
        <v>164</v>
      </c>
      <c r="B281" s="12">
        <v>3</v>
      </c>
      <c r="C281" s="12" t="s">
        <v>167</v>
      </c>
      <c r="D281" s="12" t="s">
        <v>1214</v>
      </c>
      <c r="E281" s="12" t="s">
        <v>1214</v>
      </c>
      <c r="F281" s="17" t="s">
        <v>1214</v>
      </c>
    </row>
    <row r="282" spans="1:6" ht="30" x14ac:dyDescent="0.25">
      <c r="A282" s="12" t="s">
        <v>164</v>
      </c>
      <c r="B282" s="12">
        <v>4</v>
      </c>
      <c r="C282" s="12" t="s">
        <v>963</v>
      </c>
      <c r="D282" s="12" t="s">
        <v>1214</v>
      </c>
      <c r="E282" s="12" t="s">
        <v>1214</v>
      </c>
      <c r="F282" s="17" t="s">
        <v>1214</v>
      </c>
    </row>
    <row r="283" spans="1:6" x14ac:dyDescent="0.25">
      <c r="A283" s="12"/>
      <c r="B283" s="12"/>
      <c r="C283" s="12" t="s">
        <v>970</v>
      </c>
      <c r="D283" s="12" t="s">
        <v>1214</v>
      </c>
      <c r="E283" s="12" t="s">
        <v>1214</v>
      </c>
      <c r="F283" s="17" t="s">
        <v>1214</v>
      </c>
    </row>
    <row r="284" spans="1:6" ht="37.5" x14ac:dyDescent="0.25">
      <c r="A284" s="15" t="s">
        <v>832</v>
      </c>
      <c r="B284" s="16"/>
      <c r="C284" s="16"/>
      <c r="D284" s="16"/>
      <c r="E284" s="16"/>
      <c r="F284" s="18"/>
    </row>
    <row r="285" spans="1:6" ht="30" x14ac:dyDescent="0.25">
      <c r="A285" s="12" t="s">
        <v>22</v>
      </c>
      <c r="B285" s="12">
        <v>1</v>
      </c>
      <c r="C285" s="12" t="s">
        <v>964</v>
      </c>
      <c r="D285" s="12" t="s">
        <v>1214</v>
      </c>
      <c r="E285" s="12" t="s">
        <v>1214</v>
      </c>
      <c r="F285" s="17" t="s">
        <v>1214</v>
      </c>
    </row>
    <row r="286" spans="1:6" ht="30" x14ac:dyDescent="0.25">
      <c r="A286" s="12" t="s">
        <v>22</v>
      </c>
      <c r="B286" s="12">
        <v>2</v>
      </c>
      <c r="C286" s="12" t="s">
        <v>965</v>
      </c>
      <c r="D286" s="12" t="s">
        <v>1214</v>
      </c>
      <c r="E286" s="12" t="s">
        <v>1214</v>
      </c>
      <c r="F286" s="17" t="s">
        <v>1214</v>
      </c>
    </row>
    <row r="287" spans="1:6" x14ac:dyDescent="0.25">
      <c r="A287" s="12"/>
      <c r="B287" s="12"/>
      <c r="C287" s="12" t="s">
        <v>970</v>
      </c>
      <c r="D287" s="12" t="s">
        <v>1214</v>
      </c>
      <c r="E287" s="12" t="s">
        <v>1214</v>
      </c>
      <c r="F287" s="17" t="s">
        <v>1214</v>
      </c>
    </row>
    <row r="288" spans="1:6" ht="37.5" x14ac:dyDescent="0.25">
      <c r="A288" s="15" t="s">
        <v>833</v>
      </c>
      <c r="B288" s="16"/>
      <c r="C288" s="16"/>
      <c r="D288" s="16"/>
      <c r="E288" s="16"/>
      <c r="F288" s="18"/>
    </row>
    <row r="289" spans="1:6" x14ac:dyDescent="0.25">
      <c r="A289" s="12"/>
      <c r="B289" s="12"/>
      <c r="C289" s="12" t="s">
        <v>169</v>
      </c>
      <c r="D289" s="12" t="s">
        <v>1214</v>
      </c>
      <c r="E289" s="12" t="s">
        <v>1214</v>
      </c>
      <c r="F289" s="17" t="s">
        <v>1214</v>
      </c>
    </row>
    <row r="290" spans="1:6" x14ac:dyDescent="0.25">
      <c r="A290" s="12" t="s">
        <v>168</v>
      </c>
      <c r="B290" s="12">
        <v>1</v>
      </c>
      <c r="C290" s="12" t="s">
        <v>170</v>
      </c>
      <c r="D290" s="12" t="s">
        <v>1214</v>
      </c>
      <c r="E290" s="12" t="s">
        <v>1214</v>
      </c>
      <c r="F290" s="17" t="s">
        <v>1214</v>
      </c>
    </row>
    <row r="291" spans="1:6" x14ac:dyDescent="0.25">
      <c r="A291" s="12" t="s">
        <v>168</v>
      </c>
      <c r="B291" s="12">
        <v>3</v>
      </c>
      <c r="C291" s="12" t="s">
        <v>171</v>
      </c>
      <c r="D291" s="12" t="s">
        <v>1214</v>
      </c>
      <c r="E291" s="12" t="s">
        <v>1214</v>
      </c>
      <c r="F291" s="17" t="s">
        <v>1214</v>
      </c>
    </row>
    <row r="292" spans="1:6" x14ac:dyDescent="0.25">
      <c r="A292" s="12" t="s">
        <v>168</v>
      </c>
      <c r="B292" s="12">
        <v>4</v>
      </c>
      <c r="C292" s="12" t="s">
        <v>172</v>
      </c>
      <c r="D292" s="12" t="s">
        <v>1214</v>
      </c>
      <c r="E292" s="12" t="s">
        <v>1214</v>
      </c>
      <c r="F292" s="17" t="s">
        <v>1214</v>
      </c>
    </row>
    <row r="293" spans="1:6" x14ac:dyDescent="0.25">
      <c r="A293" s="12" t="s">
        <v>168</v>
      </c>
      <c r="B293" s="12">
        <v>5</v>
      </c>
      <c r="C293" s="12" t="s">
        <v>173</v>
      </c>
      <c r="D293" s="12" t="s">
        <v>1214</v>
      </c>
      <c r="E293" s="12" t="s">
        <v>1214</v>
      </c>
      <c r="F293" s="17" t="s">
        <v>1214</v>
      </c>
    </row>
    <row r="294" spans="1:6" x14ac:dyDescent="0.25">
      <c r="A294" s="12" t="s">
        <v>168</v>
      </c>
      <c r="B294" s="12">
        <v>6</v>
      </c>
      <c r="C294" s="12" t="s">
        <v>19</v>
      </c>
      <c r="D294" s="12" t="s">
        <v>1214</v>
      </c>
      <c r="E294" s="12" t="s">
        <v>1214</v>
      </c>
      <c r="F294" s="17" t="s">
        <v>1214</v>
      </c>
    </row>
    <row r="295" spans="1:6" x14ac:dyDescent="0.25">
      <c r="A295" s="12" t="s">
        <v>168</v>
      </c>
      <c r="B295" s="12">
        <v>7</v>
      </c>
      <c r="C295" s="12" t="s">
        <v>174</v>
      </c>
      <c r="D295" s="12" t="s">
        <v>1214</v>
      </c>
      <c r="E295" s="12" t="s">
        <v>1214</v>
      </c>
      <c r="F295" s="17" t="s">
        <v>1214</v>
      </c>
    </row>
    <row r="296" spans="1:6" x14ac:dyDescent="0.25">
      <c r="A296" s="12" t="s">
        <v>168</v>
      </c>
      <c r="B296" s="12">
        <v>8</v>
      </c>
      <c r="C296" s="12" t="s">
        <v>20</v>
      </c>
      <c r="D296" s="12" t="s">
        <v>1214</v>
      </c>
      <c r="E296" s="12" t="s">
        <v>1214</v>
      </c>
      <c r="F296" s="17" t="s">
        <v>1214</v>
      </c>
    </row>
    <row r="297" spans="1:6" x14ac:dyDescent="0.25">
      <c r="A297" s="12" t="s">
        <v>168</v>
      </c>
      <c r="B297" s="12">
        <v>9</v>
      </c>
      <c r="C297" s="12" t="s">
        <v>21</v>
      </c>
      <c r="D297" s="12" t="s">
        <v>1214</v>
      </c>
      <c r="E297" s="12" t="s">
        <v>1214</v>
      </c>
      <c r="F297" s="17" t="s">
        <v>1214</v>
      </c>
    </row>
    <row r="298" spans="1:6" x14ac:dyDescent="0.25">
      <c r="A298" s="12"/>
      <c r="B298" s="12"/>
      <c r="C298" s="12" t="s">
        <v>970</v>
      </c>
      <c r="D298" s="12" t="s">
        <v>1214</v>
      </c>
      <c r="E298" s="12" t="s">
        <v>1214</v>
      </c>
      <c r="F298" s="17" t="s">
        <v>1214</v>
      </c>
    </row>
    <row r="299" spans="1:6" ht="56.25" x14ac:dyDescent="0.25">
      <c r="A299" s="15" t="s">
        <v>834</v>
      </c>
      <c r="B299" s="16"/>
      <c r="C299" s="16"/>
      <c r="D299" s="16"/>
      <c r="E299" s="16"/>
      <c r="F299" s="18"/>
    </row>
    <row r="300" spans="1:6" ht="30" x14ac:dyDescent="0.25">
      <c r="A300" s="12" t="s">
        <v>175</v>
      </c>
      <c r="B300" s="12">
        <v>1</v>
      </c>
      <c r="C300" s="12" t="s">
        <v>80</v>
      </c>
      <c r="D300" s="12" t="s">
        <v>1214</v>
      </c>
      <c r="E300" s="12" t="s">
        <v>1214</v>
      </c>
      <c r="F300" s="17" t="s">
        <v>1214</v>
      </c>
    </row>
    <row r="301" spans="1:6" ht="30" x14ac:dyDescent="0.25">
      <c r="A301" s="12" t="s">
        <v>175</v>
      </c>
      <c r="B301" s="12">
        <v>2</v>
      </c>
      <c r="C301" s="12" t="s">
        <v>176</v>
      </c>
      <c r="D301" s="12" t="s">
        <v>1214</v>
      </c>
      <c r="E301" s="12" t="s">
        <v>1214</v>
      </c>
      <c r="F301" s="17" t="s">
        <v>1214</v>
      </c>
    </row>
    <row r="302" spans="1:6" ht="30" x14ac:dyDescent="0.25">
      <c r="A302" s="12" t="s">
        <v>175</v>
      </c>
      <c r="B302" s="12">
        <v>3</v>
      </c>
      <c r="C302" s="12" t="s">
        <v>177</v>
      </c>
      <c r="D302" s="12" t="s">
        <v>1214</v>
      </c>
      <c r="E302" s="12" t="s">
        <v>1214</v>
      </c>
      <c r="F302" s="17" t="s">
        <v>1214</v>
      </c>
    </row>
    <row r="303" spans="1:6" ht="30" x14ac:dyDescent="0.25">
      <c r="A303" s="12" t="s">
        <v>175</v>
      </c>
      <c r="B303" s="12">
        <v>4</v>
      </c>
      <c r="C303" s="12" t="s">
        <v>178</v>
      </c>
      <c r="D303" s="12" t="s">
        <v>1214</v>
      </c>
      <c r="E303" s="12" t="s">
        <v>1214</v>
      </c>
      <c r="F303" s="17" t="s">
        <v>1214</v>
      </c>
    </row>
    <row r="304" spans="1:6" ht="30" x14ac:dyDescent="0.25">
      <c r="A304" s="12" t="s">
        <v>175</v>
      </c>
      <c r="B304" s="12">
        <v>5</v>
      </c>
      <c r="C304" s="12" t="s">
        <v>179</v>
      </c>
      <c r="D304" s="12" t="s">
        <v>1214</v>
      </c>
      <c r="E304" s="12" t="s">
        <v>1214</v>
      </c>
      <c r="F304" s="17" t="s">
        <v>1214</v>
      </c>
    </row>
    <row r="305" spans="1:6" x14ac:dyDescent="0.25">
      <c r="A305" s="12"/>
      <c r="B305" s="12"/>
      <c r="C305" s="12" t="s">
        <v>970</v>
      </c>
      <c r="D305" s="12" t="s">
        <v>1214</v>
      </c>
      <c r="E305" s="12" t="s">
        <v>1214</v>
      </c>
      <c r="F305" s="17" t="s">
        <v>1214</v>
      </c>
    </row>
    <row r="306" spans="1:6" ht="37.5" x14ac:dyDescent="0.25">
      <c r="A306" s="15" t="s">
        <v>835</v>
      </c>
      <c r="B306" s="16"/>
      <c r="C306" s="16"/>
      <c r="D306" s="16"/>
      <c r="E306" s="16"/>
      <c r="F306" s="18"/>
    </row>
    <row r="307" spans="1:6" ht="30" x14ac:dyDescent="0.25">
      <c r="A307" s="12" t="s">
        <v>180</v>
      </c>
      <c r="B307" s="12">
        <v>1</v>
      </c>
      <c r="C307" s="12" t="s">
        <v>181</v>
      </c>
      <c r="D307" s="12" t="s">
        <v>1214</v>
      </c>
      <c r="E307" s="12" t="s">
        <v>1214</v>
      </c>
      <c r="F307" s="17" t="s">
        <v>1214</v>
      </c>
    </row>
    <row r="308" spans="1:6" ht="30" x14ac:dyDescent="0.25">
      <c r="A308" s="12" t="s">
        <v>180</v>
      </c>
      <c r="B308" s="12">
        <v>2</v>
      </c>
      <c r="C308" s="12" t="s">
        <v>182</v>
      </c>
      <c r="D308" s="12" t="s">
        <v>1214</v>
      </c>
      <c r="E308" s="12" t="s">
        <v>1214</v>
      </c>
      <c r="F308" s="17" t="s">
        <v>1214</v>
      </c>
    </row>
    <row r="309" spans="1:6" ht="30" x14ac:dyDescent="0.25">
      <c r="A309" s="12" t="s">
        <v>180</v>
      </c>
      <c r="B309" s="12">
        <v>3</v>
      </c>
      <c r="C309" s="12" t="s">
        <v>183</v>
      </c>
      <c r="D309" s="12" t="s">
        <v>1214</v>
      </c>
      <c r="E309" s="12" t="s">
        <v>1214</v>
      </c>
      <c r="F309" s="17" t="s">
        <v>1214</v>
      </c>
    </row>
    <row r="310" spans="1:6" ht="30" x14ac:dyDescent="0.25">
      <c r="A310" s="12" t="s">
        <v>180</v>
      </c>
      <c r="B310" s="12">
        <v>4</v>
      </c>
      <c r="C310" s="12" t="s">
        <v>184</v>
      </c>
      <c r="D310" s="12" t="s">
        <v>1214</v>
      </c>
      <c r="E310" s="12" t="s">
        <v>1214</v>
      </c>
      <c r="F310" s="17" t="s">
        <v>1214</v>
      </c>
    </row>
    <row r="311" spans="1:6" ht="30" x14ac:dyDescent="0.25">
      <c r="A311" s="12" t="s">
        <v>180</v>
      </c>
      <c r="B311" s="12">
        <v>5</v>
      </c>
      <c r="C311" s="12" t="s">
        <v>185</v>
      </c>
      <c r="D311" s="12" t="s">
        <v>1214</v>
      </c>
      <c r="E311" s="12" t="s">
        <v>1214</v>
      </c>
      <c r="F311" s="17" t="s">
        <v>1214</v>
      </c>
    </row>
    <row r="312" spans="1:6" ht="30" x14ac:dyDescent="0.25">
      <c r="A312" s="12" t="s">
        <v>180</v>
      </c>
      <c r="B312" s="12">
        <v>6</v>
      </c>
      <c r="C312" s="12" t="s">
        <v>186</v>
      </c>
      <c r="D312" s="12" t="s">
        <v>1214</v>
      </c>
      <c r="E312" s="12" t="s">
        <v>1214</v>
      </c>
      <c r="F312" s="17" t="s">
        <v>1214</v>
      </c>
    </row>
    <row r="313" spans="1:6" ht="30" x14ac:dyDescent="0.25">
      <c r="A313" s="12" t="s">
        <v>180</v>
      </c>
      <c r="B313" s="12">
        <v>7</v>
      </c>
      <c r="C313" s="12" t="s">
        <v>187</v>
      </c>
      <c r="D313" s="12" t="s">
        <v>1214</v>
      </c>
      <c r="E313" s="12" t="s">
        <v>1214</v>
      </c>
      <c r="F313" s="17" t="s">
        <v>1214</v>
      </c>
    </row>
    <row r="314" spans="1:6" ht="30" x14ac:dyDescent="0.25">
      <c r="A314" s="12" t="s">
        <v>180</v>
      </c>
      <c r="B314" s="12">
        <v>8</v>
      </c>
      <c r="C314" s="12" t="s">
        <v>188</v>
      </c>
      <c r="D314" s="12" t="s">
        <v>1214</v>
      </c>
      <c r="E314" s="12" t="s">
        <v>1214</v>
      </c>
      <c r="F314" s="17" t="s">
        <v>1214</v>
      </c>
    </row>
    <row r="315" spans="1:6" ht="30" x14ac:dyDescent="0.25">
      <c r="A315" s="12" t="s">
        <v>180</v>
      </c>
      <c r="B315" s="12">
        <v>9</v>
      </c>
      <c r="C315" s="12" t="s">
        <v>189</v>
      </c>
      <c r="D315" s="12" t="s">
        <v>1214</v>
      </c>
      <c r="E315" s="12" t="s">
        <v>1214</v>
      </c>
      <c r="F315" s="17" t="s">
        <v>1214</v>
      </c>
    </row>
    <row r="316" spans="1:6" ht="45" x14ac:dyDescent="0.25">
      <c r="A316" s="12" t="s">
        <v>180</v>
      </c>
      <c r="B316" s="12">
        <v>10</v>
      </c>
      <c r="C316" s="12" t="s">
        <v>190</v>
      </c>
      <c r="D316" s="12" t="s">
        <v>1214</v>
      </c>
      <c r="E316" s="12" t="s">
        <v>1214</v>
      </c>
      <c r="F316" s="17" t="s">
        <v>1214</v>
      </c>
    </row>
    <row r="317" spans="1:6" ht="30" x14ac:dyDescent="0.25">
      <c r="A317" s="12" t="s">
        <v>180</v>
      </c>
      <c r="B317" s="12">
        <v>11</v>
      </c>
      <c r="C317" s="12" t="s">
        <v>966</v>
      </c>
      <c r="D317" s="12" t="s">
        <v>1214</v>
      </c>
      <c r="E317" s="12" t="s">
        <v>1214</v>
      </c>
      <c r="F317" s="17" t="s">
        <v>1214</v>
      </c>
    </row>
    <row r="318" spans="1:6" ht="30" x14ac:dyDescent="0.25">
      <c r="A318" s="12" t="s">
        <v>180</v>
      </c>
      <c r="B318" s="12">
        <v>12</v>
      </c>
      <c r="C318" s="12" t="s">
        <v>191</v>
      </c>
      <c r="D318" s="12" t="s">
        <v>1214</v>
      </c>
      <c r="E318" s="12" t="s">
        <v>1214</v>
      </c>
      <c r="F318" s="17" t="s">
        <v>1214</v>
      </c>
    </row>
    <row r="319" spans="1:6" ht="30" x14ac:dyDescent="0.25">
      <c r="A319" s="12" t="s">
        <v>180</v>
      </c>
      <c r="B319" s="12">
        <v>13</v>
      </c>
      <c r="C319" s="12" t="s">
        <v>192</v>
      </c>
      <c r="D319" s="12" t="s">
        <v>1214</v>
      </c>
      <c r="E319" s="12" t="s">
        <v>1214</v>
      </c>
      <c r="F319" s="17" t="s">
        <v>1214</v>
      </c>
    </row>
    <row r="320" spans="1:6" x14ac:dyDescent="0.25">
      <c r="A320" s="12"/>
      <c r="B320" s="12"/>
      <c r="C320" s="12" t="s">
        <v>970</v>
      </c>
      <c r="D320" s="12" t="s">
        <v>1214</v>
      </c>
      <c r="E320" s="12" t="s">
        <v>1214</v>
      </c>
      <c r="F320" s="17" t="s">
        <v>1214</v>
      </c>
    </row>
    <row r="321" spans="1:6" ht="37.5" x14ac:dyDescent="0.25">
      <c r="A321" s="15" t="s">
        <v>836</v>
      </c>
      <c r="B321" s="16"/>
      <c r="C321" s="16"/>
      <c r="D321" s="16"/>
      <c r="E321" s="16"/>
      <c r="F321" s="18"/>
    </row>
    <row r="322" spans="1:6" ht="30" x14ac:dyDescent="0.25">
      <c r="A322" s="12" t="s">
        <v>836</v>
      </c>
      <c r="B322" s="12">
        <v>1</v>
      </c>
      <c r="C322" s="12" t="s">
        <v>924</v>
      </c>
      <c r="D322" s="12" t="s">
        <v>1214</v>
      </c>
      <c r="E322" s="12" t="s">
        <v>1214</v>
      </c>
      <c r="F322" s="17" t="s">
        <v>1214</v>
      </c>
    </row>
    <row r="323" spans="1:6" ht="30" x14ac:dyDescent="0.25">
      <c r="A323" s="12" t="s">
        <v>193</v>
      </c>
      <c r="B323" s="12">
        <v>2</v>
      </c>
      <c r="C323" s="12" t="s">
        <v>194</v>
      </c>
      <c r="D323" s="12" t="s">
        <v>1214</v>
      </c>
      <c r="E323" s="12" t="s">
        <v>1214</v>
      </c>
      <c r="F323" s="17" t="s">
        <v>1214</v>
      </c>
    </row>
    <row r="324" spans="1:6" ht="30" x14ac:dyDescent="0.25">
      <c r="A324" s="12" t="s">
        <v>193</v>
      </c>
      <c r="B324" s="12">
        <v>3</v>
      </c>
      <c r="C324" s="12" t="s">
        <v>912</v>
      </c>
      <c r="D324" s="12" t="s">
        <v>1214</v>
      </c>
      <c r="E324" s="12" t="s">
        <v>1214</v>
      </c>
      <c r="F324" s="17" t="s">
        <v>1214</v>
      </c>
    </row>
    <row r="325" spans="1:6" ht="30" x14ac:dyDescent="0.25">
      <c r="A325" s="12" t="s">
        <v>193</v>
      </c>
      <c r="B325" s="12">
        <v>4</v>
      </c>
      <c r="C325" s="12" t="s">
        <v>911</v>
      </c>
      <c r="D325" s="12" t="s">
        <v>1214</v>
      </c>
      <c r="E325" s="12" t="s">
        <v>1214</v>
      </c>
      <c r="F325" s="17" t="s">
        <v>1214</v>
      </c>
    </row>
    <row r="326" spans="1:6" ht="30" x14ac:dyDescent="0.25">
      <c r="A326" s="12" t="s">
        <v>193</v>
      </c>
      <c r="B326" s="12">
        <v>5</v>
      </c>
      <c r="C326" s="12" t="s">
        <v>909</v>
      </c>
      <c r="D326" s="12" t="s">
        <v>1214</v>
      </c>
      <c r="E326" s="12" t="s">
        <v>1214</v>
      </c>
      <c r="F326" s="17" t="s">
        <v>1214</v>
      </c>
    </row>
    <row r="327" spans="1:6" ht="30" x14ac:dyDescent="0.25">
      <c r="A327" s="12" t="s">
        <v>193</v>
      </c>
      <c r="B327" s="12">
        <v>6</v>
      </c>
      <c r="C327" s="12" t="s">
        <v>910</v>
      </c>
      <c r="D327" s="12" t="s">
        <v>1214</v>
      </c>
      <c r="E327" s="12" t="s">
        <v>1214</v>
      </c>
      <c r="F327" s="17" t="s">
        <v>1214</v>
      </c>
    </row>
    <row r="328" spans="1:6" ht="30" x14ac:dyDescent="0.25">
      <c r="A328" s="12" t="s">
        <v>193</v>
      </c>
      <c r="B328" s="12">
        <v>7</v>
      </c>
      <c r="C328" s="12" t="s">
        <v>195</v>
      </c>
      <c r="D328" s="12" t="s">
        <v>1214</v>
      </c>
      <c r="E328" s="12" t="s">
        <v>1214</v>
      </c>
      <c r="F328" s="17" t="s">
        <v>1214</v>
      </c>
    </row>
    <row r="329" spans="1:6" ht="30" x14ac:dyDescent="0.25">
      <c r="A329" s="12" t="s">
        <v>193</v>
      </c>
      <c r="B329" s="12">
        <v>8</v>
      </c>
      <c r="C329" s="12" t="s">
        <v>196</v>
      </c>
      <c r="D329" s="12" t="s">
        <v>1214</v>
      </c>
      <c r="E329" s="12" t="s">
        <v>1214</v>
      </c>
      <c r="F329" s="17" t="s">
        <v>1214</v>
      </c>
    </row>
    <row r="330" spans="1:6" ht="30" x14ac:dyDescent="0.25">
      <c r="A330" s="12" t="s">
        <v>193</v>
      </c>
      <c r="B330" s="12">
        <v>9</v>
      </c>
      <c r="C330" s="12" t="s">
        <v>197</v>
      </c>
      <c r="D330" s="12" t="s">
        <v>1214</v>
      </c>
      <c r="E330" s="12" t="s">
        <v>1214</v>
      </c>
      <c r="F330" s="17" t="s">
        <v>1214</v>
      </c>
    </row>
    <row r="331" spans="1:6" ht="30" x14ac:dyDescent="0.25">
      <c r="A331" s="12" t="s">
        <v>193</v>
      </c>
      <c r="B331" s="12">
        <v>10</v>
      </c>
      <c r="C331" s="12" t="s">
        <v>906</v>
      </c>
      <c r="D331" s="12" t="s">
        <v>1214</v>
      </c>
      <c r="E331" s="12" t="s">
        <v>905</v>
      </c>
      <c r="F331" s="17" t="s">
        <v>1214</v>
      </c>
    </row>
    <row r="332" spans="1:6" ht="30" x14ac:dyDescent="0.25">
      <c r="A332" s="12" t="s">
        <v>193</v>
      </c>
      <c r="B332" s="12">
        <v>11</v>
      </c>
      <c r="C332" s="12" t="s">
        <v>198</v>
      </c>
      <c r="D332" s="12" t="s">
        <v>1214</v>
      </c>
      <c r="E332" s="12" t="s">
        <v>905</v>
      </c>
      <c r="F332" s="17" t="s">
        <v>1214</v>
      </c>
    </row>
    <row r="333" spans="1:6" ht="30" x14ac:dyDescent="0.25">
      <c r="A333" s="12" t="s">
        <v>193</v>
      </c>
      <c r="B333" s="12">
        <v>12</v>
      </c>
      <c r="C333" s="12" t="s">
        <v>199</v>
      </c>
      <c r="D333" s="12" t="s">
        <v>1214</v>
      </c>
      <c r="E333" s="12" t="s">
        <v>905</v>
      </c>
      <c r="F333" s="17" t="s">
        <v>1214</v>
      </c>
    </row>
    <row r="334" spans="1:6" ht="30" x14ac:dyDescent="0.25">
      <c r="A334" s="12" t="s">
        <v>193</v>
      </c>
      <c r="B334" s="12">
        <v>13</v>
      </c>
      <c r="C334" s="12" t="s">
        <v>200</v>
      </c>
      <c r="D334" s="12" t="s">
        <v>1214</v>
      </c>
      <c r="E334" s="12" t="s">
        <v>905</v>
      </c>
      <c r="F334" s="17" t="s">
        <v>1214</v>
      </c>
    </row>
    <row r="335" spans="1:6" ht="30" x14ac:dyDescent="0.25">
      <c r="A335" s="12" t="s">
        <v>193</v>
      </c>
      <c r="B335" s="12">
        <v>14</v>
      </c>
      <c r="C335" s="12" t="s">
        <v>201</v>
      </c>
      <c r="D335" s="12" t="s">
        <v>1214</v>
      </c>
      <c r="E335" s="12" t="s">
        <v>905</v>
      </c>
      <c r="F335" s="17" t="s">
        <v>1214</v>
      </c>
    </row>
    <row r="336" spans="1:6" ht="30" x14ac:dyDescent="0.25">
      <c r="A336" s="12" t="s">
        <v>193</v>
      </c>
      <c r="B336" s="12">
        <v>15</v>
      </c>
      <c r="C336" s="12" t="s">
        <v>202</v>
      </c>
      <c r="D336" s="12" t="s">
        <v>1214</v>
      </c>
      <c r="E336" s="12" t="s">
        <v>905</v>
      </c>
      <c r="F336" s="17" t="s">
        <v>1214</v>
      </c>
    </row>
    <row r="337" spans="1:6" ht="30" x14ac:dyDescent="0.25">
      <c r="A337" s="12" t="s">
        <v>193</v>
      </c>
      <c r="B337" s="12">
        <v>16</v>
      </c>
      <c r="C337" s="12" t="s">
        <v>203</v>
      </c>
      <c r="D337" s="12" t="s">
        <v>1214</v>
      </c>
      <c r="E337" s="12" t="s">
        <v>905</v>
      </c>
      <c r="F337" s="17" t="s">
        <v>1214</v>
      </c>
    </row>
    <row r="338" spans="1:6" ht="30" x14ac:dyDescent="0.25">
      <c r="A338" s="12" t="s">
        <v>193</v>
      </c>
      <c r="B338" s="12">
        <v>17</v>
      </c>
      <c r="C338" s="12" t="s">
        <v>204</v>
      </c>
      <c r="D338" s="12" t="s">
        <v>1214</v>
      </c>
      <c r="E338" s="12" t="s">
        <v>905</v>
      </c>
      <c r="F338" s="17" t="s">
        <v>1214</v>
      </c>
    </row>
    <row r="339" spans="1:6" ht="30" x14ac:dyDescent="0.25">
      <c r="A339" s="12" t="s">
        <v>193</v>
      </c>
      <c r="B339" s="12">
        <v>18</v>
      </c>
      <c r="C339" s="12" t="s">
        <v>205</v>
      </c>
      <c r="D339" s="12" t="s">
        <v>1214</v>
      </c>
      <c r="E339" s="12" t="s">
        <v>905</v>
      </c>
      <c r="F339" s="17" t="s">
        <v>1214</v>
      </c>
    </row>
    <row r="340" spans="1:6" ht="30" x14ac:dyDescent="0.25">
      <c r="A340" s="12" t="s">
        <v>193</v>
      </c>
      <c r="B340" s="12">
        <v>19</v>
      </c>
      <c r="C340" s="12" t="s">
        <v>206</v>
      </c>
      <c r="D340" s="12" t="s">
        <v>1214</v>
      </c>
      <c r="E340" s="12" t="s">
        <v>905</v>
      </c>
      <c r="F340" s="17" t="s">
        <v>1214</v>
      </c>
    </row>
    <row r="341" spans="1:6" ht="30" x14ac:dyDescent="0.25">
      <c r="A341" s="12" t="s">
        <v>193</v>
      </c>
      <c r="B341" s="12">
        <v>20</v>
      </c>
      <c r="C341" s="12" t="s">
        <v>207</v>
      </c>
      <c r="D341" s="12" t="s">
        <v>1214</v>
      </c>
      <c r="E341" s="12" t="s">
        <v>905</v>
      </c>
      <c r="F341" s="17" t="s">
        <v>1214</v>
      </c>
    </row>
    <row r="342" spans="1:6" ht="30" x14ac:dyDescent="0.25">
      <c r="A342" s="12" t="s">
        <v>836</v>
      </c>
      <c r="B342" s="12">
        <v>21</v>
      </c>
      <c r="C342" s="12" t="s">
        <v>968</v>
      </c>
      <c r="D342" s="12" t="s">
        <v>1214</v>
      </c>
      <c r="E342" s="12" t="s">
        <v>905</v>
      </c>
      <c r="F342" s="17" t="s">
        <v>1214</v>
      </c>
    </row>
    <row r="343" spans="1:6" ht="30" x14ac:dyDescent="0.25">
      <c r="A343" s="12" t="s">
        <v>836</v>
      </c>
      <c r="B343" s="12">
        <v>22</v>
      </c>
      <c r="C343" s="12" t="s">
        <v>967</v>
      </c>
      <c r="D343" s="12" t="s">
        <v>1214</v>
      </c>
      <c r="E343" s="12" t="s">
        <v>905</v>
      </c>
      <c r="F343" s="17" t="s">
        <v>1214</v>
      </c>
    </row>
    <row r="344" spans="1:6" ht="30" x14ac:dyDescent="0.25">
      <c r="A344" s="12" t="s">
        <v>193</v>
      </c>
      <c r="B344" s="12">
        <v>23</v>
      </c>
      <c r="C344" s="12" t="s">
        <v>208</v>
      </c>
      <c r="D344" s="12" t="s">
        <v>1214</v>
      </c>
      <c r="E344" s="12" t="s">
        <v>905</v>
      </c>
      <c r="F344" s="17" t="s">
        <v>1214</v>
      </c>
    </row>
    <row r="345" spans="1:6" ht="30" x14ac:dyDescent="0.25">
      <c r="A345" s="12" t="s">
        <v>193</v>
      </c>
      <c r="B345" s="12">
        <v>24</v>
      </c>
      <c r="C345" s="12" t="s">
        <v>969</v>
      </c>
      <c r="D345" s="12" t="s">
        <v>1214</v>
      </c>
      <c r="E345" s="12" t="s">
        <v>905</v>
      </c>
      <c r="F345" s="17" t="s">
        <v>1214</v>
      </c>
    </row>
    <row r="346" spans="1:6" ht="30" x14ac:dyDescent="0.25">
      <c r="A346" s="12" t="s">
        <v>193</v>
      </c>
      <c r="B346" s="12">
        <v>25</v>
      </c>
      <c r="C346" s="12" t="s">
        <v>209</v>
      </c>
      <c r="D346" s="12" t="s">
        <v>1214</v>
      </c>
      <c r="E346" s="12" t="s">
        <v>905</v>
      </c>
      <c r="F346" s="17" t="s">
        <v>1214</v>
      </c>
    </row>
    <row r="347" spans="1:6" ht="30" x14ac:dyDescent="0.25">
      <c r="A347" s="12" t="s">
        <v>193</v>
      </c>
      <c r="B347" s="12">
        <v>26</v>
      </c>
      <c r="C347" s="12" t="s">
        <v>210</v>
      </c>
      <c r="D347" s="12" t="s">
        <v>1214</v>
      </c>
      <c r="E347" s="12" t="s">
        <v>905</v>
      </c>
      <c r="F347" s="17" t="s">
        <v>1214</v>
      </c>
    </row>
    <row r="348" spans="1:6" ht="30" x14ac:dyDescent="0.25">
      <c r="A348" s="12" t="s">
        <v>193</v>
      </c>
      <c r="B348" s="12">
        <v>27</v>
      </c>
      <c r="C348" s="12" t="s">
        <v>211</v>
      </c>
      <c r="D348" s="12" t="s">
        <v>1214</v>
      </c>
      <c r="E348" s="12" t="s">
        <v>905</v>
      </c>
      <c r="F348" s="17" t="s">
        <v>1214</v>
      </c>
    </row>
    <row r="349" spans="1:6" x14ac:dyDescent="0.25">
      <c r="A349" s="12"/>
      <c r="B349" s="12">
        <v>28</v>
      </c>
      <c r="C349" s="12" t="s">
        <v>212</v>
      </c>
      <c r="D349" s="12" t="s">
        <v>1214</v>
      </c>
      <c r="E349" s="12"/>
      <c r="F349" s="17" t="s">
        <v>1214</v>
      </c>
    </row>
    <row r="350" spans="1:6" ht="30" x14ac:dyDescent="0.25">
      <c r="A350" s="12" t="s">
        <v>193</v>
      </c>
      <c r="B350" s="12">
        <v>29</v>
      </c>
      <c r="C350" s="12" t="s">
        <v>213</v>
      </c>
      <c r="D350" s="12" t="s">
        <v>1214</v>
      </c>
      <c r="E350" s="12" t="s">
        <v>905</v>
      </c>
      <c r="F350" s="17" t="s">
        <v>1214</v>
      </c>
    </row>
    <row r="351" spans="1:6" ht="30" x14ac:dyDescent="0.25">
      <c r="A351" s="12" t="s">
        <v>193</v>
      </c>
      <c r="B351" s="12">
        <v>30</v>
      </c>
      <c r="C351" s="12" t="s">
        <v>214</v>
      </c>
      <c r="D351" s="12" t="s">
        <v>1214</v>
      </c>
      <c r="E351" s="12" t="s">
        <v>905</v>
      </c>
      <c r="F351" s="17" t="s">
        <v>1214</v>
      </c>
    </row>
    <row r="352" spans="1:6" ht="30" x14ac:dyDescent="0.25">
      <c r="A352" s="12" t="s">
        <v>193</v>
      </c>
      <c r="B352" s="12">
        <v>31</v>
      </c>
      <c r="C352" s="12" t="s">
        <v>215</v>
      </c>
      <c r="D352" s="12" t="s">
        <v>1214</v>
      </c>
      <c r="E352" s="12" t="s">
        <v>905</v>
      </c>
      <c r="F352" s="17" t="s">
        <v>1214</v>
      </c>
    </row>
    <row r="353" spans="1:6" ht="30" x14ac:dyDescent="0.25">
      <c r="A353" s="12" t="s">
        <v>193</v>
      </c>
      <c r="B353" s="12">
        <v>32</v>
      </c>
      <c r="C353" s="12" t="s">
        <v>216</v>
      </c>
      <c r="D353" s="12" t="s">
        <v>1214</v>
      </c>
      <c r="E353" s="12" t="s">
        <v>905</v>
      </c>
      <c r="F353" s="17" t="s">
        <v>1214</v>
      </c>
    </row>
    <row r="354" spans="1:6" ht="30" x14ac:dyDescent="0.25">
      <c r="A354" s="12" t="s">
        <v>193</v>
      </c>
      <c r="B354" s="12">
        <v>33</v>
      </c>
      <c r="C354" s="12" t="s">
        <v>217</v>
      </c>
      <c r="D354" s="12" t="s">
        <v>1214</v>
      </c>
      <c r="E354" s="12" t="s">
        <v>905</v>
      </c>
      <c r="F354" s="17" t="s">
        <v>1214</v>
      </c>
    </row>
    <row r="355" spans="1:6" ht="30" x14ac:dyDescent="0.25">
      <c r="A355" s="12" t="s">
        <v>193</v>
      </c>
      <c r="B355" s="12">
        <v>34</v>
      </c>
      <c r="C355" s="12" t="s">
        <v>218</v>
      </c>
      <c r="D355" s="12" t="s">
        <v>1214</v>
      </c>
      <c r="E355" s="12" t="s">
        <v>905</v>
      </c>
      <c r="F355" s="17" t="s">
        <v>1214</v>
      </c>
    </row>
    <row r="356" spans="1:6" ht="30" x14ac:dyDescent="0.25">
      <c r="A356" s="12" t="s">
        <v>836</v>
      </c>
      <c r="B356" s="12">
        <v>35</v>
      </c>
      <c r="C356" s="12" t="s">
        <v>918</v>
      </c>
      <c r="D356" s="12" t="s">
        <v>1214</v>
      </c>
      <c r="E356" s="12" t="s">
        <v>905</v>
      </c>
      <c r="F356" s="17" t="s">
        <v>1214</v>
      </c>
    </row>
    <row r="357" spans="1:6" ht="30" x14ac:dyDescent="0.25">
      <c r="A357" s="12" t="s">
        <v>836</v>
      </c>
      <c r="B357" s="12">
        <v>36</v>
      </c>
      <c r="C357" s="12" t="s">
        <v>970</v>
      </c>
      <c r="D357" s="12" t="s">
        <v>1214</v>
      </c>
      <c r="E357" s="12"/>
      <c r="F357" s="17" t="s">
        <v>1214</v>
      </c>
    </row>
    <row r="358" spans="1:6" ht="56.25" x14ac:dyDescent="0.25">
      <c r="A358" s="15" t="s">
        <v>837</v>
      </c>
      <c r="B358" s="16"/>
      <c r="C358" s="16"/>
      <c r="D358" s="16"/>
      <c r="E358" s="16"/>
      <c r="F358" s="18"/>
    </row>
    <row r="359" spans="1:6" ht="45" x14ac:dyDescent="0.25">
      <c r="A359" s="12" t="s">
        <v>219</v>
      </c>
      <c r="B359" s="12">
        <v>1</v>
      </c>
      <c r="C359" s="12" t="s">
        <v>220</v>
      </c>
      <c r="D359" s="12" t="s">
        <v>1214</v>
      </c>
      <c r="E359" s="12" t="s">
        <v>1214</v>
      </c>
      <c r="F359" s="17" t="s">
        <v>1214</v>
      </c>
    </row>
    <row r="360" spans="1:6" ht="30" x14ac:dyDescent="0.25">
      <c r="A360" s="12" t="s">
        <v>219</v>
      </c>
      <c r="B360" s="12">
        <v>2</v>
      </c>
      <c r="C360" s="12" t="s">
        <v>221</v>
      </c>
      <c r="D360" s="12" t="s">
        <v>1214</v>
      </c>
      <c r="E360" s="12" t="s">
        <v>1214</v>
      </c>
      <c r="F360" s="17" t="s">
        <v>1214</v>
      </c>
    </row>
    <row r="361" spans="1:6" ht="30" x14ac:dyDescent="0.25">
      <c r="A361" s="12" t="s">
        <v>219</v>
      </c>
      <c r="B361" s="12">
        <v>3</v>
      </c>
      <c r="C361" s="12" t="s">
        <v>222</v>
      </c>
      <c r="D361" s="12" t="s">
        <v>1214</v>
      </c>
      <c r="E361" s="12" t="s">
        <v>1214</v>
      </c>
      <c r="F361" s="17" t="s">
        <v>1214</v>
      </c>
    </row>
    <row r="362" spans="1:6" ht="30" x14ac:dyDescent="0.25">
      <c r="A362" s="12" t="s">
        <v>219</v>
      </c>
      <c r="B362" s="12">
        <v>4</v>
      </c>
      <c r="C362" s="12" t="s">
        <v>223</v>
      </c>
      <c r="D362" s="12" t="s">
        <v>1214</v>
      </c>
      <c r="E362" s="12" t="s">
        <v>1214</v>
      </c>
      <c r="F362" s="17" t="s">
        <v>1214</v>
      </c>
    </row>
    <row r="363" spans="1:6" ht="30" x14ac:dyDescent="0.25">
      <c r="A363" s="12" t="s">
        <v>219</v>
      </c>
      <c r="B363" s="12">
        <v>5</v>
      </c>
      <c r="C363" s="12" t="s">
        <v>224</v>
      </c>
      <c r="D363" s="12" t="s">
        <v>1214</v>
      </c>
      <c r="E363" s="12" t="s">
        <v>1214</v>
      </c>
      <c r="F363" s="17" t="s">
        <v>1214</v>
      </c>
    </row>
    <row r="364" spans="1:6" ht="30" x14ac:dyDescent="0.25">
      <c r="A364" s="12" t="s">
        <v>219</v>
      </c>
      <c r="B364" s="12">
        <v>6</v>
      </c>
      <c r="C364" s="12" t="s">
        <v>225</v>
      </c>
      <c r="D364" s="12" t="s">
        <v>1214</v>
      </c>
      <c r="E364" s="12" t="s">
        <v>1214</v>
      </c>
      <c r="F364" s="17" t="s">
        <v>1214</v>
      </c>
    </row>
    <row r="365" spans="1:6" ht="30" x14ac:dyDescent="0.25">
      <c r="A365" s="12" t="s">
        <v>219</v>
      </c>
      <c r="B365" s="12">
        <v>7</v>
      </c>
      <c r="C365" s="12" t="s">
        <v>226</v>
      </c>
      <c r="D365" s="12" t="s">
        <v>1214</v>
      </c>
      <c r="E365" s="12" t="s">
        <v>1214</v>
      </c>
      <c r="F365" s="17" t="s">
        <v>1214</v>
      </c>
    </row>
    <row r="366" spans="1:6" ht="30" x14ac:dyDescent="0.25">
      <c r="A366" s="12" t="s">
        <v>219</v>
      </c>
      <c r="B366" s="12">
        <v>8</v>
      </c>
      <c r="C366" s="12" t="s">
        <v>227</v>
      </c>
      <c r="D366" s="12" t="s">
        <v>1214</v>
      </c>
      <c r="E366" s="12" t="s">
        <v>1214</v>
      </c>
      <c r="F366" s="17" t="s">
        <v>1214</v>
      </c>
    </row>
    <row r="367" spans="1:6" ht="30" x14ac:dyDescent="0.25">
      <c r="A367" s="12" t="s">
        <v>219</v>
      </c>
      <c r="B367" s="12">
        <v>9</v>
      </c>
      <c r="C367" s="12" t="s">
        <v>228</v>
      </c>
      <c r="D367" s="12" t="s">
        <v>1214</v>
      </c>
      <c r="E367" s="12" t="s">
        <v>1214</v>
      </c>
      <c r="F367" s="17" t="s">
        <v>1214</v>
      </c>
    </row>
    <row r="368" spans="1:6" ht="30" x14ac:dyDescent="0.25">
      <c r="A368" s="12" t="s">
        <v>219</v>
      </c>
      <c r="B368" s="12">
        <v>10</v>
      </c>
      <c r="C368" s="12" t="s">
        <v>229</v>
      </c>
      <c r="D368" s="12" t="s">
        <v>1214</v>
      </c>
      <c r="E368" s="12" t="s">
        <v>1214</v>
      </c>
      <c r="F368" s="17" t="s">
        <v>1214</v>
      </c>
    </row>
    <row r="369" spans="1:6" ht="30" x14ac:dyDescent="0.25">
      <c r="A369" s="12" t="s">
        <v>219</v>
      </c>
      <c r="B369" s="12">
        <v>11</v>
      </c>
      <c r="C369" s="12" t="s">
        <v>230</v>
      </c>
      <c r="D369" s="12" t="s">
        <v>1214</v>
      </c>
      <c r="E369" s="12" t="s">
        <v>1214</v>
      </c>
      <c r="F369" s="17" t="s">
        <v>1214</v>
      </c>
    </row>
    <row r="370" spans="1:6" ht="30" x14ac:dyDescent="0.25">
      <c r="A370" s="12" t="s">
        <v>219</v>
      </c>
      <c r="B370" s="12">
        <v>12</v>
      </c>
      <c r="C370" s="12" t="s">
        <v>231</v>
      </c>
      <c r="D370" s="12" t="s">
        <v>1214</v>
      </c>
      <c r="E370" s="12" t="s">
        <v>1214</v>
      </c>
      <c r="F370" s="17" t="s">
        <v>1214</v>
      </c>
    </row>
    <row r="371" spans="1:6" ht="30" x14ac:dyDescent="0.25">
      <c r="A371" s="12" t="s">
        <v>219</v>
      </c>
      <c r="B371" s="12">
        <v>13</v>
      </c>
      <c r="C371" s="12" t="s">
        <v>232</v>
      </c>
      <c r="D371" s="12" t="s">
        <v>1214</v>
      </c>
      <c r="E371" s="12" t="s">
        <v>1214</v>
      </c>
      <c r="F371" s="17" t="s">
        <v>1214</v>
      </c>
    </row>
    <row r="372" spans="1:6" ht="30" x14ac:dyDescent="0.25">
      <c r="A372" s="12" t="s">
        <v>219</v>
      </c>
      <c r="B372" s="12">
        <v>14</v>
      </c>
      <c r="C372" s="12" t="s">
        <v>233</v>
      </c>
      <c r="D372" s="12" t="s">
        <v>1214</v>
      </c>
      <c r="E372" s="12" t="s">
        <v>1214</v>
      </c>
      <c r="F372" s="17" t="s">
        <v>1214</v>
      </c>
    </row>
    <row r="373" spans="1:6" ht="30" x14ac:dyDescent="0.25">
      <c r="A373" s="12" t="s">
        <v>219</v>
      </c>
      <c r="B373" s="12">
        <v>15</v>
      </c>
      <c r="C373" s="12" t="s">
        <v>234</v>
      </c>
      <c r="D373" s="12" t="s">
        <v>1214</v>
      </c>
      <c r="E373" s="12" t="s">
        <v>1214</v>
      </c>
      <c r="F373" s="17" t="s">
        <v>1214</v>
      </c>
    </row>
    <row r="374" spans="1:6" ht="30" x14ac:dyDescent="0.25">
      <c r="A374" s="12" t="s">
        <v>219</v>
      </c>
      <c r="B374" s="12">
        <v>16</v>
      </c>
      <c r="C374" s="12" t="s">
        <v>235</v>
      </c>
      <c r="D374" s="12" t="s">
        <v>1214</v>
      </c>
      <c r="E374" s="12" t="s">
        <v>1214</v>
      </c>
      <c r="F374" s="17" t="s">
        <v>1214</v>
      </c>
    </row>
    <row r="375" spans="1:6" x14ac:dyDescent="0.25">
      <c r="A375" s="12"/>
      <c r="B375" s="12"/>
      <c r="C375" s="12" t="s">
        <v>970</v>
      </c>
      <c r="D375" s="12" t="s">
        <v>1214</v>
      </c>
      <c r="E375" s="12" t="s">
        <v>1214</v>
      </c>
      <c r="F375" s="17" t="s">
        <v>1214</v>
      </c>
    </row>
    <row r="376" spans="1:6" ht="37.5" x14ac:dyDescent="0.25">
      <c r="A376" s="15" t="s">
        <v>838</v>
      </c>
      <c r="B376" s="16"/>
      <c r="C376" s="16"/>
      <c r="D376" s="16"/>
      <c r="E376" s="16"/>
      <c r="F376" s="18"/>
    </row>
    <row r="377" spans="1:6" ht="30" x14ac:dyDescent="0.25">
      <c r="A377" s="12" t="s">
        <v>236</v>
      </c>
      <c r="B377" s="12">
        <v>1</v>
      </c>
      <c r="C377" s="12" t="s">
        <v>237</v>
      </c>
      <c r="D377" s="12" t="s">
        <v>1214</v>
      </c>
      <c r="E377" s="12" t="s">
        <v>1214</v>
      </c>
      <c r="F377" s="17" t="s">
        <v>1214</v>
      </c>
    </row>
    <row r="378" spans="1:6" ht="30" x14ac:dyDescent="0.25">
      <c r="A378" s="12" t="s">
        <v>236</v>
      </c>
      <c r="B378" s="12">
        <v>2</v>
      </c>
      <c r="C378" s="12" t="s">
        <v>238</v>
      </c>
      <c r="D378" s="12" t="s">
        <v>1214</v>
      </c>
      <c r="E378" s="12" t="s">
        <v>1214</v>
      </c>
      <c r="F378" s="17" t="s">
        <v>1214</v>
      </c>
    </row>
    <row r="379" spans="1:6" ht="30" x14ac:dyDescent="0.25">
      <c r="A379" s="12" t="s">
        <v>236</v>
      </c>
      <c r="B379" s="12">
        <v>3</v>
      </c>
      <c r="C379" s="12" t="s">
        <v>239</v>
      </c>
      <c r="D379" s="12" t="s">
        <v>1214</v>
      </c>
      <c r="E379" s="12" t="s">
        <v>1214</v>
      </c>
      <c r="F379" s="17" t="s">
        <v>1214</v>
      </c>
    </row>
    <row r="380" spans="1:6" ht="30" x14ac:dyDescent="0.25">
      <c r="A380" s="12" t="s">
        <v>236</v>
      </c>
      <c r="B380" s="12">
        <v>4</v>
      </c>
      <c r="C380" s="12" t="s">
        <v>240</v>
      </c>
      <c r="D380" s="12" t="s">
        <v>1214</v>
      </c>
      <c r="E380" s="12" t="s">
        <v>1214</v>
      </c>
      <c r="F380" s="17" t="s">
        <v>1214</v>
      </c>
    </row>
    <row r="381" spans="1:6" ht="30" x14ac:dyDescent="0.25">
      <c r="A381" s="12" t="s">
        <v>236</v>
      </c>
      <c r="B381" s="12">
        <v>5</v>
      </c>
      <c r="C381" s="12" t="s">
        <v>241</v>
      </c>
      <c r="D381" s="12" t="s">
        <v>1214</v>
      </c>
      <c r="E381" s="12" t="s">
        <v>1214</v>
      </c>
      <c r="F381" s="17" t="s">
        <v>1214</v>
      </c>
    </row>
    <row r="382" spans="1:6" ht="30" x14ac:dyDescent="0.25">
      <c r="A382" s="12" t="s">
        <v>236</v>
      </c>
      <c r="B382" s="12">
        <v>6</v>
      </c>
      <c r="C382" s="12" t="s">
        <v>242</v>
      </c>
      <c r="D382" s="12" t="s">
        <v>1214</v>
      </c>
      <c r="E382" s="12" t="s">
        <v>1214</v>
      </c>
      <c r="F382" s="17" t="s">
        <v>1214</v>
      </c>
    </row>
    <row r="383" spans="1:6" ht="30" x14ac:dyDescent="0.25">
      <c r="A383" s="12" t="s">
        <v>236</v>
      </c>
      <c r="B383" s="12">
        <v>7</v>
      </c>
      <c r="C383" s="12" t="s">
        <v>243</v>
      </c>
      <c r="D383" s="12" t="s">
        <v>1214</v>
      </c>
      <c r="E383" s="12" t="s">
        <v>1214</v>
      </c>
      <c r="F383" s="17" t="s">
        <v>1214</v>
      </c>
    </row>
    <row r="384" spans="1:6" ht="30" x14ac:dyDescent="0.25">
      <c r="A384" s="12" t="s">
        <v>236</v>
      </c>
      <c r="B384" s="12">
        <v>8</v>
      </c>
      <c r="C384" s="12" t="s">
        <v>244</v>
      </c>
      <c r="D384" s="12" t="s">
        <v>1214</v>
      </c>
      <c r="E384" s="12" t="s">
        <v>1214</v>
      </c>
      <c r="F384" s="17" t="s">
        <v>1214</v>
      </c>
    </row>
    <row r="385" spans="1:6" ht="30" x14ac:dyDescent="0.25">
      <c r="A385" s="12" t="s">
        <v>236</v>
      </c>
      <c r="B385" s="12">
        <v>9</v>
      </c>
      <c r="C385" s="12" t="s">
        <v>245</v>
      </c>
      <c r="D385" s="12" t="s">
        <v>1214</v>
      </c>
      <c r="E385" s="12" t="s">
        <v>1214</v>
      </c>
      <c r="F385" s="17" t="s">
        <v>1214</v>
      </c>
    </row>
    <row r="386" spans="1:6" ht="30" x14ac:dyDescent="0.25">
      <c r="A386" s="12" t="s">
        <v>236</v>
      </c>
      <c r="B386" s="12">
        <v>10</v>
      </c>
      <c r="C386" s="12" t="s">
        <v>246</v>
      </c>
      <c r="D386" s="12" t="s">
        <v>1214</v>
      </c>
      <c r="E386" s="12" t="s">
        <v>1214</v>
      </c>
      <c r="F386" s="17" t="s">
        <v>1214</v>
      </c>
    </row>
    <row r="387" spans="1:6" ht="30" x14ac:dyDescent="0.25">
      <c r="A387" s="12" t="s">
        <v>236</v>
      </c>
      <c r="B387" s="12">
        <v>11</v>
      </c>
      <c r="C387" s="12" t="s">
        <v>247</v>
      </c>
      <c r="D387" s="12" t="s">
        <v>1214</v>
      </c>
      <c r="E387" s="12" t="s">
        <v>1214</v>
      </c>
      <c r="F387" s="17" t="s">
        <v>1214</v>
      </c>
    </row>
    <row r="388" spans="1:6" ht="30" x14ac:dyDescent="0.25">
      <c r="A388" s="12" t="s">
        <v>236</v>
      </c>
      <c r="B388" s="12">
        <v>12</v>
      </c>
      <c r="C388" s="12" t="s">
        <v>248</v>
      </c>
      <c r="D388" s="12" t="s">
        <v>1214</v>
      </c>
      <c r="E388" s="12" t="s">
        <v>1214</v>
      </c>
      <c r="F388" s="17" t="s">
        <v>1214</v>
      </c>
    </row>
    <row r="389" spans="1:6" ht="30" x14ac:dyDescent="0.25">
      <c r="A389" s="12" t="s">
        <v>236</v>
      </c>
      <c r="B389" s="12">
        <v>13</v>
      </c>
      <c r="C389" s="12" t="s">
        <v>249</v>
      </c>
      <c r="D389" s="12" t="s">
        <v>1214</v>
      </c>
      <c r="E389" s="12" t="s">
        <v>1214</v>
      </c>
      <c r="F389" s="17" t="s">
        <v>1214</v>
      </c>
    </row>
    <row r="390" spans="1:6" ht="30" x14ac:dyDescent="0.25">
      <c r="A390" s="12" t="s">
        <v>236</v>
      </c>
      <c r="B390" s="12">
        <v>14</v>
      </c>
      <c r="C390" s="12" t="s">
        <v>250</v>
      </c>
      <c r="D390" s="12" t="s">
        <v>1214</v>
      </c>
      <c r="E390" s="12" t="s">
        <v>1214</v>
      </c>
      <c r="F390" s="17" t="s">
        <v>1214</v>
      </c>
    </row>
    <row r="391" spans="1:6" ht="30" x14ac:dyDescent="0.25">
      <c r="A391" s="12" t="s">
        <v>236</v>
      </c>
      <c r="B391" s="12">
        <v>15</v>
      </c>
      <c r="C391" s="12" t="s">
        <v>251</v>
      </c>
      <c r="D391" s="12" t="s">
        <v>1214</v>
      </c>
      <c r="E391" s="12" t="s">
        <v>1214</v>
      </c>
      <c r="F391" s="17" t="s">
        <v>1214</v>
      </c>
    </row>
    <row r="392" spans="1:6" ht="30" x14ac:dyDescent="0.25">
      <c r="A392" s="12" t="s">
        <v>236</v>
      </c>
      <c r="B392" s="12">
        <v>16</v>
      </c>
      <c r="C392" s="12" t="s">
        <v>252</v>
      </c>
      <c r="D392" s="12" t="s">
        <v>1214</v>
      </c>
      <c r="E392" s="12" t="s">
        <v>1214</v>
      </c>
      <c r="F392" s="17" t="s">
        <v>1214</v>
      </c>
    </row>
    <row r="393" spans="1:6" ht="30" x14ac:dyDescent="0.25">
      <c r="A393" s="12" t="s">
        <v>236</v>
      </c>
      <c r="B393" s="12">
        <v>17</v>
      </c>
      <c r="C393" s="12" t="s">
        <v>253</v>
      </c>
      <c r="D393" s="12" t="s">
        <v>1214</v>
      </c>
      <c r="E393" s="12" t="s">
        <v>1214</v>
      </c>
      <c r="F393" s="17" t="s">
        <v>1214</v>
      </c>
    </row>
    <row r="394" spans="1:6" ht="30" x14ac:dyDescent="0.25">
      <c r="A394" s="12" t="s">
        <v>236</v>
      </c>
      <c r="B394" s="12">
        <v>18</v>
      </c>
      <c r="C394" s="12" t="s">
        <v>254</v>
      </c>
      <c r="D394" s="12" t="s">
        <v>1214</v>
      </c>
      <c r="E394" s="12" t="s">
        <v>1214</v>
      </c>
      <c r="F394" s="17" t="s">
        <v>1214</v>
      </c>
    </row>
    <row r="395" spans="1:6" ht="30" x14ac:dyDescent="0.25">
      <c r="A395" s="12" t="s">
        <v>236</v>
      </c>
      <c r="B395" s="12">
        <v>19</v>
      </c>
      <c r="C395" s="12" t="s">
        <v>255</v>
      </c>
      <c r="D395" s="12" t="s">
        <v>1214</v>
      </c>
      <c r="E395" s="12" t="s">
        <v>1214</v>
      </c>
      <c r="F395" s="17" t="s">
        <v>1214</v>
      </c>
    </row>
    <row r="396" spans="1:6" ht="30" x14ac:dyDescent="0.25">
      <c r="A396" s="12" t="s">
        <v>236</v>
      </c>
      <c r="B396" s="12">
        <v>20</v>
      </c>
      <c r="C396" s="12" t="s">
        <v>256</v>
      </c>
      <c r="D396" s="12" t="s">
        <v>1214</v>
      </c>
      <c r="E396" s="12" t="s">
        <v>1214</v>
      </c>
      <c r="F396" s="17" t="s">
        <v>1214</v>
      </c>
    </row>
    <row r="397" spans="1:6" ht="30" x14ac:dyDescent="0.25">
      <c r="A397" s="12" t="s">
        <v>236</v>
      </c>
      <c r="B397" s="12">
        <v>21</v>
      </c>
      <c r="C397" s="12" t="s">
        <v>257</v>
      </c>
      <c r="D397" s="12" t="s">
        <v>1214</v>
      </c>
      <c r="E397" s="12" t="s">
        <v>1214</v>
      </c>
      <c r="F397" s="17" t="s">
        <v>1214</v>
      </c>
    </row>
    <row r="398" spans="1:6" ht="30" x14ac:dyDescent="0.25">
      <c r="A398" s="12" t="s">
        <v>236</v>
      </c>
      <c r="B398" s="12">
        <v>22</v>
      </c>
      <c r="C398" s="12" t="s">
        <v>258</v>
      </c>
      <c r="D398" s="12" t="s">
        <v>1214</v>
      </c>
      <c r="E398" s="12" t="s">
        <v>1214</v>
      </c>
      <c r="F398" s="17" t="s">
        <v>1214</v>
      </c>
    </row>
    <row r="399" spans="1:6" ht="30" x14ac:dyDescent="0.25">
      <c r="A399" s="12" t="s">
        <v>236</v>
      </c>
      <c r="B399" s="12">
        <v>23</v>
      </c>
      <c r="C399" s="12" t="s">
        <v>259</v>
      </c>
      <c r="D399" s="12" t="s">
        <v>1214</v>
      </c>
      <c r="E399" s="12" t="s">
        <v>1214</v>
      </c>
      <c r="F399" s="17" t="s">
        <v>1214</v>
      </c>
    </row>
    <row r="400" spans="1:6" ht="30" x14ac:dyDescent="0.25">
      <c r="A400" s="12" t="s">
        <v>236</v>
      </c>
      <c r="B400" s="12">
        <v>24</v>
      </c>
      <c r="C400" s="12" t="s">
        <v>260</v>
      </c>
      <c r="D400" s="12" t="s">
        <v>1214</v>
      </c>
      <c r="E400" s="12" t="s">
        <v>1214</v>
      </c>
      <c r="F400" s="17" t="s">
        <v>1214</v>
      </c>
    </row>
    <row r="401" spans="1:6" ht="30" x14ac:dyDescent="0.25">
      <c r="A401" s="12" t="s">
        <v>236</v>
      </c>
      <c r="B401" s="12">
        <v>25</v>
      </c>
      <c r="C401" s="12" t="s">
        <v>261</v>
      </c>
      <c r="D401" s="12" t="s">
        <v>1214</v>
      </c>
      <c r="E401" s="12" t="s">
        <v>1214</v>
      </c>
      <c r="F401" s="17" t="s">
        <v>1214</v>
      </c>
    </row>
    <row r="402" spans="1:6" ht="30" x14ac:dyDescent="0.25">
      <c r="A402" s="12" t="s">
        <v>236</v>
      </c>
      <c r="B402" s="12">
        <v>26</v>
      </c>
      <c r="C402" s="12" t="s">
        <v>262</v>
      </c>
      <c r="D402" s="12" t="s">
        <v>1214</v>
      </c>
      <c r="E402" s="12" t="s">
        <v>1214</v>
      </c>
      <c r="F402" s="17" t="s">
        <v>1214</v>
      </c>
    </row>
    <row r="403" spans="1:6" ht="30" x14ac:dyDescent="0.25">
      <c r="A403" s="12" t="s">
        <v>236</v>
      </c>
      <c r="B403" s="12">
        <v>27</v>
      </c>
      <c r="C403" s="12" t="s">
        <v>263</v>
      </c>
      <c r="D403" s="12" t="s">
        <v>1214</v>
      </c>
      <c r="E403" s="12" t="s">
        <v>1214</v>
      </c>
      <c r="F403" s="17" t="s">
        <v>1214</v>
      </c>
    </row>
    <row r="404" spans="1:6" ht="30" x14ac:dyDescent="0.25">
      <c r="A404" s="12" t="s">
        <v>236</v>
      </c>
      <c r="B404" s="12">
        <v>28</v>
      </c>
      <c r="C404" s="12" t="s">
        <v>264</v>
      </c>
      <c r="D404" s="12" t="s">
        <v>1214</v>
      </c>
      <c r="E404" s="12" t="s">
        <v>1214</v>
      </c>
      <c r="F404" s="17" t="s">
        <v>1214</v>
      </c>
    </row>
    <row r="405" spans="1:6" x14ac:dyDescent="0.25">
      <c r="A405" s="12"/>
      <c r="B405" s="12"/>
      <c r="C405" s="12" t="s">
        <v>970</v>
      </c>
      <c r="D405" s="12" t="s">
        <v>1214</v>
      </c>
      <c r="E405" s="12" t="s">
        <v>1214</v>
      </c>
      <c r="F405" s="17" t="s">
        <v>1214</v>
      </c>
    </row>
    <row r="406" spans="1:6" ht="56.25" x14ac:dyDescent="0.25">
      <c r="A406" s="15" t="s">
        <v>839</v>
      </c>
      <c r="B406" s="16"/>
      <c r="C406" s="16"/>
      <c r="D406" s="16"/>
      <c r="E406" s="16"/>
      <c r="F406" s="18"/>
    </row>
    <row r="407" spans="1:6" ht="30" x14ac:dyDescent="0.25">
      <c r="A407" s="12" t="s">
        <v>265</v>
      </c>
      <c r="B407" s="12">
        <v>1</v>
      </c>
      <c r="C407" s="12" t="s">
        <v>266</v>
      </c>
      <c r="D407" s="12" t="s">
        <v>1214</v>
      </c>
      <c r="E407" s="12" t="s">
        <v>1214</v>
      </c>
      <c r="F407" s="17" t="s">
        <v>1214</v>
      </c>
    </row>
    <row r="408" spans="1:6" ht="30" x14ac:dyDescent="0.25">
      <c r="A408" s="12" t="s">
        <v>265</v>
      </c>
      <c r="B408" s="12">
        <v>2</v>
      </c>
      <c r="C408" s="12" t="s">
        <v>267</v>
      </c>
      <c r="D408" s="12" t="s">
        <v>1214</v>
      </c>
      <c r="E408" s="12" t="s">
        <v>1214</v>
      </c>
      <c r="F408" s="17" t="s">
        <v>1214</v>
      </c>
    </row>
    <row r="409" spans="1:6" ht="30" x14ac:dyDescent="0.25">
      <c r="A409" s="12" t="s">
        <v>265</v>
      </c>
      <c r="B409" s="12">
        <v>3</v>
      </c>
      <c r="C409" s="12" t="s">
        <v>268</v>
      </c>
      <c r="D409" s="12" t="s">
        <v>1214</v>
      </c>
      <c r="E409" s="12" t="s">
        <v>1214</v>
      </c>
      <c r="F409" s="17" t="s">
        <v>1214</v>
      </c>
    </row>
    <row r="410" spans="1:6" x14ac:dyDescent="0.25">
      <c r="A410" s="12"/>
      <c r="B410" s="12"/>
      <c r="C410" s="12" t="s">
        <v>970</v>
      </c>
      <c r="D410" s="12" t="s">
        <v>1214</v>
      </c>
      <c r="E410" s="12" t="s">
        <v>1214</v>
      </c>
      <c r="F410" s="17" t="s">
        <v>1214</v>
      </c>
    </row>
    <row r="411" spans="1:6" ht="37.5" x14ac:dyDescent="0.25">
      <c r="A411" s="15" t="s">
        <v>840</v>
      </c>
      <c r="B411" s="16"/>
      <c r="C411" s="16"/>
      <c r="D411" s="16"/>
      <c r="E411" s="16"/>
      <c r="F411" s="18"/>
    </row>
    <row r="412" spans="1:6" x14ac:dyDescent="0.25">
      <c r="A412" s="12" t="s">
        <v>269</v>
      </c>
      <c r="B412" s="12">
        <v>1</v>
      </c>
      <c r="C412" s="12" t="s">
        <v>270</v>
      </c>
      <c r="D412" s="12" t="s">
        <v>1214</v>
      </c>
      <c r="E412" s="12" t="s">
        <v>1214</v>
      </c>
      <c r="F412" s="17" t="s">
        <v>1214</v>
      </c>
    </row>
    <row r="413" spans="1:6" x14ac:dyDescent="0.25">
      <c r="A413" s="12" t="s">
        <v>269</v>
      </c>
      <c r="B413" s="12">
        <v>2</v>
      </c>
      <c r="C413" s="12" t="s">
        <v>271</v>
      </c>
      <c r="D413" s="12" t="s">
        <v>1214</v>
      </c>
      <c r="E413" s="12" t="s">
        <v>1214</v>
      </c>
      <c r="F413" s="17" t="s">
        <v>1214</v>
      </c>
    </row>
    <row r="414" spans="1:6" x14ac:dyDescent="0.25">
      <c r="A414" s="12" t="s">
        <v>269</v>
      </c>
      <c r="B414" s="12">
        <v>3</v>
      </c>
      <c r="C414" s="12" t="s">
        <v>272</v>
      </c>
      <c r="D414" s="12" t="s">
        <v>1214</v>
      </c>
      <c r="E414" s="12" t="s">
        <v>1214</v>
      </c>
      <c r="F414" s="17" t="s">
        <v>1214</v>
      </c>
    </row>
    <row r="415" spans="1:6" x14ac:dyDescent="0.25">
      <c r="A415" s="12" t="s">
        <v>269</v>
      </c>
      <c r="B415" s="12">
        <v>4</v>
      </c>
      <c r="C415" s="12" t="s">
        <v>273</v>
      </c>
      <c r="D415" s="12" t="s">
        <v>1214</v>
      </c>
      <c r="E415" s="12" t="s">
        <v>1214</v>
      </c>
      <c r="F415" s="17" t="s">
        <v>1214</v>
      </c>
    </row>
    <row r="416" spans="1:6" x14ac:dyDescent="0.25">
      <c r="A416" s="12" t="s">
        <v>269</v>
      </c>
      <c r="B416" s="12">
        <v>5</v>
      </c>
      <c r="C416" s="12" t="s">
        <v>274</v>
      </c>
      <c r="D416" s="12" t="s">
        <v>1214</v>
      </c>
      <c r="E416" s="12" t="s">
        <v>1214</v>
      </c>
      <c r="F416" s="17" t="s">
        <v>1214</v>
      </c>
    </row>
    <row r="417" spans="1:6" x14ac:dyDescent="0.25">
      <c r="A417" s="12" t="s">
        <v>269</v>
      </c>
      <c r="B417" s="12">
        <v>6</v>
      </c>
      <c r="C417" s="12" t="s">
        <v>275</v>
      </c>
      <c r="D417" s="12" t="s">
        <v>1214</v>
      </c>
      <c r="E417" s="12" t="s">
        <v>1214</v>
      </c>
      <c r="F417" s="17" t="s">
        <v>1214</v>
      </c>
    </row>
    <row r="418" spans="1:6" x14ac:dyDescent="0.25">
      <c r="A418" s="12" t="s">
        <v>269</v>
      </c>
      <c r="B418" s="12">
        <v>7</v>
      </c>
      <c r="C418" s="12" t="s">
        <v>276</v>
      </c>
      <c r="D418" s="12" t="s">
        <v>1214</v>
      </c>
      <c r="E418" s="12" t="s">
        <v>1214</v>
      </c>
      <c r="F418" s="17" t="s">
        <v>1214</v>
      </c>
    </row>
    <row r="419" spans="1:6" x14ac:dyDescent="0.25">
      <c r="A419" s="12" t="s">
        <v>269</v>
      </c>
      <c r="B419" s="12">
        <v>8</v>
      </c>
      <c r="C419" s="12" t="s">
        <v>277</v>
      </c>
      <c r="D419" s="12" t="s">
        <v>1214</v>
      </c>
      <c r="E419" s="12" t="s">
        <v>1214</v>
      </c>
      <c r="F419" s="17" t="s">
        <v>1214</v>
      </c>
    </row>
    <row r="420" spans="1:6" x14ac:dyDescent="0.25">
      <c r="A420" s="12"/>
      <c r="B420" s="12"/>
      <c r="C420" s="12" t="s">
        <v>970</v>
      </c>
      <c r="D420" s="12" t="s">
        <v>1214</v>
      </c>
      <c r="E420" s="12" t="s">
        <v>1214</v>
      </c>
      <c r="F420" s="17" t="s">
        <v>1214</v>
      </c>
    </row>
    <row r="421" spans="1:6" ht="56.25" x14ac:dyDescent="0.25">
      <c r="A421" s="15" t="s">
        <v>841</v>
      </c>
      <c r="B421" s="16"/>
      <c r="C421" s="16"/>
      <c r="D421" s="16"/>
      <c r="E421" s="16"/>
      <c r="F421" s="18"/>
    </row>
    <row r="422" spans="1:6" ht="30" x14ac:dyDescent="0.25">
      <c r="A422" s="12" t="s">
        <v>278</v>
      </c>
      <c r="B422" s="12">
        <v>1</v>
      </c>
      <c r="C422" s="12" t="s">
        <v>279</v>
      </c>
      <c r="D422" s="12" t="s">
        <v>1214</v>
      </c>
      <c r="E422" s="12" t="s">
        <v>1214</v>
      </c>
      <c r="F422" s="17" t="s">
        <v>1214</v>
      </c>
    </row>
    <row r="423" spans="1:6" ht="30" x14ac:dyDescent="0.25">
      <c r="A423" s="12" t="s">
        <v>278</v>
      </c>
      <c r="B423" s="12">
        <v>2</v>
      </c>
      <c r="C423" s="12" t="s">
        <v>280</v>
      </c>
      <c r="D423" s="12" t="s">
        <v>1214</v>
      </c>
      <c r="E423" s="12" t="s">
        <v>1214</v>
      </c>
      <c r="F423" s="17" t="s">
        <v>1214</v>
      </c>
    </row>
    <row r="424" spans="1:6" ht="30" x14ac:dyDescent="0.25">
      <c r="A424" s="12" t="s">
        <v>278</v>
      </c>
      <c r="B424" s="12">
        <v>3</v>
      </c>
      <c r="C424" s="12" t="s">
        <v>281</v>
      </c>
      <c r="D424" s="12" t="s">
        <v>1214</v>
      </c>
      <c r="E424" s="12" t="s">
        <v>1214</v>
      </c>
      <c r="F424" s="17" t="s">
        <v>1214</v>
      </c>
    </row>
    <row r="425" spans="1:6" ht="30" x14ac:dyDescent="0.25">
      <c r="A425" s="12" t="s">
        <v>278</v>
      </c>
      <c r="B425" s="12">
        <v>4</v>
      </c>
      <c r="C425" s="12" t="s">
        <v>282</v>
      </c>
      <c r="D425" s="12" t="s">
        <v>1214</v>
      </c>
      <c r="E425" s="12" t="s">
        <v>1214</v>
      </c>
      <c r="F425" s="17" t="s">
        <v>1214</v>
      </c>
    </row>
    <row r="426" spans="1:6" ht="30" x14ac:dyDescent="0.25">
      <c r="A426" s="12" t="s">
        <v>278</v>
      </c>
      <c r="B426" s="12">
        <v>5</v>
      </c>
      <c r="C426" s="12" t="s">
        <v>283</v>
      </c>
      <c r="D426" s="12" t="s">
        <v>1214</v>
      </c>
      <c r="E426" s="12" t="s">
        <v>1214</v>
      </c>
      <c r="F426" s="17" t="s">
        <v>1214</v>
      </c>
    </row>
    <row r="427" spans="1:6" ht="30" x14ac:dyDescent="0.25">
      <c r="A427" s="12" t="s">
        <v>278</v>
      </c>
      <c r="B427" s="12">
        <v>6</v>
      </c>
      <c r="C427" s="12" t="s">
        <v>284</v>
      </c>
      <c r="D427" s="12" t="s">
        <v>1214</v>
      </c>
      <c r="E427" s="12" t="s">
        <v>1214</v>
      </c>
      <c r="F427" s="17" t="s">
        <v>1214</v>
      </c>
    </row>
    <row r="428" spans="1:6" x14ac:dyDescent="0.25">
      <c r="A428" s="12"/>
      <c r="B428" s="12"/>
      <c r="C428" s="12" t="s">
        <v>970</v>
      </c>
      <c r="D428" s="12" t="s">
        <v>1214</v>
      </c>
      <c r="E428" s="12" t="s">
        <v>1214</v>
      </c>
      <c r="F428" s="17" t="s">
        <v>1214</v>
      </c>
    </row>
    <row r="429" spans="1:6" ht="37.5" x14ac:dyDescent="0.25">
      <c r="A429" s="15" t="s">
        <v>842</v>
      </c>
      <c r="B429" s="16"/>
      <c r="C429" s="16"/>
      <c r="D429" s="16"/>
      <c r="E429" s="16"/>
      <c r="F429" s="18"/>
    </row>
    <row r="430" spans="1:6" ht="30" x14ac:dyDescent="0.25">
      <c r="A430" s="12" t="s">
        <v>285</v>
      </c>
      <c r="B430" s="12">
        <v>1</v>
      </c>
      <c r="C430" s="12" t="s">
        <v>286</v>
      </c>
      <c r="D430" s="12" t="s">
        <v>1214</v>
      </c>
      <c r="E430" s="12" t="s">
        <v>1214</v>
      </c>
      <c r="F430" s="17" t="s">
        <v>1214</v>
      </c>
    </row>
    <row r="431" spans="1:6" ht="30" x14ac:dyDescent="0.25">
      <c r="A431" s="12" t="s">
        <v>285</v>
      </c>
      <c r="B431" s="12">
        <v>2</v>
      </c>
      <c r="C431" s="12" t="s">
        <v>287</v>
      </c>
      <c r="D431" s="12" t="s">
        <v>1214</v>
      </c>
      <c r="E431" s="12" t="s">
        <v>1214</v>
      </c>
      <c r="F431" s="17" t="s">
        <v>1214</v>
      </c>
    </row>
    <row r="432" spans="1:6" ht="30" x14ac:dyDescent="0.25">
      <c r="A432" s="12" t="s">
        <v>285</v>
      </c>
      <c r="B432" s="12">
        <v>3</v>
      </c>
      <c r="C432" s="12" t="s">
        <v>288</v>
      </c>
      <c r="D432" s="12" t="s">
        <v>1214</v>
      </c>
      <c r="E432" s="12" t="s">
        <v>1214</v>
      </c>
      <c r="F432" s="17" t="s">
        <v>1214</v>
      </c>
    </row>
    <row r="433" spans="1:6" ht="30" x14ac:dyDescent="0.25">
      <c r="A433" s="12" t="s">
        <v>285</v>
      </c>
      <c r="B433" s="12">
        <v>4</v>
      </c>
      <c r="C433" s="12" t="s">
        <v>289</v>
      </c>
      <c r="D433" s="12" t="s">
        <v>1214</v>
      </c>
      <c r="E433" s="12" t="s">
        <v>1214</v>
      </c>
      <c r="F433" s="17" t="s">
        <v>1214</v>
      </c>
    </row>
    <row r="434" spans="1:6" ht="30" x14ac:dyDescent="0.25">
      <c r="A434" s="12" t="s">
        <v>285</v>
      </c>
      <c r="B434" s="12">
        <v>5</v>
      </c>
      <c r="C434" s="12" t="s">
        <v>290</v>
      </c>
      <c r="D434" s="12" t="s">
        <v>1214</v>
      </c>
      <c r="E434" s="12" t="s">
        <v>1214</v>
      </c>
      <c r="F434" s="17" t="s">
        <v>1214</v>
      </c>
    </row>
    <row r="435" spans="1:6" ht="30" x14ac:dyDescent="0.25">
      <c r="A435" s="12" t="s">
        <v>285</v>
      </c>
      <c r="B435" s="12">
        <v>6</v>
      </c>
      <c r="C435" s="12" t="s">
        <v>291</v>
      </c>
      <c r="D435" s="12" t="s">
        <v>1214</v>
      </c>
      <c r="E435" s="12" t="s">
        <v>1214</v>
      </c>
      <c r="F435" s="17" t="s">
        <v>1214</v>
      </c>
    </row>
    <row r="436" spans="1:6" x14ac:dyDescent="0.25">
      <c r="A436" s="12"/>
      <c r="B436" s="12"/>
      <c r="C436" s="12" t="s">
        <v>970</v>
      </c>
      <c r="D436" s="12" t="s">
        <v>1214</v>
      </c>
      <c r="E436" s="12" t="s">
        <v>1214</v>
      </c>
      <c r="F436" s="17" t="s">
        <v>1214</v>
      </c>
    </row>
    <row r="437" spans="1:6" ht="56.25" x14ac:dyDescent="0.25">
      <c r="A437" s="15" t="s">
        <v>843</v>
      </c>
      <c r="B437" s="16"/>
      <c r="C437" s="16"/>
      <c r="D437" s="16"/>
      <c r="E437" s="16"/>
      <c r="F437" s="18"/>
    </row>
    <row r="438" spans="1:6" ht="30" x14ac:dyDescent="0.25">
      <c r="A438" s="12" t="s">
        <v>292</v>
      </c>
      <c r="B438" s="12">
        <v>1</v>
      </c>
      <c r="C438" s="12" t="s">
        <v>279</v>
      </c>
      <c r="D438" s="12" t="s">
        <v>1214</v>
      </c>
      <c r="E438" s="12" t="s">
        <v>1214</v>
      </c>
      <c r="F438" s="17" t="s">
        <v>1214</v>
      </c>
    </row>
    <row r="439" spans="1:6" ht="30" x14ac:dyDescent="0.25">
      <c r="A439" s="12" t="s">
        <v>292</v>
      </c>
      <c r="B439" s="12">
        <v>2</v>
      </c>
      <c r="C439" s="12" t="s">
        <v>293</v>
      </c>
      <c r="D439" s="12" t="s">
        <v>1214</v>
      </c>
      <c r="E439" s="12" t="s">
        <v>1214</v>
      </c>
      <c r="F439" s="17" t="s">
        <v>1214</v>
      </c>
    </row>
    <row r="440" spans="1:6" ht="30" x14ac:dyDescent="0.25">
      <c r="A440" s="12" t="s">
        <v>292</v>
      </c>
      <c r="B440" s="12">
        <v>3</v>
      </c>
      <c r="C440" s="12" t="s">
        <v>294</v>
      </c>
      <c r="D440" s="12" t="s">
        <v>1214</v>
      </c>
      <c r="E440" s="12" t="s">
        <v>1214</v>
      </c>
      <c r="F440" s="17" t="s">
        <v>1214</v>
      </c>
    </row>
    <row r="441" spans="1:6" ht="30" x14ac:dyDescent="0.25">
      <c r="A441" s="12" t="s">
        <v>292</v>
      </c>
      <c r="B441" s="12">
        <v>4</v>
      </c>
      <c r="C441" s="12" t="s">
        <v>295</v>
      </c>
      <c r="D441" s="12" t="s">
        <v>1214</v>
      </c>
      <c r="E441" s="12" t="s">
        <v>1214</v>
      </c>
      <c r="F441" s="17" t="s">
        <v>1214</v>
      </c>
    </row>
    <row r="442" spans="1:6" ht="30" x14ac:dyDescent="0.25">
      <c r="A442" s="12" t="s">
        <v>292</v>
      </c>
      <c r="B442" s="12">
        <v>5</v>
      </c>
      <c r="C442" s="12" t="s">
        <v>296</v>
      </c>
      <c r="D442" s="12" t="s">
        <v>1214</v>
      </c>
      <c r="E442" s="12" t="s">
        <v>1214</v>
      </c>
      <c r="F442" s="17" t="s">
        <v>1214</v>
      </c>
    </row>
    <row r="443" spans="1:6" ht="30" x14ac:dyDescent="0.25">
      <c r="A443" s="12" t="s">
        <v>292</v>
      </c>
      <c r="B443" s="12">
        <v>6</v>
      </c>
      <c r="C443" s="12" t="s">
        <v>297</v>
      </c>
      <c r="D443" s="12" t="s">
        <v>1214</v>
      </c>
      <c r="E443" s="12" t="s">
        <v>1214</v>
      </c>
      <c r="F443" s="17" t="s">
        <v>1214</v>
      </c>
    </row>
    <row r="444" spans="1:6" ht="30" x14ac:dyDescent="0.25">
      <c r="A444" s="12" t="s">
        <v>292</v>
      </c>
      <c r="B444" s="12">
        <v>7</v>
      </c>
      <c r="C444" s="12" t="s">
        <v>298</v>
      </c>
      <c r="D444" s="12" t="s">
        <v>1214</v>
      </c>
      <c r="E444" s="12" t="s">
        <v>1214</v>
      </c>
      <c r="F444" s="17" t="s">
        <v>1214</v>
      </c>
    </row>
    <row r="445" spans="1:6" ht="30" x14ac:dyDescent="0.25">
      <c r="A445" s="12" t="s">
        <v>292</v>
      </c>
      <c r="B445" s="12">
        <v>8</v>
      </c>
      <c r="C445" s="12" t="s">
        <v>299</v>
      </c>
      <c r="D445" s="12" t="s">
        <v>1214</v>
      </c>
      <c r="E445" s="12" t="s">
        <v>1214</v>
      </c>
      <c r="F445" s="17" t="s">
        <v>1214</v>
      </c>
    </row>
    <row r="446" spans="1:6" ht="30" x14ac:dyDescent="0.25">
      <c r="A446" s="12" t="s">
        <v>292</v>
      </c>
      <c r="B446" s="12">
        <v>9</v>
      </c>
      <c r="C446" s="12" t="s">
        <v>300</v>
      </c>
      <c r="D446" s="12" t="s">
        <v>1214</v>
      </c>
      <c r="E446" s="12" t="s">
        <v>1214</v>
      </c>
      <c r="F446" s="17" t="s">
        <v>1214</v>
      </c>
    </row>
    <row r="447" spans="1:6" ht="30" x14ac:dyDescent="0.25">
      <c r="A447" s="12" t="s">
        <v>292</v>
      </c>
      <c r="B447" s="12">
        <v>10</v>
      </c>
      <c r="C447" s="12" t="s">
        <v>301</v>
      </c>
      <c r="D447" s="12" t="s">
        <v>1214</v>
      </c>
      <c r="E447" s="12" t="s">
        <v>1214</v>
      </c>
      <c r="F447" s="17" t="s">
        <v>1214</v>
      </c>
    </row>
    <row r="448" spans="1:6" ht="30" x14ac:dyDescent="0.25">
      <c r="A448" s="12" t="s">
        <v>292</v>
      </c>
      <c r="B448" s="12">
        <v>11</v>
      </c>
      <c r="C448" s="12" t="s">
        <v>302</v>
      </c>
      <c r="D448" s="12" t="s">
        <v>1214</v>
      </c>
      <c r="E448" s="12" t="s">
        <v>1214</v>
      </c>
      <c r="F448" s="17" t="s">
        <v>1214</v>
      </c>
    </row>
    <row r="449" spans="1:6" ht="30" x14ac:dyDescent="0.25">
      <c r="A449" s="12" t="s">
        <v>292</v>
      </c>
      <c r="B449" s="12">
        <v>12</v>
      </c>
      <c r="C449" s="12" t="s">
        <v>303</v>
      </c>
      <c r="D449" s="12" t="s">
        <v>1214</v>
      </c>
      <c r="E449" s="12" t="s">
        <v>1214</v>
      </c>
      <c r="F449" s="17" t="s">
        <v>1214</v>
      </c>
    </row>
    <row r="450" spans="1:6" ht="30" x14ac:dyDescent="0.25">
      <c r="A450" s="12" t="s">
        <v>292</v>
      </c>
      <c r="B450" s="12">
        <v>13</v>
      </c>
      <c r="C450" s="12" t="s">
        <v>930</v>
      </c>
      <c r="D450" s="12" t="s">
        <v>1214</v>
      </c>
      <c r="E450" s="12" t="s">
        <v>1214</v>
      </c>
      <c r="F450" s="17" t="s">
        <v>1214</v>
      </c>
    </row>
    <row r="451" spans="1:6" x14ac:dyDescent="0.25">
      <c r="A451" s="12"/>
      <c r="B451" s="12"/>
      <c r="C451" s="12" t="s">
        <v>970</v>
      </c>
      <c r="D451" s="12" t="s">
        <v>1214</v>
      </c>
      <c r="E451" s="12" t="s">
        <v>1214</v>
      </c>
      <c r="F451" s="17" t="s">
        <v>1214</v>
      </c>
    </row>
    <row r="452" spans="1:6" ht="37.5" x14ac:dyDescent="0.25">
      <c r="A452" s="15" t="s">
        <v>844</v>
      </c>
      <c r="B452" s="16"/>
      <c r="C452" s="16"/>
      <c r="D452" s="16"/>
      <c r="E452" s="16"/>
      <c r="F452" s="18"/>
    </row>
    <row r="453" spans="1:6" x14ac:dyDescent="0.25">
      <c r="A453" s="12" t="s">
        <v>304</v>
      </c>
      <c r="B453" s="12">
        <v>1</v>
      </c>
      <c r="C453" s="12" t="s">
        <v>305</v>
      </c>
      <c r="D453" s="12" t="s">
        <v>1214</v>
      </c>
      <c r="E453" s="12" t="s">
        <v>1214</v>
      </c>
      <c r="F453" s="17" t="s">
        <v>1214</v>
      </c>
    </row>
    <row r="454" spans="1:6" x14ac:dyDescent="0.25">
      <c r="A454" s="12" t="s">
        <v>304</v>
      </c>
      <c r="B454" s="12">
        <v>2</v>
      </c>
      <c r="C454" s="12" t="s">
        <v>306</v>
      </c>
      <c r="D454" s="12" t="s">
        <v>1214</v>
      </c>
      <c r="E454" s="12" t="s">
        <v>1214</v>
      </c>
      <c r="F454" s="17" t="s">
        <v>1214</v>
      </c>
    </row>
    <row r="455" spans="1:6" x14ac:dyDescent="0.25">
      <c r="A455" s="12" t="s">
        <v>304</v>
      </c>
      <c r="B455" s="12">
        <v>3</v>
      </c>
      <c r="C455" s="12" t="s">
        <v>307</v>
      </c>
      <c r="D455" s="12" t="s">
        <v>1214</v>
      </c>
      <c r="E455" s="12" t="s">
        <v>1214</v>
      </c>
      <c r="F455" s="17" t="s">
        <v>1214</v>
      </c>
    </row>
    <row r="456" spans="1:6" x14ac:dyDescent="0.25">
      <c r="A456" s="12" t="s">
        <v>304</v>
      </c>
      <c r="B456" s="12">
        <v>4</v>
      </c>
      <c r="C456" s="12" t="s">
        <v>308</v>
      </c>
      <c r="D456" s="12" t="s">
        <v>1214</v>
      </c>
      <c r="E456" s="12" t="s">
        <v>1214</v>
      </c>
      <c r="F456" s="17" t="s">
        <v>1214</v>
      </c>
    </row>
    <row r="457" spans="1:6" x14ac:dyDescent="0.25">
      <c r="A457" s="12" t="s">
        <v>304</v>
      </c>
      <c r="B457" s="12">
        <v>5</v>
      </c>
      <c r="C457" s="12" t="s">
        <v>309</v>
      </c>
      <c r="D457" s="12" t="s">
        <v>1214</v>
      </c>
      <c r="E457" s="12" t="s">
        <v>1214</v>
      </c>
      <c r="F457" s="17" t="s">
        <v>1214</v>
      </c>
    </row>
    <row r="458" spans="1:6" x14ac:dyDescent="0.25">
      <c r="A458" s="12"/>
      <c r="B458" s="12"/>
      <c r="C458" s="12" t="s">
        <v>970</v>
      </c>
      <c r="D458" s="12" t="s">
        <v>1214</v>
      </c>
      <c r="E458" s="12" t="s">
        <v>1214</v>
      </c>
      <c r="F458" s="17" t="s">
        <v>1214</v>
      </c>
    </row>
    <row r="459" spans="1:6" ht="37.5" x14ac:dyDescent="0.25">
      <c r="A459" s="15" t="s">
        <v>845</v>
      </c>
      <c r="B459" s="16"/>
      <c r="C459" s="16"/>
      <c r="D459" s="16"/>
      <c r="E459" s="16"/>
      <c r="F459" s="18"/>
    </row>
    <row r="460" spans="1:6" x14ac:dyDescent="0.25">
      <c r="A460" s="12" t="s">
        <v>310</v>
      </c>
      <c r="B460" s="12">
        <v>1</v>
      </c>
      <c r="C460" s="12" t="s">
        <v>279</v>
      </c>
      <c r="D460" s="12" t="s">
        <v>1214</v>
      </c>
      <c r="E460" s="12" t="s">
        <v>1214</v>
      </c>
      <c r="F460" s="17" t="s">
        <v>1214</v>
      </c>
    </row>
    <row r="461" spans="1:6" x14ac:dyDescent="0.25">
      <c r="A461" s="12" t="s">
        <v>310</v>
      </c>
      <c r="B461" s="12">
        <v>2</v>
      </c>
      <c r="C461" s="12" t="s">
        <v>311</v>
      </c>
      <c r="D461" s="12" t="s">
        <v>1214</v>
      </c>
      <c r="E461" s="12" t="s">
        <v>1214</v>
      </c>
      <c r="F461" s="17" t="s">
        <v>1214</v>
      </c>
    </row>
    <row r="462" spans="1:6" x14ac:dyDescent="0.25">
      <c r="A462" s="12" t="s">
        <v>310</v>
      </c>
      <c r="B462" s="12">
        <v>3</v>
      </c>
      <c r="C462" s="12" t="s">
        <v>312</v>
      </c>
      <c r="D462" s="12" t="s">
        <v>1214</v>
      </c>
      <c r="E462" s="12" t="s">
        <v>1214</v>
      </c>
      <c r="F462" s="17" t="s">
        <v>1214</v>
      </c>
    </row>
    <row r="463" spans="1:6" x14ac:dyDescent="0.25">
      <c r="A463" s="12" t="s">
        <v>310</v>
      </c>
      <c r="B463" s="12">
        <v>4</v>
      </c>
      <c r="C463" s="12" t="s">
        <v>313</v>
      </c>
      <c r="D463" s="12" t="s">
        <v>1214</v>
      </c>
      <c r="E463" s="12" t="s">
        <v>1214</v>
      </c>
      <c r="F463" s="17" t="s">
        <v>1214</v>
      </c>
    </row>
    <row r="464" spans="1:6" ht="30" x14ac:dyDescent="0.25">
      <c r="A464" s="12" t="s">
        <v>845</v>
      </c>
      <c r="B464" s="12">
        <v>5</v>
      </c>
      <c r="C464" s="12" t="s">
        <v>929</v>
      </c>
      <c r="D464" s="12" t="s">
        <v>1214</v>
      </c>
      <c r="E464" s="12" t="s">
        <v>1214</v>
      </c>
      <c r="F464" s="17" t="s">
        <v>1214</v>
      </c>
    </row>
    <row r="465" spans="1:6" x14ac:dyDescent="0.25">
      <c r="A465" s="12"/>
      <c r="B465" s="12"/>
      <c r="C465" s="12" t="s">
        <v>970</v>
      </c>
      <c r="D465" s="12" t="s">
        <v>1214</v>
      </c>
      <c r="E465" s="12" t="s">
        <v>1214</v>
      </c>
      <c r="F465" s="17" t="s">
        <v>1214</v>
      </c>
    </row>
    <row r="466" spans="1:6" ht="37.5" x14ac:dyDescent="0.25">
      <c r="A466" s="15" t="s">
        <v>846</v>
      </c>
      <c r="B466" s="16"/>
      <c r="C466" s="16"/>
      <c r="D466" s="16"/>
      <c r="E466" s="16"/>
      <c r="F466" s="18"/>
    </row>
    <row r="467" spans="1:6" ht="30" x14ac:dyDescent="0.25">
      <c r="A467" s="12" t="s">
        <v>314</v>
      </c>
      <c r="B467" s="12">
        <v>1</v>
      </c>
      <c r="C467" s="12" t="s">
        <v>315</v>
      </c>
      <c r="D467" s="12" t="s">
        <v>1214</v>
      </c>
      <c r="E467" s="12" t="s">
        <v>1214</v>
      </c>
      <c r="F467" s="17" t="s">
        <v>1214</v>
      </c>
    </row>
    <row r="468" spans="1:6" ht="30" x14ac:dyDescent="0.25">
      <c r="A468" s="12" t="s">
        <v>314</v>
      </c>
      <c r="B468" s="12">
        <v>2</v>
      </c>
      <c r="C468" s="12" t="s">
        <v>316</v>
      </c>
      <c r="D468" s="12" t="s">
        <v>1214</v>
      </c>
      <c r="E468" s="12" t="s">
        <v>1214</v>
      </c>
      <c r="F468" s="17" t="s">
        <v>1214</v>
      </c>
    </row>
    <row r="469" spans="1:6" ht="30" x14ac:dyDescent="0.25">
      <c r="A469" s="12" t="s">
        <v>314</v>
      </c>
      <c r="B469" s="12">
        <v>3</v>
      </c>
      <c r="C469" s="12" t="s">
        <v>317</v>
      </c>
      <c r="D469" s="12" t="s">
        <v>1214</v>
      </c>
      <c r="E469" s="12" t="s">
        <v>1214</v>
      </c>
      <c r="F469" s="17" t="s">
        <v>1214</v>
      </c>
    </row>
    <row r="470" spans="1:6" ht="30" x14ac:dyDescent="0.25">
      <c r="A470" s="12" t="s">
        <v>314</v>
      </c>
      <c r="B470" s="12">
        <v>4</v>
      </c>
      <c r="C470" s="12" t="s">
        <v>318</v>
      </c>
      <c r="D470" s="12" t="s">
        <v>1214</v>
      </c>
      <c r="E470" s="12" t="s">
        <v>1214</v>
      </c>
      <c r="F470" s="17" t="s">
        <v>1214</v>
      </c>
    </row>
    <row r="471" spans="1:6" ht="30" x14ac:dyDescent="0.25">
      <c r="A471" s="12" t="s">
        <v>314</v>
      </c>
      <c r="B471" s="12">
        <v>5</v>
      </c>
      <c r="C471" s="12" t="s">
        <v>319</v>
      </c>
      <c r="D471" s="12" t="s">
        <v>1214</v>
      </c>
      <c r="E471" s="12" t="s">
        <v>1214</v>
      </c>
      <c r="F471" s="17" t="s">
        <v>1214</v>
      </c>
    </row>
    <row r="472" spans="1:6" ht="30" x14ac:dyDescent="0.25">
      <c r="A472" s="12" t="s">
        <v>314</v>
      </c>
      <c r="B472" s="12">
        <v>6</v>
      </c>
      <c r="C472" s="12" t="s">
        <v>320</v>
      </c>
      <c r="D472" s="12" t="s">
        <v>1214</v>
      </c>
      <c r="E472" s="12" t="s">
        <v>1214</v>
      </c>
      <c r="F472" s="17" t="s">
        <v>1214</v>
      </c>
    </row>
    <row r="473" spans="1:6" ht="30" x14ac:dyDescent="0.25">
      <c r="A473" s="12" t="s">
        <v>314</v>
      </c>
      <c r="B473" s="12">
        <v>7</v>
      </c>
      <c r="C473" s="12" t="s">
        <v>321</v>
      </c>
      <c r="D473" s="12" t="s">
        <v>1214</v>
      </c>
      <c r="E473" s="12" t="s">
        <v>1214</v>
      </c>
      <c r="F473" s="17" t="s">
        <v>1214</v>
      </c>
    </row>
    <row r="474" spans="1:6" ht="30" x14ac:dyDescent="0.25">
      <c r="A474" s="12" t="s">
        <v>314</v>
      </c>
      <c r="B474" s="12">
        <v>8</v>
      </c>
      <c r="C474" s="12" t="s">
        <v>322</v>
      </c>
      <c r="D474" s="12" t="s">
        <v>1214</v>
      </c>
      <c r="E474" s="12" t="s">
        <v>1214</v>
      </c>
      <c r="F474" s="17" t="s">
        <v>1214</v>
      </c>
    </row>
    <row r="475" spans="1:6" ht="30" x14ac:dyDescent="0.25">
      <c r="A475" s="12" t="s">
        <v>314</v>
      </c>
      <c r="B475" s="12">
        <v>9</v>
      </c>
      <c r="C475" s="12" t="s">
        <v>323</v>
      </c>
      <c r="D475" s="12" t="s">
        <v>1214</v>
      </c>
      <c r="E475" s="12" t="s">
        <v>1214</v>
      </c>
      <c r="F475" s="17" t="s">
        <v>1214</v>
      </c>
    </row>
    <row r="476" spans="1:6" ht="30" x14ac:dyDescent="0.25">
      <c r="A476" s="12" t="s">
        <v>314</v>
      </c>
      <c r="B476" s="12">
        <v>10</v>
      </c>
      <c r="C476" s="12" t="s">
        <v>324</v>
      </c>
      <c r="D476" s="12" t="s">
        <v>1214</v>
      </c>
      <c r="E476" s="12" t="s">
        <v>1214</v>
      </c>
      <c r="F476" s="17" t="s">
        <v>1214</v>
      </c>
    </row>
    <row r="477" spans="1:6" ht="30" x14ac:dyDescent="0.25">
      <c r="A477" s="12" t="s">
        <v>314</v>
      </c>
      <c r="B477" s="12">
        <v>11</v>
      </c>
      <c r="C477" s="12" t="s">
        <v>325</v>
      </c>
      <c r="D477" s="12" t="s">
        <v>1214</v>
      </c>
      <c r="E477" s="12" t="s">
        <v>1214</v>
      </c>
      <c r="F477" s="17" t="s">
        <v>1214</v>
      </c>
    </row>
    <row r="478" spans="1:6" ht="30" x14ac:dyDescent="0.25">
      <c r="A478" s="12" t="s">
        <v>314</v>
      </c>
      <c r="B478" s="12">
        <v>12</v>
      </c>
      <c r="C478" s="12" t="s">
        <v>326</v>
      </c>
      <c r="D478" s="12" t="s">
        <v>1214</v>
      </c>
      <c r="E478" s="12" t="s">
        <v>1214</v>
      </c>
      <c r="F478" s="17" t="s">
        <v>1214</v>
      </c>
    </row>
    <row r="479" spans="1:6" x14ac:dyDescent="0.25">
      <c r="A479" s="12"/>
      <c r="B479" s="12"/>
      <c r="C479" s="12" t="s">
        <v>970</v>
      </c>
      <c r="D479" s="12" t="s">
        <v>1214</v>
      </c>
      <c r="E479" s="12" t="s">
        <v>1214</v>
      </c>
      <c r="F479" s="17" t="s">
        <v>1214</v>
      </c>
    </row>
    <row r="480" spans="1:6" ht="37.5" x14ac:dyDescent="0.25">
      <c r="A480" s="15" t="s">
        <v>847</v>
      </c>
      <c r="B480" s="16"/>
      <c r="C480" s="16"/>
      <c r="D480" s="16"/>
      <c r="E480" s="16"/>
      <c r="F480" s="18"/>
    </row>
    <row r="481" spans="1:6" ht="30" x14ac:dyDescent="0.25">
      <c r="A481" s="12" t="s">
        <v>327</v>
      </c>
      <c r="B481" s="12">
        <v>1</v>
      </c>
      <c r="C481" s="12" t="s">
        <v>80</v>
      </c>
      <c r="D481" s="12" t="s">
        <v>1214</v>
      </c>
      <c r="E481" s="12" t="s">
        <v>1214</v>
      </c>
      <c r="F481" s="17" t="s">
        <v>1214</v>
      </c>
    </row>
    <row r="482" spans="1:6" ht="30" x14ac:dyDescent="0.25">
      <c r="A482" s="12" t="s">
        <v>327</v>
      </c>
      <c r="B482" s="12">
        <v>2</v>
      </c>
      <c r="C482" s="12" t="s">
        <v>328</v>
      </c>
      <c r="D482" s="12" t="s">
        <v>1214</v>
      </c>
      <c r="E482" s="12" t="s">
        <v>1214</v>
      </c>
      <c r="F482" s="17" t="s">
        <v>1214</v>
      </c>
    </row>
    <row r="483" spans="1:6" ht="30" x14ac:dyDescent="0.25">
      <c r="A483" s="12" t="s">
        <v>327</v>
      </c>
      <c r="B483" s="12">
        <v>3</v>
      </c>
      <c r="C483" s="12" t="s">
        <v>329</v>
      </c>
      <c r="D483" s="12" t="s">
        <v>1214</v>
      </c>
      <c r="E483" s="12" t="s">
        <v>1214</v>
      </c>
      <c r="F483" s="17" t="s">
        <v>1214</v>
      </c>
    </row>
    <row r="484" spans="1:6" ht="30" x14ac:dyDescent="0.25">
      <c r="A484" s="12" t="s">
        <v>327</v>
      </c>
      <c r="B484" s="12">
        <v>4</v>
      </c>
      <c r="C484" s="12" t="s">
        <v>330</v>
      </c>
      <c r="D484" s="12" t="s">
        <v>1214</v>
      </c>
      <c r="E484" s="12" t="s">
        <v>1214</v>
      </c>
      <c r="F484" s="17" t="s">
        <v>1214</v>
      </c>
    </row>
    <row r="485" spans="1:6" ht="30" x14ac:dyDescent="0.25">
      <c r="A485" s="12" t="s">
        <v>327</v>
      </c>
      <c r="B485" s="12">
        <v>5</v>
      </c>
      <c r="C485" s="12" t="s">
        <v>331</v>
      </c>
      <c r="D485" s="12" t="s">
        <v>1214</v>
      </c>
      <c r="E485" s="12" t="s">
        <v>1214</v>
      </c>
      <c r="F485" s="17" t="s">
        <v>1214</v>
      </c>
    </row>
    <row r="486" spans="1:6" ht="30" x14ac:dyDescent="0.25">
      <c r="A486" s="12" t="s">
        <v>327</v>
      </c>
      <c r="B486" s="12">
        <v>6</v>
      </c>
      <c r="C486" s="12" t="s">
        <v>332</v>
      </c>
      <c r="D486" s="12" t="s">
        <v>1214</v>
      </c>
      <c r="E486" s="12" t="s">
        <v>1214</v>
      </c>
      <c r="F486" s="17" t="s">
        <v>1214</v>
      </c>
    </row>
    <row r="487" spans="1:6" ht="30" x14ac:dyDescent="0.25">
      <c r="A487" s="12" t="s">
        <v>327</v>
      </c>
      <c r="B487" s="12">
        <v>7</v>
      </c>
      <c r="C487" s="12" t="s">
        <v>333</v>
      </c>
      <c r="D487" s="12" t="s">
        <v>1214</v>
      </c>
      <c r="E487" s="12" t="s">
        <v>1214</v>
      </c>
      <c r="F487" s="17" t="s">
        <v>1214</v>
      </c>
    </row>
    <row r="488" spans="1:6" ht="30" x14ac:dyDescent="0.25">
      <c r="A488" s="12" t="s">
        <v>327</v>
      </c>
      <c r="B488" s="12">
        <v>8</v>
      </c>
      <c r="C488" s="12" t="s">
        <v>334</v>
      </c>
      <c r="D488" s="12" t="s">
        <v>1214</v>
      </c>
      <c r="E488" s="12" t="s">
        <v>1214</v>
      </c>
      <c r="F488" s="17" t="s">
        <v>1214</v>
      </c>
    </row>
    <row r="489" spans="1:6" ht="30" x14ac:dyDescent="0.25">
      <c r="A489" s="12" t="s">
        <v>327</v>
      </c>
      <c r="B489" s="12">
        <v>9</v>
      </c>
      <c r="C489" s="12" t="s">
        <v>335</v>
      </c>
      <c r="D489" s="12" t="s">
        <v>1214</v>
      </c>
      <c r="E489" s="12" t="s">
        <v>1214</v>
      </c>
      <c r="F489" s="17" t="s">
        <v>1214</v>
      </c>
    </row>
    <row r="490" spans="1:6" ht="30" x14ac:dyDescent="0.25">
      <c r="A490" s="12" t="s">
        <v>327</v>
      </c>
      <c r="B490" s="12">
        <v>10</v>
      </c>
      <c r="C490" s="12" t="s">
        <v>336</v>
      </c>
      <c r="D490" s="12" t="s">
        <v>1214</v>
      </c>
      <c r="E490" s="12" t="s">
        <v>1214</v>
      </c>
      <c r="F490" s="17" t="s">
        <v>1214</v>
      </c>
    </row>
    <row r="491" spans="1:6" ht="30" x14ac:dyDescent="0.25">
      <c r="A491" s="12" t="s">
        <v>327</v>
      </c>
      <c r="B491" s="12">
        <v>11</v>
      </c>
      <c r="C491" s="12" t="s">
        <v>337</v>
      </c>
      <c r="D491" s="12" t="s">
        <v>1214</v>
      </c>
      <c r="E491" s="12" t="s">
        <v>1214</v>
      </c>
      <c r="F491" s="17" t="s">
        <v>1214</v>
      </c>
    </row>
    <row r="492" spans="1:6" ht="30" x14ac:dyDescent="0.25">
      <c r="A492" s="12" t="s">
        <v>327</v>
      </c>
      <c r="B492" s="12">
        <v>12</v>
      </c>
      <c r="C492" s="12" t="s">
        <v>338</v>
      </c>
      <c r="D492" s="12" t="s">
        <v>1214</v>
      </c>
      <c r="E492" s="12" t="s">
        <v>1214</v>
      </c>
      <c r="F492" s="17" t="s">
        <v>1214</v>
      </c>
    </row>
    <row r="493" spans="1:6" ht="30" x14ac:dyDescent="0.25">
      <c r="A493" s="12" t="s">
        <v>327</v>
      </c>
      <c r="B493" s="12">
        <v>13</v>
      </c>
      <c r="C493" s="12" t="s">
        <v>339</v>
      </c>
      <c r="D493" s="12" t="s">
        <v>1214</v>
      </c>
      <c r="E493" s="12" t="s">
        <v>1214</v>
      </c>
      <c r="F493" s="17" t="s">
        <v>1214</v>
      </c>
    </row>
    <row r="494" spans="1:6" ht="30" x14ac:dyDescent="0.25">
      <c r="A494" s="12" t="s">
        <v>327</v>
      </c>
      <c r="B494" s="12">
        <v>14</v>
      </c>
      <c r="C494" s="12" t="s">
        <v>340</v>
      </c>
      <c r="D494" s="12" t="s">
        <v>1214</v>
      </c>
      <c r="E494" s="12" t="s">
        <v>1214</v>
      </c>
      <c r="F494" s="17" t="s">
        <v>1214</v>
      </c>
    </row>
    <row r="495" spans="1:6" ht="30" x14ac:dyDescent="0.25">
      <c r="A495" s="12" t="s">
        <v>327</v>
      </c>
      <c r="B495" s="12">
        <v>15</v>
      </c>
      <c r="C495" s="12" t="s">
        <v>341</v>
      </c>
      <c r="D495" s="12" t="s">
        <v>1214</v>
      </c>
      <c r="E495" s="12" t="s">
        <v>1214</v>
      </c>
      <c r="F495" s="17" t="s">
        <v>1214</v>
      </c>
    </row>
    <row r="496" spans="1:6" ht="30" x14ac:dyDescent="0.25">
      <c r="A496" s="12" t="s">
        <v>327</v>
      </c>
      <c r="B496" s="12">
        <v>16</v>
      </c>
      <c r="C496" s="12" t="s">
        <v>342</v>
      </c>
      <c r="D496" s="12" t="s">
        <v>1214</v>
      </c>
      <c r="E496" s="12" t="s">
        <v>1214</v>
      </c>
      <c r="F496" s="17" t="s">
        <v>1214</v>
      </c>
    </row>
    <row r="497" spans="1:6" ht="30" x14ac:dyDescent="0.25">
      <c r="A497" s="12" t="s">
        <v>327</v>
      </c>
      <c r="B497" s="12">
        <v>17</v>
      </c>
      <c r="C497" s="12" t="s">
        <v>343</v>
      </c>
      <c r="D497" s="12" t="s">
        <v>1214</v>
      </c>
      <c r="E497" s="12" t="s">
        <v>1214</v>
      </c>
      <c r="F497" s="17" t="s">
        <v>1214</v>
      </c>
    </row>
    <row r="498" spans="1:6" ht="30" x14ac:dyDescent="0.25">
      <c r="A498" s="12" t="s">
        <v>327</v>
      </c>
      <c r="B498" s="12">
        <v>18</v>
      </c>
      <c r="C498" s="12" t="s">
        <v>344</v>
      </c>
      <c r="D498" s="12" t="s">
        <v>1214</v>
      </c>
      <c r="E498" s="12" t="s">
        <v>1214</v>
      </c>
      <c r="F498" s="17" t="s">
        <v>1214</v>
      </c>
    </row>
    <row r="499" spans="1:6" ht="45" x14ac:dyDescent="0.25">
      <c r="A499" s="12" t="s">
        <v>327</v>
      </c>
      <c r="B499" s="12">
        <v>19</v>
      </c>
      <c r="C499" s="12" t="s">
        <v>345</v>
      </c>
      <c r="D499" s="12" t="s">
        <v>1214</v>
      </c>
      <c r="E499" s="12" t="s">
        <v>1214</v>
      </c>
      <c r="F499" s="17" t="s">
        <v>1214</v>
      </c>
    </row>
    <row r="500" spans="1:6" ht="30" x14ac:dyDescent="0.25">
      <c r="A500" s="12" t="s">
        <v>327</v>
      </c>
      <c r="B500" s="12">
        <v>20</v>
      </c>
      <c r="C500" s="12" t="s">
        <v>346</v>
      </c>
      <c r="D500" s="12" t="s">
        <v>1214</v>
      </c>
      <c r="E500" s="12" t="s">
        <v>1214</v>
      </c>
      <c r="F500" s="17" t="s">
        <v>1214</v>
      </c>
    </row>
    <row r="501" spans="1:6" ht="30" x14ac:dyDescent="0.25">
      <c r="A501" s="12" t="s">
        <v>327</v>
      </c>
      <c r="B501" s="12">
        <v>21</v>
      </c>
      <c r="C501" s="12" t="s">
        <v>347</v>
      </c>
      <c r="D501" s="12" t="s">
        <v>1214</v>
      </c>
      <c r="E501" s="12" t="s">
        <v>1214</v>
      </c>
      <c r="F501" s="17" t="s">
        <v>1214</v>
      </c>
    </row>
    <row r="502" spans="1:6" ht="30" x14ac:dyDescent="0.25">
      <c r="A502" s="12" t="s">
        <v>327</v>
      </c>
      <c r="B502" s="12">
        <v>22</v>
      </c>
      <c r="C502" s="12" t="s">
        <v>348</v>
      </c>
      <c r="D502" s="12" t="s">
        <v>1214</v>
      </c>
      <c r="E502" s="12" t="s">
        <v>1214</v>
      </c>
      <c r="F502" s="17" t="s">
        <v>1214</v>
      </c>
    </row>
    <row r="503" spans="1:6" ht="30" x14ac:dyDescent="0.25">
      <c r="A503" s="12" t="s">
        <v>327</v>
      </c>
      <c r="B503" s="12">
        <v>23</v>
      </c>
      <c r="C503" s="12" t="s">
        <v>349</v>
      </c>
      <c r="D503" s="12" t="s">
        <v>1214</v>
      </c>
      <c r="E503" s="12" t="s">
        <v>1214</v>
      </c>
      <c r="F503" s="17" t="s">
        <v>1214</v>
      </c>
    </row>
    <row r="504" spans="1:6" ht="30" x14ac:dyDescent="0.25">
      <c r="A504" s="12" t="s">
        <v>327</v>
      </c>
      <c r="B504" s="12">
        <v>24</v>
      </c>
      <c r="C504" s="12" t="s">
        <v>350</v>
      </c>
      <c r="D504" s="12" t="s">
        <v>1214</v>
      </c>
      <c r="E504" s="12" t="s">
        <v>1214</v>
      </c>
      <c r="F504" s="17" t="s">
        <v>1214</v>
      </c>
    </row>
    <row r="505" spans="1:6" ht="30" x14ac:dyDescent="0.25">
      <c r="A505" s="12" t="s">
        <v>327</v>
      </c>
      <c r="B505" s="12">
        <v>25</v>
      </c>
      <c r="C505" s="12" t="s">
        <v>351</v>
      </c>
      <c r="D505" s="12" t="s">
        <v>1214</v>
      </c>
      <c r="E505" s="12" t="s">
        <v>1214</v>
      </c>
      <c r="F505" s="17" t="s">
        <v>1214</v>
      </c>
    </row>
    <row r="506" spans="1:6" ht="30" x14ac:dyDescent="0.25">
      <c r="A506" s="12" t="s">
        <v>327</v>
      </c>
      <c r="B506" s="12">
        <v>26</v>
      </c>
      <c r="C506" s="12" t="s">
        <v>352</v>
      </c>
      <c r="D506" s="12" t="s">
        <v>1214</v>
      </c>
      <c r="E506" s="12" t="s">
        <v>1214</v>
      </c>
      <c r="F506" s="17" t="s">
        <v>1214</v>
      </c>
    </row>
    <row r="507" spans="1:6" ht="30" x14ac:dyDescent="0.25">
      <c r="A507" s="12" t="s">
        <v>327</v>
      </c>
      <c r="B507" s="12">
        <v>27</v>
      </c>
      <c r="C507" s="12" t="s">
        <v>353</v>
      </c>
      <c r="D507" s="12" t="s">
        <v>1214</v>
      </c>
      <c r="E507" s="12" t="s">
        <v>1214</v>
      </c>
      <c r="F507" s="17" t="s">
        <v>1214</v>
      </c>
    </row>
    <row r="508" spans="1:6" ht="30" x14ac:dyDescent="0.25">
      <c r="A508" s="12" t="s">
        <v>327</v>
      </c>
      <c r="B508" s="12">
        <v>28</v>
      </c>
      <c r="C508" s="12" t="s">
        <v>354</v>
      </c>
      <c r="D508" s="12" t="s">
        <v>1214</v>
      </c>
      <c r="E508" s="12" t="s">
        <v>1214</v>
      </c>
      <c r="F508" s="17" t="s">
        <v>1214</v>
      </c>
    </row>
    <row r="509" spans="1:6" ht="30" x14ac:dyDescent="0.25">
      <c r="A509" s="12" t="s">
        <v>327</v>
      </c>
      <c r="B509" s="12">
        <v>29</v>
      </c>
      <c r="C509" s="12" t="s">
        <v>355</v>
      </c>
      <c r="D509" s="12" t="s">
        <v>1214</v>
      </c>
      <c r="E509" s="12" t="s">
        <v>1214</v>
      </c>
      <c r="F509" s="17" t="s">
        <v>1214</v>
      </c>
    </row>
    <row r="510" spans="1:6" ht="30" x14ac:dyDescent="0.25">
      <c r="A510" s="12" t="s">
        <v>327</v>
      </c>
      <c r="B510" s="12">
        <v>30</v>
      </c>
      <c r="C510" s="12" t="s">
        <v>356</v>
      </c>
      <c r="D510" s="12" t="s">
        <v>1214</v>
      </c>
      <c r="E510" s="12" t="s">
        <v>1214</v>
      </c>
      <c r="F510" s="17" t="s">
        <v>1214</v>
      </c>
    </row>
    <row r="511" spans="1:6" ht="30" x14ac:dyDescent="0.25">
      <c r="A511" s="12" t="s">
        <v>327</v>
      </c>
      <c r="B511" s="12">
        <v>31</v>
      </c>
      <c r="C511" s="12" t="s">
        <v>357</v>
      </c>
      <c r="D511" s="12" t="s">
        <v>1214</v>
      </c>
      <c r="E511" s="12" t="s">
        <v>1214</v>
      </c>
      <c r="F511" s="17" t="s">
        <v>1214</v>
      </c>
    </row>
    <row r="512" spans="1:6" ht="30" x14ac:dyDescent="0.25">
      <c r="A512" s="12" t="s">
        <v>327</v>
      </c>
      <c r="B512" s="12">
        <v>32</v>
      </c>
      <c r="C512" s="12" t="s">
        <v>358</v>
      </c>
      <c r="D512" s="12" t="s">
        <v>1214</v>
      </c>
      <c r="E512" s="12" t="s">
        <v>1214</v>
      </c>
      <c r="F512" s="17" t="s">
        <v>1214</v>
      </c>
    </row>
    <row r="513" spans="1:6" ht="30" x14ac:dyDescent="0.25">
      <c r="A513" s="12" t="s">
        <v>327</v>
      </c>
      <c r="B513" s="12">
        <v>33</v>
      </c>
      <c r="C513" s="12" t="s">
        <v>359</v>
      </c>
      <c r="D513" s="12" t="s">
        <v>1214</v>
      </c>
      <c r="E513" s="12" t="s">
        <v>1214</v>
      </c>
      <c r="F513" s="17" t="s">
        <v>1214</v>
      </c>
    </row>
    <row r="514" spans="1:6" ht="30" x14ac:dyDescent="0.25">
      <c r="A514" s="12" t="s">
        <v>327</v>
      </c>
      <c r="B514" s="12">
        <v>34</v>
      </c>
      <c r="C514" s="12" t="s">
        <v>360</v>
      </c>
      <c r="D514" s="12" t="s">
        <v>1214</v>
      </c>
      <c r="E514" s="12" t="s">
        <v>1214</v>
      </c>
      <c r="F514" s="17" t="s">
        <v>1214</v>
      </c>
    </row>
    <row r="515" spans="1:6" ht="30" x14ac:dyDescent="0.25">
      <c r="A515" s="12" t="s">
        <v>327</v>
      </c>
      <c r="B515" s="12">
        <v>35</v>
      </c>
      <c r="C515" s="12" t="s">
        <v>361</v>
      </c>
      <c r="D515" s="12" t="s">
        <v>1214</v>
      </c>
      <c r="E515" s="12" t="s">
        <v>1214</v>
      </c>
      <c r="F515" s="17" t="s">
        <v>1214</v>
      </c>
    </row>
    <row r="516" spans="1:6" ht="30" x14ac:dyDescent="0.25">
      <c r="A516" s="12" t="s">
        <v>327</v>
      </c>
      <c r="B516" s="12">
        <v>36</v>
      </c>
      <c r="C516" s="12" t="s">
        <v>362</v>
      </c>
      <c r="D516" s="12" t="s">
        <v>1214</v>
      </c>
      <c r="E516" s="12" t="s">
        <v>1214</v>
      </c>
      <c r="F516" s="17" t="s">
        <v>1214</v>
      </c>
    </row>
    <row r="517" spans="1:6" ht="30" x14ac:dyDescent="0.25">
      <c r="A517" s="12" t="s">
        <v>327</v>
      </c>
      <c r="B517" s="12">
        <v>37</v>
      </c>
      <c r="C517" s="12" t="s">
        <v>363</v>
      </c>
      <c r="D517" s="12" t="s">
        <v>1214</v>
      </c>
      <c r="E517" s="12" t="s">
        <v>1214</v>
      </c>
      <c r="F517" s="17" t="s">
        <v>1214</v>
      </c>
    </row>
    <row r="518" spans="1:6" ht="30" x14ac:dyDescent="0.25">
      <c r="A518" s="12" t="s">
        <v>327</v>
      </c>
      <c r="B518" s="12">
        <v>38</v>
      </c>
      <c r="C518" s="12" t="s">
        <v>364</v>
      </c>
      <c r="D518" s="12" t="s">
        <v>1214</v>
      </c>
      <c r="E518" s="12" t="s">
        <v>1214</v>
      </c>
      <c r="F518" s="17" t="s">
        <v>1214</v>
      </c>
    </row>
    <row r="519" spans="1:6" ht="30" x14ac:dyDescent="0.25">
      <c r="A519" s="12" t="s">
        <v>327</v>
      </c>
      <c r="B519" s="12">
        <v>39</v>
      </c>
      <c r="C519" s="12" t="s">
        <v>365</v>
      </c>
      <c r="D519" s="12" t="s">
        <v>1214</v>
      </c>
      <c r="E519" s="12" t="s">
        <v>1214</v>
      </c>
      <c r="F519" s="17" t="s">
        <v>1214</v>
      </c>
    </row>
    <row r="520" spans="1:6" ht="30" x14ac:dyDescent="0.25">
      <c r="A520" s="12" t="s">
        <v>327</v>
      </c>
      <c r="B520" s="12">
        <v>40</v>
      </c>
      <c r="C520" s="12" t="s">
        <v>366</v>
      </c>
      <c r="D520" s="12" t="s">
        <v>1214</v>
      </c>
      <c r="E520" s="12" t="s">
        <v>1214</v>
      </c>
      <c r="F520" s="17" t="s">
        <v>1214</v>
      </c>
    </row>
    <row r="521" spans="1:6" ht="30" x14ac:dyDescent="0.25">
      <c r="A521" s="12" t="s">
        <v>327</v>
      </c>
      <c r="B521" s="12">
        <v>41</v>
      </c>
      <c r="C521" s="12" t="s">
        <v>367</v>
      </c>
      <c r="D521" s="12" t="s">
        <v>1214</v>
      </c>
      <c r="E521" s="12" t="s">
        <v>1214</v>
      </c>
      <c r="F521" s="17" t="s">
        <v>1214</v>
      </c>
    </row>
    <row r="522" spans="1:6" ht="30" x14ac:dyDescent="0.25">
      <c r="A522" s="12" t="s">
        <v>327</v>
      </c>
      <c r="B522" s="12">
        <v>42</v>
      </c>
      <c r="C522" s="12" t="s">
        <v>368</v>
      </c>
      <c r="D522" s="12" t="s">
        <v>1214</v>
      </c>
      <c r="E522" s="12" t="s">
        <v>1214</v>
      </c>
      <c r="F522" s="17" t="s">
        <v>1214</v>
      </c>
    </row>
    <row r="523" spans="1:6" ht="30" x14ac:dyDescent="0.25">
      <c r="A523" s="12" t="s">
        <v>327</v>
      </c>
      <c r="B523" s="12">
        <v>43</v>
      </c>
      <c r="C523" s="12" t="s">
        <v>369</v>
      </c>
      <c r="D523" s="12" t="s">
        <v>1214</v>
      </c>
      <c r="E523" s="12" t="s">
        <v>1214</v>
      </c>
      <c r="F523" s="17" t="s">
        <v>1214</v>
      </c>
    </row>
    <row r="524" spans="1:6" ht="30" x14ac:dyDescent="0.25">
      <c r="A524" s="12" t="s">
        <v>327</v>
      </c>
      <c r="B524" s="12">
        <v>44</v>
      </c>
      <c r="C524" s="12" t="s">
        <v>370</v>
      </c>
      <c r="D524" s="12" t="s">
        <v>1214</v>
      </c>
      <c r="E524" s="12" t="s">
        <v>1214</v>
      </c>
      <c r="F524" s="17" t="s">
        <v>1214</v>
      </c>
    </row>
    <row r="525" spans="1:6" ht="30" x14ac:dyDescent="0.25">
      <c r="A525" s="12" t="s">
        <v>327</v>
      </c>
      <c r="B525" s="12">
        <v>45</v>
      </c>
      <c r="C525" s="12" t="s">
        <v>371</v>
      </c>
      <c r="D525" s="12" t="s">
        <v>1214</v>
      </c>
      <c r="E525" s="12" t="s">
        <v>1214</v>
      </c>
      <c r="F525" s="17" t="s">
        <v>1214</v>
      </c>
    </row>
    <row r="526" spans="1:6" ht="30" x14ac:dyDescent="0.25">
      <c r="A526" s="12" t="s">
        <v>327</v>
      </c>
      <c r="B526" s="12">
        <v>46</v>
      </c>
      <c r="C526" s="12" t="s">
        <v>372</v>
      </c>
      <c r="D526" s="12" t="s">
        <v>1214</v>
      </c>
      <c r="E526" s="12" t="s">
        <v>1214</v>
      </c>
      <c r="F526" s="17" t="s">
        <v>1214</v>
      </c>
    </row>
    <row r="527" spans="1:6" ht="30" x14ac:dyDescent="0.25">
      <c r="A527" s="12" t="s">
        <v>327</v>
      </c>
      <c r="B527" s="12">
        <v>47</v>
      </c>
      <c r="C527" s="12" t="s">
        <v>373</v>
      </c>
      <c r="D527" s="12" t="s">
        <v>1214</v>
      </c>
      <c r="E527" s="12" t="s">
        <v>1214</v>
      </c>
      <c r="F527" s="17" t="s">
        <v>1214</v>
      </c>
    </row>
    <row r="528" spans="1:6" x14ac:dyDescent="0.25">
      <c r="A528" s="12"/>
      <c r="B528" s="12"/>
      <c r="C528" s="12" t="s">
        <v>970</v>
      </c>
      <c r="D528" s="12" t="s">
        <v>1214</v>
      </c>
      <c r="E528" s="12" t="s">
        <v>1214</v>
      </c>
      <c r="F528" s="17" t="s">
        <v>1214</v>
      </c>
    </row>
    <row r="529" spans="1:6" ht="37.5" x14ac:dyDescent="0.25">
      <c r="A529" s="15" t="s">
        <v>848</v>
      </c>
      <c r="B529" s="16"/>
      <c r="C529" s="16"/>
      <c r="D529" s="16"/>
      <c r="E529" s="16"/>
      <c r="F529" s="18"/>
    </row>
    <row r="530" spans="1:6" x14ac:dyDescent="0.25">
      <c r="A530" s="12" t="s">
        <v>374</v>
      </c>
      <c r="B530" s="12">
        <v>1</v>
      </c>
      <c r="C530" s="12" t="s">
        <v>375</v>
      </c>
      <c r="D530" s="12" t="s">
        <v>1214</v>
      </c>
      <c r="E530" s="12" t="s">
        <v>939</v>
      </c>
      <c r="F530" s="17" t="s">
        <v>1214</v>
      </c>
    </row>
    <row r="531" spans="1:6" x14ac:dyDescent="0.25">
      <c r="A531" s="12" t="s">
        <v>374</v>
      </c>
      <c r="B531" s="12">
        <v>2</v>
      </c>
      <c r="C531" s="12" t="s">
        <v>376</v>
      </c>
      <c r="D531" s="12" t="s">
        <v>1214</v>
      </c>
      <c r="E531" s="12" t="s">
        <v>939</v>
      </c>
      <c r="F531" s="17" t="s">
        <v>1214</v>
      </c>
    </row>
    <row r="532" spans="1:6" x14ac:dyDescent="0.25">
      <c r="A532" s="12" t="s">
        <v>374</v>
      </c>
      <c r="B532" s="12">
        <v>3</v>
      </c>
      <c r="C532" s="12" t="s">
        <v>377</v>
      </c>
      <c r="D532" s="12" t="s">
        <v>1214</v>
      </c>
      <c r="E532" s="12" t="s">
        <v>939</v>
      </c>
      <c r="F532" s="17" t="s">
        <v>1214</v>
      </c>
    </row>
    <row r="533" spans="1:6" x14ac:dyDescent="0.25">
      <c r="A533" s="12" t="s">
        <v>374</v>
      </c>
      <c r="B533" s="12">
        <v>4</v>
      </c>
      <c r="C533" s="12" t="s">
        <v>378</v>
      </c>
      <c r="D533" s="12" t="s">
        <v>1214</v>
      </c>
      <c r="E533" s="12" t="s">
        <v>939</v>
      </c>
      <c r="F533" s="17" t="s">
        <v>1214</v>
      </c>
    </row>
    <row r="534" spans="1:6" x14ac:dyDescent="0.25">
      <c r="A534" s="12" t="s">
        <v>374</v>
      </c>
      <c r="B534" s="12">
        <v>5</v>
      </c>
      <c r="C534" s="12" t="s">
        <v>379</v>
      </c>
      <c r="D534" s="12" t="s">
        <v>1214</v>
      </c>
      <c r="E534" s="12" t="s">
        <v>939</v>
      </c>
      <c r="F534" s="17" t="s">
        <v>1214</v>
      </c>
    </row>
    <row r="535" spans="1:6" x14ac:dyDescent="0.25">
      <c r="A535" s="12" t="s">
        <v>374</v>
      </c>
      <c r="B535" s="12">
        <v>6</v>
      </c>
      <c r="C535" s="12" t="s">
        <v>380</v>
      </c>
      <c r="D535" s="12" t="s">
        <v>1214</v>
      </c>
      <c r="E535" s="12" t="s">
        <v>939</v>
      </c>
      <c r="F535" s="17" t="s">
        <v>1214</v>
      </c>
    </row>
    <row r="536" spans="1:6" x14ac:dyDescent="0.25">
      <c r="A536" s="12" t="s">
        <v>374</v>
      </c>
      <c r="B536" s="12">
        <v>7</v>
      </c>
      <c r="C536" s="12" t="s">
        <v>381</v>
      </c>
      <c r="D536" s="12" t="s">
        <v>1214</v>
      </c>
      <c r="E536" s="12" t="s">
        <v>939</v>
      </c>
      <c r="F536" s="17" t="s">
        <v>1214</v>
      </c>
    </row>
    <row r="537" spans="1:6" x14ac:dyDescent="0.25">
      <c r="A537" s="12" t="s">
        <v>374</v>
      </c>
      <c r="B537" s="12">
        <v>8</v>
      </c>
      <c r="C537" s="12" t="s">
        <v>382</v>
      </c>
      <c r="D537" s="12" t="s">
        <v>1214</v>
      </c>
      <c r="E537" s="12" t="s">
        <v>939</v>
      </c>
      <c r="F537" s="17" t="s">
        <v>1214</v>
      </c>
    </row>
    <row r="538" spans="1:6" x14ac:dyDescent="0.25">
      <c r="A538" s="12" t="s">
        <v>374</v>
      </c>
      <c r="B538" s="12">
        <v>9</v>
      </c>
      <c r="C538" s="12" t="s">
        <v>383</v>
      </c>
      <c r="D538" s="12" t="s">
        <v>1214</v>
      </c>
      <c r="E538" s="12" t="s">
        <v>939</v>
      </c>
      <c r="F538" s="17" t="s">
        <v>1214</v>
      </c>
    </row>
    <row r="539" spans="1:6" x14ac:dyDescent="0.25">
      <c r="A539" s="12" t="s">
        <v>374</v>
      </c>
      <c r="B539" s="12">
        <v>10</v>
      </c>
      <c r="C539" s="12" t="s">
        <v>384</v>
      </c>
      <c r="D539" s="12" t="s">
        <v>1214</v>
      </c>
      <c r="E539" s="12" t="s">
        <v>939</v>
      </c>
      <c r="F539" s="17" t="s">
        <v>1214</v>
      </c>
    </row>
    <row r="540" spans="1:6" x14ac:dyDescent="0.25">
      <c r="A540" s="12" t="s">
        <v>374</v>
      </c>
      <c r="B540" s="12">
        <v>11</v>
      </c>
      <c r="C540" s="12" t="s">
        <v>385</v>
      </c>
      <c r="D540" s="12" t="s">
        <v>1214</v>
      </c>
      <c r="E540" s="12" t="s">
        <v>939</v>
      </c>
      <c r="F540" s="17" t="s">
        <v>1214</v>
      </c>
    </row>
    <row r="541" spans="1:6" x14ac:dyDescent="0.25">
      <c r="A541" s="12" t="s">
        <v>374</v>
      </c>
      <c r="B541" s="12">
        <v>12</v>
      </c>
      <c r="C541" s="12" t="s">
        <v>386</v>
      </c>
      <c r="D541" s="12" t="s">
        <v>1214</v>
      </c>
      <c r="E541" s="12" t="s">
        <v>939</v>
      </c>
      <c r="F541" s="17" t="s">
        <v>1214</v>
      </c>
    </row>
    <row r="542" spans="1:6" x14ac:dyDescent="0.25">
      <c r="A542" s="12" t="s">
        <v>374</v>
      </c>
      <c r="B542" s="12">
        <v>13</v>
      </c>
      <c r="C542" s="12" t="s">
        <v>387</v>
      </c>
      <c r="D542" s="12" t="s">
        <v>1214</v>
      </c>
      <c r="E542" s="12" t="s">
        <v>939</v>
      </c>
      <c r="F542" s="17" t="s">
        <v>1214</v>
      </c>
    </row>
    <row r="543" spans="1:6" ht="30" x14ac:dyDescent="0.25">
      <c r="A543" s="12" t="s">
        <v>374</v>
      </c>
      <c r="B543" s="12">
        <v>14</v>
      </c>
      <c r="C543" s="12" t="s">
        <v>388</v>
      </c>
      <c r="D543" s="12" t="s">
        <v>1214</v>
      </c>
      <c r="E543" s="12" t="s">
        <v>939</v>
      </c>
      <c r="F543" s="17" t="s">
        <v>1214</v>
      </c>
    </row>
    <row r="544" spans="1:6" x14ac:dyDescent="0.25">
      <c r="A544" s="12" t="s">
        <v>374</v>
      </c>
      <c r="B544" s="12">
        <v>16</v>
      </c>
      <c r="C544" s="12" t="s">
        <v>389</v>
      </c>
      <c r="D544" s="12" t="s">
        <v>1214</v>
      </c>
      <c r="E544" s="12" t="s">
        <v>939</v>
      </c>
      <c r="F544" s="17" t="s">
        <v>1214</v>
      </c>
    </row>
    <row r="545" spans="1:6" x14ac:dyDescent="0.25">
      <c r="A545" s="12" t="s">
        <v>374</v>
      </c>
      <c r="B545" s="12">
        <v>17</v>
      </c>
      <c r="C545" s="12" t="s">
        <v>390</v>
      </c>
      <c r="D545" s="12" t="s">
        <v>1214</v>
      </c>
      <c r="E545" s="12" t="s">
        <v>939</v>
      </c>
      <c r="F545" s="17" t="s">
        <v>1214</v>
      </c>
    </row>
    <row r="546" spans="1:6" x14ac:dyDescent="0.25">
      <c r="A546" s="12" t="s">
        <v>374</v>
      </c>
      <c r="B546" s="12">
        <v>18</v>
      </c>
      <c r="C546" s="12" t="s">
        <v>391</v>
      </c>
      <c r="D546" s="12" t="s">
        <v>1214</v>
      </c>
      <c r="E546" s="12" t="s">
        <v>939</v>
      </c>
      <c r="F546" s="17" t="s">
        <v>1214</v>
      </c>
    </row>
    <row r="547" spans="1:6" x14ac:dyDescent="0.25">
      <c r="A547" s="12" t="s">
        <v>374</v>
      </c>
      <c r="B547" s="12">
        <v>19</v>
      </c>
      <c r="C547" s="12" t="s">
        <v>392</v>
      </c>
      <c r="D547" s="12" t="s">
        <v>1214</v>
      </c>
      <c r="E547" s="12" t="s">
        <v>939</v>
      </c>
      <c r="F547" s="17" t="s">
        <v>1214</v>
      </c>
    </row>
    <row r="548" spans="1:6" x14ac:dyDescent="0.25">
      <c r="A548" s="12" t="s">
        <v>374</v>
      </c>
      <c r="B548" s="12">
        <v>20</v>
      </c>
      <c r="C548" s="12" t="s">
        <v>393</v>
      </c>
      <c r="D548" s="12" t="s">
        <v>1214</v>
      </c>
      <c r="E548" s="12" t="s">
        <v>939</v>
      </c>
      <c r="F548" s="17" t="s">
        <v>1214</v>
      </c>
    </row>
    <row r="549" spans="1:6" x14ac:dyDescent="0.25">
      <c r="A549" s="12" t="s">
        <v>374</v>
      </c>
      <c r="B549" s="12">
        <v>21</v>
      </c>
      <c r="C549" s="12" t="s">
        <v>394</v>
      </c>
      <c r="D549" s="12" t="s">
        <v>1214</v>
      </c>
      <c r="E549" s="12" t="s">
        <v>939</v>
      </c>
      <c r="F549" s="17" t="s">
        <v>1214</v>
      </c>
    </row>
    <row r="550" spans="1:6" x14ac:dyDescent="0.25">
      <c r="A550" s="12" t="s">
        <v>374</v>
      </c>
      <c r="B550" s="12">
        <v>22</v>
      </c>
      <c r="C550" s="12" t="s">
        <v>395</v>
      </c>
      <c r="D550" s="12" t="s">
        <v>1214</v>
      </c>
      <c r="E550" s="12" t="s">
        <v>939</v>
      </c>
      <c r="F550" s="17" t="s">
        <v>1214</v>
      </c>
    </row>
    <row r="551" spans="1:6" x14ac:dyDescent="0.25">
      <c r="A551" s="12" t="s">
        <v>374</v>
      </c>
      <c r="B551" s="12">
        <v>23</v>
      </c>
      <c r="C551" s="12" t="s">
        <v>396</v>
      </c>
      <c r="D551" s="12" t="s">
        <v>1214</v>
      </c>
      <c r="E551" s="12" t="s">
        <v>939</v>
      </c>
      <c r="F551" s="17" t="s">
        <v>1214</v>
      </c>
    </row>
    <row r="552" spans="1:6" x14ac:dyDescent="0.25">
      <c r="A552" s="12" t="s">
        <v>374</v>
      </c>
      <c r="B552" s="12">
        <v>24</v>
      </c>
      <c r="C552" s="12" t="s">
        <v>397</v>
      </c>
      <c r="D552" s="12" t="s">
        <v>1214</v>
      </c>
      <c r="E552" s="12" t="s">
        <v>939</v>
      </c>
      <c r="F552" s="17" t="s">
        <v>1214</v>
      </c>
    </row>
    <row r="553" spans="1:6" x14ac:dyDescent="0.25">
      <c r="A553" s="12" t="s">
        <v>848</v>
      </c>
      <c r="B553" s="12">
        <v>25</v>
      </c>
      <c r="C553" s="12" t="s">
        <v>923</v>
      </c>
      <c r="D553" s="12" t="s">
        <v>1214</v>
      </c>
      <c r="E553" s="12" t="s">
        <v>939</v>
      </c>
      <c r="F553" s="17" t="s">
        <v>1214</v>
      </c>
    </row>
    <row r="554" spans="1:6" x14ac:dyDescent="0.25">
      <c r="A554" s="12"/>
      <c r="B554" s="12"/>
      <c r="C554" s="12" t="s">
        <v>970</v>
      </c>
      <c r="D554" s="12" t="s">
        <v>1214</v>
      </c>
      <c r="E554" s="12" t="s">
        <v>1214</v>
      </c>
      <c r="F554" s="17" t="s">
        <v>1214</v>
      </c>
    </row>
    <row r="555" spans="1:6" ht="37.5" x14ac:dyDescent="0.25">
      <c r="A555" s="15" t="s">
        <v>849</v>
      </c>
      <c r="B555" s="16"/>
      <c r="C555" s="16"/>
      <c r="D555" s="16"/>
      <c r="E555" s="16"/>
      <c r="F555" s="18"/>
    </row>
    <row r="556" spans="1:6" x14ac:dyDescent="0.25">
      <c r="A556" s="12" t="s">
        <v>398</v>
      </c>
      <c r="B556" s="12">
        <v>1</v>
      </c>
      <c r="C556" s="12" t="s">
        <v>399</v>
      </c>
      <c r="D556" s="12" t="s">
        <v>1214</v>
      </c>
      <c r="E556" s="12" t="s">
        <v>939</v>
      </c>
      <c r="F556" s="17" t="s">
        <v>1214</v>
      </c>
    </row>
    <row r="557" spans="1:6" x14ac:dyDescent="0.25">
      <c r="A557" s="12" t="s">
        <v>398</v>
      </c>
      <c r="B557" s="12">
        <v>2</v>
      </c>
      <c r="C557" s="12" t="s">
        <v>400</v>
      </c>
      <c r="D557" s="12" t="s">
        <v>1214</v>
      </c>
      <c r="E557" s="12" t="s">
        <v>939</v>
      </c>
      <c r="F557" s="17" t="s">
        <v>1214</v>
      </c>
    </row>
    <row r="558" spans="1:6" x14ac:dyDescent="0.25">
      <c r="A558" s="12" t="s">
        <v>398</v>
      </c>
      <c r="B558" s="12">
        <v>3</v>
      </c>
      <c r="C558" s="12" t="s">
        <v>401</v>
      </c>
      <c r="D558" s="12" t="s">
        <v>1214</v>
      </c>
      <c r="E558" s="12" t="s">
        <v>939</v>
      </c>
      <c r="F558" s="17" t="s">
        <v>1214</v>
      </c>
    </row>
    <row r="559" spans="1:6" x14ac:dyDescent="0.25">
      <c r="A559" s="12" t="s">
        <v>398</v>
      </c>
      <c r="B559" s="12">
        <v>4</v>
      </c>
      <c r="C559" s="12" t="s">
        <v>402</v>
      </c>
      <c r="D559" s="12" t="s">
        <v>1214</v>
      </c>
      <c r="E559" s="12" t="s">
        <v>939</v>
      </c>
      <c r="F559" s="17" t="s">
        <v>1214</v>
      </c>
    </row>
    <row r="560" spans="1:6" x14ac:dyDescent="0.25">
      <c r="A560" s="12" t="s">
        <v>398</v>
      </c>
      <c r="B560" s="12">
        <v>5</v>
      </c>
      <c r="C560" s="12" t="s">
        <v>403</v>
      </c>
      <c r="D560" s="12" t="s">
        <v>1214</v>
      </c>
      <c r="E560" s="12" t="s">
        <v>939</v>
      </c>
      <c r="F560" s="17" t="s">
        <v>1214</v>
      </c>
    </row>
    <row r="561" spans="1:6" x14ac:dyDescent="0.25">
      <c r="A561" s="12" t="s">
        <v>398</v>
      </c>
      <c r="B561" s="12">
        <v>6</v>
      </c>
      <c r="C561" s="12" t="s">
        <v>404</v>
      </c>
      <c r="D561" s="12" t="s">
        <v>1214</v>
      </c>
      <c r="E561" s="12" t="s">
        <v>939</v>
      </c>
      <c r="F561" s="17" t="s">
        <v>1214</v>
      </c>
    </row>
    <row r="562" spans="1:6" x14ac:dyDescent="0.25">
      <c r="A562" s="12"/>
      <c r="B562" s="12"/>
      <c r="C562" s="12" t="s">
        <v>970</v>
      </c>
      <c r="D562" s="12" t="s">
        <v>1214</v>
      </c>
      <c r="E562" s="12" t="s">
        <v>1214</v>
      </c>
      <c r="F562" s="17" t="s">
        <v>1214</v>
      </c>
    </row>
    <row r="563" spans="1:6" ht="37.5" x14ac:dyDescent="0.25">
      <c r="A563" s="15" t="s">
        <v>850</v>
      </c>
      <c r="B563" s="16"/>
      <c r="C563" s="16"/>
      <c r="D563" s="16"/>
      <c r="E563" s="16"/>
      <c r="F563" s="18"/>
    </row>
    <row r="564" spans="1:6" x14ac:dyDescent="0.25">
      <c r="A564" s="12" t="s">
        <v>405</v>
      </c>
      <c r="B564" s="12">
        <v>1</v>
      </c>
      <c r="C564" s="12" t="s">
        <v>406</v>
      </c>
      <c r="D564" s="12" t="s">
        <v>1214</v>
      </c>
      <c r="E564" s="12" t="s">
        <v>1214</v>
      </c>
      <c r="F564" s="17" t="s">
        <v>1214</v>
      </c>
    </row>
    <row r="565" spans="1:6" x14ac:dyDescent="0.25">
      <c r="A565" s="12" t="s">
        <v>405</v>
      </c>
      <c r="B565" s="12">
        <v>2</v>
      </c>
      <c r="C565" s="12" t="s">
        <v>407</v>
      </c>
      <c r="D565" s="12" t="s">
        <v>1214</v>
      </c>
      <c r="E565" s="12" t="s">
        <v>1214</v>
      </c>
      <c r="F565" s="17" t="s">
        <v>1214</v>
      </c>
    </row>
    <row r="566" spans="1:6" x14ac:dyDescent="0.25">
      <c r="A566" s="12" t="s">
        <v>405</v>
      </c>
      <c r="B566" s="12">
        <v>3</v>
      </c>
      <c r="C566" s="12" t="s">
        <v>408</v>
      </c>
      <c r="D566" s="12" t="s">
        <v>1214</v>
      </c>
      <c r="E566" s="12" t="s">
        <v>1214</v>
      </c>
      <c r="F566" s="17" t="s">
        <v>1214</v>
      </c>
    </row>
    <row r="567" spans="1:6" x14ac:dyDescent="0.25">
      <c r="A567" s="12" t="s">
        <v>405</v>
      </c>
      <c r="B567" s="12">
        <v>4</v>
      </c>
      <c r="C567" s="12" t="s">
        <v>409</v>
      </c>
      <c r="D567" s="12" t="s">
        <v>1214</v>
      </c>
      <c r="E567" s="12" t="s">
        <v>1214</v>
      </c>
      <c r="F567" s="17" t="s">
        <v>1214</v>
      </c>
    </row>
    <row r="568" spans="1:6" x14ac:dyDescent="0.25">
      <c r="A568" s="12" t="s">
        <v>405</v>
      </c>
      <c r="B568" s="12">
        <v>5</v>
      </c>
      <c r="C568" s="12" t="s">
        <v>410</v>
      </c>
      <c r="D568" s="12" t="s">
        <v>1214</v>
      </c>
      <c r="E568" s="12" t="s">
        <v>1214</v>
      </c>
      <c r="F568" s="17" t="s">
        <v>1214</v>
      </c>
    </row>
    <row r="569" spans="1:6" x14ac:dyDescent="0.25">
      <c r="A569" s="12" t="s">
        <v>405</v>
      </c>
      <c r="B569" s="12">
        <v>6</v>
      </c>
      <c r="C569" s="12" t="s">
        <v>411</v>
      </c>
      <c r="D569" s="12" t="s">
        <v>1214</v>
      </c>
      <c r="E569" s="12" t="s">
        <v>1214</v>
      </c>
      <c r="F569" s="17" t="s">
        <v>1214</v>
      </c>
    </row>
    <row r="570" spans="1:6" x14ac:dyDescent="0.25">
      <c r="A570" s="12" t="s">
        <v>405</v>
      </c>
      <c r="B570" s="12">
        <v>7</v>
      </c>
      <c r="C570" s="12" t="s">
        <v>411</v>
      </c>
      <c r="D570" s="12" t="s">
        <v>1214</v>
      </c>
      <c r="E570" s="12" t="s">
        <v>1214</v>
      </c>
      <c r="F570" s="17" t="s">
        <v>1214</v>
      </c>
    </row>
    <row r="571" spans="1:6" x14ac:dyDescent="0.25">
      <c r="A571" s="12" t="s">
        <v>405</v>
      </c>
      <c r="B571" s="12">
        <v>8</v>
      </c>
      <c r="C571" s="12" t="s">
        <v>412</v>
      </c>
      <c r="D571" s="12" t="s">
        <v>1214</v>
      </c>
      <c r="E571" s="12" t="s">
        <v>1214</v>
      </c>
      <c r="F571" s="17" t="s">
        <v>1214</v>
      </c>
    </row>
    <row r="572" spans="1:6" x14ac:dyDescent="0.25">
      <c r="A572" s="12" t="s">
        <v>405</v>
      </c>
      <c r="B572" s="12">
        <v>9</v>
      </c>
      <c r="C572" s="12" t="s">
        <v>413</v>
      </c>
      <c r="D572" s="12" t="s">
        <v>1214</v>
      </c>
      <c r="E572" s="12" t="s">
        <v>1214</v>
      </c>
      <c r="F572" s="17" t="s">
        <v>1214</v>
      </c>
    </row>
    <row r="573" spans="1:6" x14ac:dyDescent="0.25">
      <c r="A573" s="12" t="s">
        <v>405</v>
      </c>
      <c r="B573" s="12">
        <v>10</v>
      </c>
      <c r="C573" s="12" t="s">
        <v>408</v>
      </c>
      <c r="D573" s="12" t="s">
        <v>1214</v>
      </c>
      <c r="E573" s="12" t="s">
        <v>1214</v>
      </c>
      <c r="F573" s="17" t="s">
        <v>1214</v>
      </c>
    </row>
    <row r="574" spans="1:6" x14ac:dyDescent="0.25">
      <c r="A574" s="12" t="s">
        <v>405</v>
      </c>
      <c r="B574" s="12">
        <v>11</v>
      </c>
      <c r="C574" s="12" t="s">
        <v>414</v>
      </c>
      <c r="D574" s="12" t="s">
        <v>1214</v>
      </c>
      <c r="E574" s="12" t="s">
        <v>1214</v>
      </c>
      <c r="F574" s="17" t="s">
        <v>1214</v>
      </c>
    </row>
    <row r="575" spans="1:6" x14ac:dyDescent="0.25">
      <c r="A575" s="12" t="s">
        <v>405</v>
      </c>
      <c r="B575" s="12">
        <v>12</v>
      </c>
      <c r="C575" s="12" t="s">
        <v>415</v>
      </c>
      <c r="D575" s="12" t="s">
        <v>1214</v>
      </c>
      <c r="E575" s="12" t="s">
        <v>1214</v>
      </c>
      <c r="F575" s="17" t="s">
        <v>1214</v>
      </c>
    </row>
    <row r="576" spans="1:6" x14ac:dyDescent="0.25">
      <c r="A576" s="12"/>
      <c r="B576" s="12"/>
      <c r="C576" s="12" t="s">
        <v>970</v>
      </c>
      <c r="D576" s="12" t="s">
        <v>1214</v>
      </c>
      <c r="E576" s="12" t="s">
        <v>1214</v>
      </c>
      <c r="F576" s="17" t="s">
        <v>1214</v>
      </c>
    </row>
    <row r="577" spans="1:6" ht="18.75" x14ac:dyDescent="0.25">
      <c r="A577" s="15" t="s">
        <v>851</v>
      </c>
      <c r="B577" s="16"/>
      <c r="C577" s="16"/>
      <c r="D577" s="16"/>
      <c r="E577" s="16"/>
      <c r="F577" s="18"/>
    </row>
    <row r="578" spans="1:6" x14ac:dyDescent="0.25">
      <c r="A578" s="12" t="s">
        <v>416</v>
      </c>
      <c r="B578" s="12">
        <v>1</v>
      </c>
      <c r="C578" s="12" t="s">
        <v>417</v>
      </c>
      <c r="D578" s="12" t="s">
        <v>1214</v>
      </c>
      <c r="E578" s="12" t="s">
        <v>1214</v>
      </c>
      <c r="F578" s="17" t="s">
        <v>1214</v>
      </c>
    </row>
    <row r="579" spans="1:6" x14ac:dyDescent="0.25">
      <c r="A579" s="12" t="s">
        <v>416</v>
      </c>
      <c r="B579" s="12">
        <v>2</v>
      </c>
      <c r="C579" s="12" t="s">
        <v>418</v>
      </c>
      <c r="D579" s="12" t="s">
        <v>1214</v>
      </c>
      <c r="E579" s="12" t="s">
        <v>1214</v>
      </c>
      <c r="F579" s="17" t="s">
        <v>1214</v>
      </c>
    </row>
    <row r="580" spans="1:6" x14ac:dyDescent="0.25">
      <c r="A580" s="12" t="s">
        <v>416</v>
      </c>
      <c r="B580" s="12">
        <v>3</v>
      </c>
      <c r="C580" s="12" t="s">
        <v>419</v>
      </c>
      <c r="D580" s="12" t="s">
        <v>1214</v>
      </c>
      <c r="E580" s="12" t="s">
        <v>1214</v>
      </c>
      <c r="F580" s="17" t="s">
        <v>1214</v>
      </c>
    </row>
    <row r="581" spans="1:6" x14ac:dyDescent="0.25">
      <c r="A581" s="12" t="s">
        <v>416</v>
      </c>
      <c r="B581" s="12">
        <v>4</v>
      </c>
      <c r="C581" s="12" t="s">
        <v>420</v>
      </c>
      <c r="D581" s="12" t="s">
        <v>1214</v>
      </c>
      <c r="E581" s="12" t="s">
        <v>1214</v>
      </c>
      <c r="F581" s="17" t="s">
        <v>1214</v>
      </c>
    </row>
    <row r="582" spans="1:6" x14ac:dyDescent="0.25">
      <c r="A582" s="12" t="s">
        <v>416</v>
      </c>
      <c r="B582" s="12">
        <v>5</v>
      </c>
      <c r="C582" s="12" t="s">
        <v>421</v>
      </c>
      <c r="D582" s="12" t="s">
        <v>1214</v>
      </c>
      <c r="E582" s="12" t="s">
        <v>1214</v>
      </c>
      <c r="F582" s="17" t="s">
        <v>1214</v>
      </c>
    </row>
    <row r="583" spans="1:6" x14ac:dyDescent="0.25">
      <c r="A583" s="12" t="s">
        <v>416</v>
      </c>
      <c r="B583" s="12">
        <v>6</v>
      </c>
      <c r="C583" s="12" t="s">
        <v>422</v>
      </c>
      <c r="D583" s="12" t="s">
        <v>1214</v>
      </c>
      <c r="E583" s="12" t="s">
        <v>1214</v>
      </c>
      <c r="F583" s="17" t="s">
        <v>1214</v>
      </c>
    </row>
    <row r="584" spans="1:6" x14ac:dyDescent="0.25">
      <c r="A584" s="12" t="s">
        <v>416</v>
      </c>
      <c r="B584" s="12">
        <v>7</v>
      </c>
      <c r="C584" s="12" t="s">
        <v>423</v>
      </c>
      <c r="D584" s="12" t="s">
        <v>1214</v>
      </c>
      <c r="E584" s="12" t="s">
        <v>1214</v>
      </c>
      <c r="F584" s="17" t="s">
        <v>1214</v>
      </c>
    </row>
    <row r="585" spans="1:6" x14ac:dyDescent="0.25">
      <c r="A585" s="12" t="s">
        <v>416</v>
      </c>
      <c r="B585" s="12">
        <v>8</v>
      </c>
      <c r="C585" s="12" t="s">
        <v>424</v>
      </c>
      <c r="D585" s="12" t="s">
        <v>1214</v>
      </c>
      <c r="E585" s="12" t="s">
        <v>1214</v>
      </c>
      <c r="F585" s="17" t="s">
        <v>1214</v>
      </c>
    </row>
    <row r="586" spans="1:6" x14ac:dyDescent="0.25">
      <c r="A586" s="12" t="s">
        <v>416</v>
      </c>
      <c r="B586" s="12">
        <v>9</v>
      </c>
      <c r="C586" s="12" t="s">
        <v>425</v>
      </c>
      <c r="D586" s="12" t="s">
        <v>1214</v>
      </c>
      <c r="E586" s="12" t="s">
        <v>1214</v>
      </c>
      <c r="F586" s="17" t="s">
        <v>1214</v>
      </c>
    </row>
    <row r="587" spans="1:6" x14ac:dyDescent="0.25">
      <c r="A587" s="12" t="s">
        <v>416</v>
      </c>
      <c r="B587" s="12">
        <v>10</v>
      </c>
      <c r="C587" s="12" t="s">
        <v>426</v>
      </c>
      <c r="D587" s="12" t="s">
        <v>1214</v>
      </c>
      <c r="E587" s="12" t="s">
        <v>1214</v>
      </c>
      <c r="F587" s="17" t="s">
        <v>1214</v>
      </c>
    </row>
    <row r="588" spans="1:6" x14ac:dyDescent="0.25">
      <c r="A588" s="12" t="s">
        <v>416</v>
      </c>
      <c r="B588" s="12">
        <v>11</v>
      </c>
      <c r="C588" s="12" t="s">
        <v>427</v>
      </c>
      <c r="D588" s="12" t="s">
        <v>1214</v>
      </c>
      <c r="E588" s="12" t="s">
        <v>1214</v>
      </c>
      <c r="F588" s="17" t="s">
        <v>1214</v>
      </c>
    </row>
    <row r="589" spans="1:6" x14ac:dyDescent="0.25">
      <c r="A589" s="12" t="s">
        <v>416</v>
      </c>
      <c r="B589" s="12">
        <v>12</v>
      </c>
      <c r="C589" s="12" t="s">
        <v>428</v>
      </c>
      <c r="D589" s="12" t="s">
        <v>1214</v>
      </c>
      <c r="E589" s="12" t="s">
        <v>1214</v>
      </c>
      <c r="F589" s="17" t="s">
        <v>1214</v>
      </c>
    </row>
    <row r="590" spans="1:6" x14ac:dyDescent="0.25">
      <c r="A590" s="12" t="s">
        <v>416</v>
      </c>
      <c r="B590" s="12">
        <v>14</v>
      </c>
      <c r="C590" s="12" t="s">
        <v>429</v>
      </c>
      <c r="D590" s="12" t="s">
        <v>1214</v>
      </c>
      <c r="E590" s="12" t="s">
        <v>1214</v>
      </c>
      <c r="F590" s="17" t="s">
        <v>1214</v>
      </c>
    </row>
    <row r="591" spans="1:6" x14ac:dyDescent="0.25">
      <c r="A591" s="12"/>
      <c r="B591" s="12"/>
      <c r="C591" s="12" t="s">
        <v>970</v>
      </c>
      <c r="D591" s="12" t="s">
        <v>1214</v>
      </c>
      <c r="E591" s="12" t="s">
        <v>1214</v>
      </c>
      <c r="F591" s="17" t="s">
        <v>1214</v>
      </c>
    </row>
    <row r="592" spans="1:6" ht="18.75" x14ac:dyDescent="0.25">
      <c r="A592" s="15" t="s">
        <v>430</v>
      </c>
      <c r="B592" s="16"/>
      <c r="C592" s="16"/>
      <c r="D592" s="16"/>
      <c r="E592" s="16"/>
      <c r="F592" s="18"/>
    </row>
    <row r="593" spans="1:6" x14ac:dyDescent="0.25">
      <c r="A593" s="12" t="s">
        <v>430</v>
      </c>
      <c r="B593" s="12">
        <v>1</v>
      </c>
      <c r="C593" s="12" t="s">
        <v>431</v>
      </c>
      <c r="D593" s="12" t="s">
        <v>1214</v>
      </c>
      <c r="E593" s="12" t="s">
        <v>1214</v>
      </c>
      <c r="F593" s="17" t="s">
        <v>1214</v>
      </c>
    </row>
    <row r="594" spans="1:6" ht="30" x14ac:dyDescent="0.25">
      <c r="A594" s="12" t="s">
        <v>430</v>
      </c>
      <c r="B594" s="12">
        <v>2</v>
      </c>
      <c r="C594" s="12" t="s">
        <v>432</v>
      </c>
      <c r="D594" s="12" t="s">
        <v>1214</v>
      </c>
      <c r="E594" s="12" t="s">
        <v>1214</v>
      </c>
      <c r="F594" s="17" t="s">
        <v>1214</v>
      </c>
    </row>
    <row r="595" spans="1:6" x14ac:dyDescent="0.25">
      <c r="A595" s="12" t="s">
        <v>430</v>
      </c>
      <c r="B595" s="12">
        <v>3</v>
      </c>
      <c r="C595" s="12" t="s">
        <v>433</v>
      </c>
      <c r="D595" s="12" t="s">
        <v>1214</v>
      </c>
      <c r="E595" s="12" t="s">
        <v>1214</v>
      </c>
      <c r="F595" s="17" t="s">
        <v>1214</v>
      </c>
    </row>
    <row r="596" spans="1:6" x14ac:dyDescent="0.25">
      <c r="A596" s="12" t="s">
        <v>430</v>
      </c>
      <c r="B596" s="12">
        <v>4</v>
      </c>
      <c r="C596" s="12" t="s">
        <v>434</v>
      </c>
      <c r="D596" s="12" t="s">
        <v>1214</v>
      </c>
      <c r="E596" s="12" t="s">
        <v>1214</v>
      </c>
      <c r="F596" s="17" t="s">
        <v>1214</v>
      </c>
    </row>
    <row r="597" spans="1:6" x14ac:dyDescent="0.25">
      <c r="A597" s="12" t="s">
        <v>430</v>
      </c>
      <c r="B597" s="12">
        <v>5</v>
      </c>
      <c r="C597" s="12" t="s">
        <v>435</v>
      </c>
      <c r="D597" s="12" t="s">
        <v>1214</v>
      </c>
      <c r="E597" s="12" t="s">
        <v>1214</v>
      </c>
      <c r="F597" s="17" t="s">
        <v>1214</v>
      </c>
    </row>
    <row r="598" spans="1:6" x14ac:dyDescent="0.25">
      <c r="A598" s="12" t="s">
        <v>430</v>
      </c>
      <c r="B598" s="12">
        <v>6</v>
      </c>
      <c r="C598" s="12" t="s">
        <v>436</v>
      </c>
      <c r="D598" s="12" t="s">
        <v>1214</v>
      </c>
      <c r="E598" s="12" t="s">
        <v>1214</v>
      </c>
      <c r="F598" s="17" t="s">
        <v>1214</v>
      </c>
    </row>
    <row r="599" spans="1:6" x14ac:dyDescent="0.25">
      <c r="A599" s="12" t="s">
        <v>430</v>
      </c>
      <c r="B599" s="12">
        <v>7</v>
      </c>
      <c r="C599" s="12" t="s">
        <v>437</v>
      </c>
      <c r="D599" s="12" t="s">
        <v>1214</v>
      </c>
      <c r="E599" s="12" t="s">
        <v>1214</v>
      </c>
      <c r="F599" s="17" t="s">
        <v>1214</v>
      </c>
    </row>
    <row r="600" spans="1:6" x14ac:dyDescent="0.25">
      <c r="A600" s="12" t="s">
        <v>430</v>
      </c>
      <c r="B600" s="12">
        <v>8</v>
      </c>
      <c r="C600" s="12" t="s">
        <v>438</v>
      </c>
      <c r="D600" s="12" t="s">
        <v>1214</v>
      </c>
      <c r="E600" s="12" t="s">
        <v>1214</v>
      </c>
      <c r="F600" s="17" t="s">
        <v>1214</v>
      </c>
    </row>
    <row r="601" spans="1:6" x14ac:dyDescent="0.25">
      <c r="A601" s="12" t="s">
        <v>430</v>
      </c>
      <c r="B601" s="12">
        <v>9</v>
      </c>
      <c r="C601" s="12" t="s">
        <v>439</v>
      </c>
      <c r="D601" s="12" t="s">
        <v>1214</v>
      </c>
      <c r="E601" s="12" t="s">
        <v>1214</v>
      </c>
      <c r="F601" s="17" t="s">
        <v>1214</v>
      </c>
    </row>
    <row r="602" spans="1:6" x14ac:dyDescent="0.25">
      <c r="A602" s="12" t="s">
        <v>430</v>
      </c>
      <c r="B602" s="12">
        <v>10</v>
      </c>
      <c r="C602" s="12" t="s">
        <v>440</v>
      </c>
      <c r="D602" s="12" t="s">
        <v>1214</v>
      </c>
      <c r="E602" s="12" t="s">
        <v>1214</v>
      </c>
      <c r="F602" s="17" t="s">
        <v>1214</v>
      </c>
    </row>
    <row r="603" spans="1:6" x14ac:dyDescent="0.25">
      <c r="A603" s="12" t="s">
        <v>430</v>
      </c>
      <c r="B603" s="12">
        <v>11</v>
      </c>
      <c r="C603" s="12" t="s">
        <v>441</v>
      </c>
      <c r="D603" s="12" t="s">
        <v>1214</v>
      </c>
      <c r="E603" s="12" t="s">
        <v>1214</v>
      </c>
      <c r="F603" s="17" t="s">
        <v>1214</v>
      </c>
    </row>
    <row r="604" spans="1:6" x14ac:dyDescent="0.25">
      <c r="A604" s="12" t="s">
        <v>430</v>
      </c>
      <c r="B604" s="12">
        <v>12</v>
      </c>
      <c r="C604" s="12" t="s">
        <v>442</v>
      </c>
      <c r="D604" s="12" t="s">
        <v>1214</v>
      </c>
      <c r="E604" s="12" t="s">
        <v>1214</v>
      </c>
      <c r="F604" s="17" t="s">
        <v>1214</v>
      </c>
    </row>
    <row r="605" spans="1:6" x14ac:dyDescent="0.25">
      <c r="A605" s="12" t="s">
        <v>430</v>
      </c>
      <c r="B605" s="12">
        <v>13</v>
      </c>
      <c r="C605" s="12" t="s">
        <v>443</v>
      </c>
      <c r="D605" s="12" t="s">
        <v>1214</v>
      </c>
      <c r="E605" s="12" t="s">
        <v>1214</v>
      </c>
      <c r="F605" s="17" t="s">
        <v>1214</v>
      </c>
    </row>
    <row r="606" spans="1:6" x14ac:dyDescent="0.25">
      <c r="A606" s="12" t="s">
        <v>430</v>
      </c>
      <c r="B606" s="12">
        <v>14</v>
      </c>
      <c r="C606" s="12" t="s">
        <v>444</v>
      </c>
      <c r="D606" s="12" t="s">
        <v>1214</v>
      </c>
      <c r="E606" s="12" t="s">
        <v>1214</v>
      </c>
      <c r="F606" s="17" t="s">
        <v>1214</v>
      </c>
    </row>
    <row r="607" spans="1:6" x14ac:dyDescent="0.25">
      <c r="A607" s="12" t="s">
        <v>430</v>
      </c>
      <c r="B607" s="12">
        <v>15</v>
      </c>
      <c r="C607" s="12" t="s">
        <v>445</v>
      </c>
      <c r="D607" s="12" t="s">
        <v>1214</v>
      </c>
      <c r="E607" s="12" t="s">
        <v>1214</v>
      </c>
      <c r="F607" s="17" t="s">
        <v>1214</v>
      </c>
    </row>
    <row r="608" spans="1:6" x14ac:dyDescent="0.25">
      <c r="A608" s="12" t="s">
        <v>430</v>
      </c>
      <c r="B608" s="12">
        <v>16</v>
      </c>
      <c r="C608" s="12" t="s">
        <v>446</v>
      </c>
      <c r="D608" s="12" t="s">
        <v>1214</v>
      </c>
      <c r="E608" s="12" t="s">
        <v>1214</v>
      </c>
      <c r="F608" s="17" t="s">
        <v>1214</v>
      </c>
    </row>
    <row r="609" spans="1:6" x14ac:dyDescent="0.25">
      <c r="A609" s="12" t="s">
        <v>430</v>
      </c>
      <c r="B609" s="12">
        <v>17</v>
      </c>
      <c r="C609" s="12" t="s">
        <v>447</v>
      </c>
      <c r="D609" s="12" t="s">
        <v>1214</v>
      </c>
      <c r="E609" s="12" t="s">
        <v>1214</v>
      </c>
      <c r="F609" s="17" t="s">
        <v>1214</v>
      </c>
    </row>
    <row r="610" spans="1:6" x14ac:dyDescent="0.25">
      <c r="A610" s="12" t="s">
        <v>430</v>
      </c>
      <c r="B610" s="12">
        <v>18</v>
      </c>
      <c r="C610" s="12" t="s">
        <v>448</v>
      </c>
      <c r="D610" s="12" t="s">
        <v>1214</v>
      </c>
      <c r="E610" s="12" t="s">
        <v>1214</v>
      </c>
      <c r="F610" s="17" t="s">
        <v>1214</v>
      </c>
    </row>
    <row r="611" spans="1:6" x14ac:dyDescent="0.25">
      <c r="A611" s="12" t="s">
        <v>430</v>
      </c>
      <c r="B611" s="12">
        <v>19</v>
      </c>
      <c r="C611" s="12" t="s">
        <v>449</v>
      </c>
      <c r="D611" s="12" t="s">
        <v>1214</v>
      </c>
      <c r="E611" s="12" t="s">
        <v>1214</v>
      </c>
      <c r="F611" s="17" t="s">
        <v>1214</v>
      </c>
    </row>
    <row r="612" spans="1:6" x14ac:dyDescent="0.25">
      <c r="A612" s="12" t="s">
        <v>430</v>
      </c>
      <c r="B612" s="12">
        <v>20</v>
      </c>
      <c r="C612" s="12" t="s">
        <v>450</v>
      </c>
      <c r="D612" s="12" t="s">
        <v>1214</v>
      </c>
      <c r="E612" s="12" t="s">
        <v>1214</v>
      </c>
      <c r="F612" s="17" t="s">
        <v>1214</v>
      </c>
    </row>
    <row r="613" spans="1:6" x14ac:dyDescent="0.25">
      <c r="A613" s="12" t="s">
        <v>430</v>
      </c>
      <c r="B613" s="12">
        <v>21</v>
      </c>
      <c r="C613" s="12" t="s">
        <v>451</v>
      </c>
      <c r="D613" s="12" t="s">
        <v>1214</v>
      </c>
      <c r="E613" s="12" t="s">
        <v>1214</v>
      </c>
      <c r="F613" s="17" t="s">
        <v>1214</v>
      </c>
    </row>
    <row r="614" spans="1:6" x14ac:dyDescent="0.25">
      <c r="A614" s="12" t="s">
        <v>430</v>
      </c>
      <c r="B614" s="12">
        <v>22</v>
      </c>
      <c r="C614" s="12" t="s">
        <v>452</v>
      </c>
      <c r="D614" s="12" t="s">
        <v>1214</v>
      </c>
      <c r="E614" s="12" t="s">
        <v>1214</v>
      </c>
      <c r="F614" s="17" t="s">
        <v>1214</v>
      </c>
    </row>
    <row r="615" spans="1:6" x14ac:dyDescent="0.25">
      <c r="A615" s="12" t="s">
        <v>430</v>
      </c>
      <c r="B615" s="12">
        <v>23</v>
      </c>
      <c r="C615" s="12" t="s">
        <v>920</v>
      </c>
      <c r="D615" s="12" t="s">
        <v>1214</v>
      </c>
      <c r="E615" s="12" t="s">
        <v>1214</v>
      </c>
      <c r="F615" s="17" t="s">
        <v>1214</v>
      </c>
    </row>
    <row r="616" spans="1:6" x14ac:dyDescent="0.25">
      <c r="A616" s="12"/>
      <c r="B616" s="12"/>
      <c r="C616" s="12" t="s">
        <v>970</v>
      </c>
      <c r="D616" s="12" t="s">
        <v>1214</v>
      </c>
      <c r="E616" s="12" t="s">
        <v>1214</v>
      </c>
      <c r="F616" s="17" t="s">
        <v>1214</v>
      </c>
    </row>
    <row r="617" spans="1:6" ht="37.5" x14ac:dyDescent="0.25">
      <c r="A617" s="15" t="s">
        <v>453</v>
      </c>
      <c r="B617" s="16"/>
      <c r="C617" s="16"/>
      <c r="D617" s="16"/>
      <c r="E617" s="16"/>
      <c r="F617" s="18"/>
    </row>
    <row r="618" spans="1:6" x14ac:dyDescent="0.25">
      <c r="A618" s="12" t="s">
        <v>453</v>
      </c>
      <c r="B618" s="12">
        <v>1</v>
      </c>
      <c r="C618" s="12" t="s">
        <v>454</v>
      </c>
      <c r="D618" s="12" t="s">
        <v>1214</v>
      </c>
      <c r="E618" s="12" t="s">
        <v>1214</v>
      </c>
      <c r="F618" s="17" t="s">
        <v>1214</v>
      </c>
    </row>
    <row r="619" spans="1:6" x14ac:dyDescent="0.25">
      <c r="A619" s="12" t="s">
        <v>453</v>
      </c>
      <c r="B619" s="12">
        <v>2</v>
      </c>
      <c r="C619" s="12" t="s">
        <v>455</v>
      </c>
      <c r="D619" s="12" t="s">
        <v>1214</v>
      </c>
      <c r="E619" s="12" t="s">
        <v>1214</v>
      </c>
      <c r="F619" s="17" t="s">
        <v>1214</v>
      </c>
    </row>
    <row r="620" spans="1:6" x14ac:dyDescent="0.25">
      <c r="A620" s="12" t="s">
        <v>453</v>
      </c>
      <c r="B620" s="12">
        <v>3</v>
      </c>
      <c r="C620" s="12" t="s">
        <v>456</v>
      </c>
      <c r="D620" s="12" t="s">
        <v>1214</v>
      </c>
      <c r="E620" s="12" t="s">
        <v>1214</v>
      </c>
      <c r="F620" s="17" t="s">
        <v>1214</v>
      </c>
    </row>
    <row r="621" spans="1:6" x14ac:dyDescent="0.25">
      <c r="A621" s="12" t="s">
        <v>453</v>
      </c>
      <c r="B621" s="12">
        <v>4</v>
      </c>
      <c r="C621" s="12" t="s">
        <v>457</v>
      </c>
      <c r="D621" s="12" t="s">
        <v>1214</v>
      </c>
      <c r="E621" s="12" t="s">
        <v>1214</v>
      </c>
      <c r="F621" s="17" t="s">
        <v>1214</v>
      </c>
    </row>
    <row r="622" spans="1:6" x14ac:dyDescent="0.25">
      <c r="A622" s="12" t="s">
        <v>453</v>
      </c>
      <c r="B622" s="12">
        <v>5</v>
      </c>
      <c r="C622" s="12" t="s">
        <v>458</v>
      </c>
      <c r="D622" s="12" t="s">
        <v>1214</v>
      </c>
      <c r="E622" s="12" t="s">
        <v>1214</v>
      </c>
      <c r="F622" s="17" t="s">
        <v>1214</v>
      </c>
    </row>
    <row r="623" spans="1:6" x14ac:dyDescent="0.25">
      <c r="A623" s="12"/>
      <c r="B623" s="12"/>
      <c r="C623" s="12" t="s">
        <v>970</v>
      </c>
      <c r="D623" s="12" t="s">
        <v>1214</v>
      </c>
      <c r="E623" s="12" t="s">
        <v>1214</v>
      </c>
      <c r="F623" s="17" t="s">
        <v>1214</v>
      </c>
    </row>
    <row r="624" spans="1:6" ht="18.75" x14ac:dyDescent="0.25">
      <c r="A624" s="15" t="s">
        <v>459</v>
      </c>
      <c r="B624" s="16"/>
      <c r="C624" s="16"/>
      <c r="D624" s="16"/>
      <c r="E624" s="16"/>
      <c r="F624" s="18"/>
    </row>
    <row r="625" spans="1:6" x14ac:dyDescent="0.25">
      <c r="A625" s="12" t="s">
        <v>459</v>
      </c>
      <c r="B625" s="12">
        <v>1</v>
      </c>
      <c r="C625" s="12" t="s">
        <v>460</v>
      </c>
      <c r="D625" s="12" t="s">
        <v>1214</v>
      </c>
      <c r="E625" s="12" t="s">
        <v>1214</v>
      </c>
      <c r="F625" s="17" t="s">
        <v>1214</v>
      </c>
    </row>
    <row r="626" spans="1:6" x14ac:dyDescent="0.25">
      <c r="A626" s="12" t="s">
        <v>459</v>
      </c>
      <c r="B626" s="12">
        <v>2</v>
      </c>
      <c r="C626" s="12" t="s">
        <v>461</v>
      </c>
      <c r="D626" s="12" t="s">
        <v>1214</v>
      </c>
      <c r="E626" s="12" t="s">
        <v>1214</v>
      </c>
      <c r="F626" s="17" t="s">
        <v>1214</v>
      </c>
    </row>
    <row r="627" spans="1:6" x14ac:dyDescent="0.25">
      <c r="A627" s="12" t="s">
        <v>459</v>
      </c>
      <c r="B627" s="12">
        <v>3</v>
      </c>
      <c r="C627" s="12" t="s">
        <v>462</v>
      </c>
      <c r="D627" s="12" t="s">
        <v>1214</v>
      </c>
      <c r="E627" s="12" t="s">
        <v>1214</v>
      </c>
      <c r="F627" s="17" t="s">
        <v>1214</v>
      </c>
    </row>
    <row r="628" spans="1:6" x14ac:dyDescent="0.25">
      <c r="A628" s="12" t="s">
        <v>459</v>
      </c>
      <c r="B628" s="12">
        <v>4</v>
      </c>
      <c r="C628" s="12" t="s">
        <v>463</v>
      </c>
      <c r="D628" s="12" t="s">
        <v>1214</v>
      </c>
      <c r="E628" s="12" t="s">
        <v>1214</v>
      </c>
      <c r="F628" s="17" t="s">
        <v>1214</v>
      </c>
    </row>
    <row r="629" spans="1:6" x14ac:dyDescent="0.25">
      <c r="A629" s="12" t="s">
        <v>459</v>
      </c>
      <c r="B629" s="12">
        <v>5</v>
      </c>
      <c r="C629" s="12" t="s">
        <v>464</v>
      </c>
      <c r="D629" s="12" t="s">
        <v>1214</v>
      </c>
      <c r="E629" s="12" t="s">
        <v>1214</v>
      </c>
      <c r="F629" s="17" t="s">
        <v>1214</v>
      </c>
    </row>
    <row r="630" spans="1:6" x14ac:dyDescent="0.25">
      <c r="A630" s="12" t="s">
        <v>459</v>
      </c>
      <c r="B630" s="12">
        <v>6</v>
      </c>
      <c r="C630" s="12" t="s">
        <v>465</v>
      </c>
      <c r="D630" s="12" t="s">
        <v>1214</v>
      </c>
      <c r="E630" s="12" t="s">
        <v>1214</v>
      </c>
      <c r="F630" s="17" t="s">
        <v>1214</v>
      </c>
    </row>
    <row r="631" spans="1:6" x14ac:dyDescent="0.25">
      <c r="A631" s="12" t="s">
        <v>459</v>
      </c>
      <c r="B631" s="12">
        <v>8</v>
      </c>
      <c r="C631" s="12" t="s">
        <v>466</v>
      </c>
      <c r="D631" s="12" t="s">
        <v>1214</v>
      </c>
      <c r="E631" s="12" t="s">
        <v>1214</v>
      </c>
      <c r="F631" s="17" t="s">
        <v>1214</v>
      </c>
    </row>
    <row r="632" spans="1:6" x14ac:dyDescent="0.25">
      <c r="A632" s="12" t="s">
        <v>459</v>
      </c>
      <c r="B632" s="12">
        <v>9</v>
      </c>
      <c r="C632" s="12" t="s">
        <v>467</v>
      </c>
      <c r="D632" s="12" t="s">
        <v>1214</v>
      </c>
      <c r="E632" s="12" t="s">
        <v>1214</v>
      </c>
      <c r="F632" s="17" t="s">
        <v>1214</v>
      </c>
    </row>
    <row r="633" spans="1:6" x14ac:dyDescent="0.25">
      <c r="A633" s="12" t="s">
        <v>459</v>
      </c>
      <c r="B633" s="12">
        <v>10</v>
      </c>
      <c r="C633" s="12" t="s">
        <v>468</v>
      </c>
      <c r="D633" s="12" t="s">
        <v>1214</v>
      </c>
      <c r="E633" s="12" t="s">
        <v>1214</v>
      </c>
      <c r="F633" s="17" t="s">
        <v>1214</v>
      </c>
    </row>
    <row r="634" spans="1:6" x14ac:dyDescent="0.25">
      <c r="A634" s="12" t="s">
        <v>459</v>
      </c>
      <c r="B634" s="12">
        <v>11</v>
      </c>
      <c r="C634" s="12" t="s">
        <v>469</v>
      </c>
      <c r="D634" s="12" t="s">
        <v>1214</v>
      </c>
      <c r="E634" s="12" t="s">
        <v>1214</v>
      </c>
      <c r="F634" s="17" t="s">
        <v>1214</v>
      </c>
    </row>
    <row r="635" spans="1:6" x14ac:dyDescent="0.25">
      <c r="A635" s="12" t="s">
        <v>459</v>
      </c>
      <c r="B635" s="12">
        <v>12</v>
      </c>
      <c r="C635" s="12" t="s">
        <v>470</v>
      </c>
      <c r="D635" s="12" t="s">
        <v>1214</v>
      </c>
      <c r="E635" s="12" t="s">
        <v>1214</v>
      </c>
      <c r="F635" s="17" t="s">
        <v>1214</v>
      </c>
    </row>
    <row r="636" spans="1:6" x14ac:dyDescent="0.25">
      <c r="A636" s="12" t="s">
        <v>459</v>
      </c>
      <c r="B636" s="12">
        <v>13</v>
      </c>
      <c r="C636" s="12" t="s">
        <v>471</v>
      </c>
      <c r="D636" s="12" t="s">
        <v>1214</v>
      </c>
      <c r="E636" s="12" t="s">
        <v>1214</v>
      </c>
      <c r="F636" s="17" t="s">
        <v>1214</v>
      </c>
    </row>
    <row r="637" spans="1:6" x14ac:dyDescent="0.25">
      <c r="A637" s="12" t="s">
        <v>459</v>
      </c>
      <c r="B637" s="12">
        <v>14</v>
      </c>
      <c r="C637" s="12" t="s">
        <v>472</v>
      </c>
      <c r="D637" s="12" t="s">
        <v>1214</v>
      </c>
      <c r="E637" s="12" t="s">
        <v>1214</v>
      </c>
      <c r="F637" s="17" t="s">
        <v>1214</v>
      </c>
    </row>
    <row r="638" spans="1:6" x14ac:dyDescent="0.25">
      <c r="A638" s="12" t="s">
        <v>459</v>
      </c>
      <c r="B638" s="12">
        <v>15</v>
      </c>
      <c r="C638" s="12" t="s">
        <v>473</v>
      </c>
      <c r="D638" s="12" t="s">
        <v>1214</v>
      </c>
      <c r="E638" s="12" t="s">
        <v>1214</v>
      </c>
      <c r="F638" s="17" t="s">
        <v>1214</v>
      </c>
    </row>
    <row r="639" spans="1:6" x14ac:dyDescent="0.25">
      <c r="A639" s="12" t="s">
        <v>459</v>
      </c>
      <c r="B639" s="12">
        <v>16</v>
      </c>
      <c r="C639" s="12" t="s">
        <v>474</v>
      </c>
      <c r="D639" s="12" t="s">
        <v>1214</v>
      </c>
      <c r="E639" s="12" t="s">
        <v>1214</v>
      </c>
      <c r="F639" s="17" t="s">
        <v>1214</v>
      </c>
    </row>
    <row r="640" spans="1:6" x14ac:dyDescent="0.25">
      <c r="A640" s="12" t="s">
        <v>459</v>
      </c>
      <c r="B640" s="12">
        <v>17</v>
      </c>
      <c r="C640" s="12" t="s">
        <v>475</v>
      </c>
      <c r="D640" s="12" t="s">
        <v>1214</v>
      </c>
      <c r="E640" s="12" t="s">
        <v>1214</v>
      </c>
      <c r="F640" s="17" t="s">
        <v>1214</v>
      </c>
    </row>
    <row r="641" spans="1:6" x14ac:dyDescent="0.25">
      <c r="A641" s="12" t="s">
        <v>459</v>
      </c>
      <c r="B641" s="12">
        <v>18</v>
      </c>
      <c r="C641" s="12" t="s">
        <v>476</v>
      </c>
      <c r="D641" s="12" t="s">
        <v>1214</v>
      </c>
      <c r="E641" s="12" t="s">
        <v>1214</v>
      </c>
      <c r="F641" s="17" t="s">
        <v>1214</v>
      </c>
    </row>
    <row r="642" spans="1:6" x14ac:dyDescent="0.25">
      <c r="A642" s="12"/>
      <c r="B642" s="12"/>
      <c r="C642" s="12" t="s">
        <v>970</v>
      </c>
      <c r="D642" s="12" t="s">
        <v>1214</v>
      </c>
      <c r="E642" s="12" t="s">
        <v>1214</v>
      </c>
      <c r="F642" s="17" t="s">
        <v>1214</v>
      </c>
    </row>
    <row r="643" spans="1:6" ht="18.75" x14ac:dyDescent="0.25">
      <c r="A643" s="15" t="s">
        <v>477</v>
      </c>
      <c r="B643" s="16"/>
      <c r="C643" s="16"/>
      <c r="D643" s="16"/>
      <c r="E643" s="16"/>
      <c r="F643" s="18"/>
    </row>
    <row r="644" spans="1:6" x14ac:dyDescent="0.25">
      <c r="A644" s="12" t="s">
        <v>477</v>
      </c>
      <c r="B644" s="12">
        <v>2</v>
      </c>
      <c r="C644" s="12" t="s">
        <v>478</v>
      </c>
      <c r="D644" s="12" t="s">
        <v>1214</v>
      </c>
      <c r="E644" s="12" t="s">
        <v>1214</v>
      </c>
      <c r="F644" s="17" t="s">
        <v>1214</v>
      </c>
    </row>
    <row r="645" spans="1:6" x14ac:dyDescent="0.25">
      <c r="A645" s="12" t="s">
        <v>477</v>
      </c>
      <c r="B645" s="12">
        <v>3</v>
      </c>
      <c r="C645" s="12" t="s">
        <v>479</v>
      </c>
      <c r="D645" s="12" t="s">
        <v>1214</v>
      </c>
      <c r="E645" s="12" t="s">
        <v>1214</v>
      </c>
      <c r="F645" s="17" t="s">
        <v>1214</v>
      </c>
    </row>
    <row r="646" spans="1:6" x14ac:dyDescent="0.25">
      <c r="A646" s="12" t="s">
        <v>477</v>
      </c>
      <c r="B646" s="12">
        <v>4</v>
      </c>
      <c r="C646" s="12" t="s">
        <v>480</v>
      </c>
      <c r="D646" s="12" t="s">
        <v>1214</v>
      </c>
      <c r="E646" s="12" t="s">
        <v>1214</v>
      </c>
      <c r="F646" s="17" t="s">
        <v>1214</v>
      </c>
    </row>
    <row r="647" spans="1:6" ht="45" x14ac:dyDescent="0.25">
      <c r="A647" s="12" t="s">
        <v>477</v>
      </c>
      <c r="B647" s="12">
        <v>5</v>
      </c>
      <c r="C647" s="12" t="s">
        <v>481</v>
      </c>
      <c r="D647" s="12" t="s">
        <v>1214</v>
      </c>
      <c r="E647" s="12" t="s">
        <v>1214</v>
      </c>
      <c r="F647" s="17" t="s">
        <v>1214</v>
      </c>
    </row>
    <row r="648" spans="1:6" x14ac:dyDescent="0.25">
      <c r="A648" s="12" t="s">
        <v>477</v>
      </c>
      <c r="B648" s="12">
        <v>6</v>
      </c>
      <c r="C648" s="12" t="s">
        <v>482</v>
      </c>
      <c r="D648" s="12" t="s">
        <v>1214</v>
      </c>
      <c r="E648" s="12" t="s">
        <v>1214</v>
      </c>
      <c r="F648" s="17" t="s">
        <v>1214</v>
      </c>
    </row>
    <row r="649" spans="1:6" x14ac:dyDescent="0.25">
      <c r="A649" s="12" t="s">
        <v>477</v>
      </c>
      <c r="B649" s="12">
        <v>7</v>
      </c>
      <c r="C649" s="12" t="s">
        <v>483</v>
      </c>
      <c r="D649" s="12" t="s">
        <v>1214</v>
      </c>
      <c r="E649" s="12" t="s">
        <v>1214</v>
      </c>
      <c r="F649" s="17" t="s">
        <v>1214</v>
      </c>
    </row>
    <row r="650" spans="1:6" x14ac:dyDescent="0.25">
      <c r="A650" s="12" t="s">
        <v>477</v>
      </c>
      <c r="B650" s="12">
        <v>8</v>
      </c>
      <c r="C650" s="12" t="s">
        <v>484</v>
      </c>
      <c r="D650" s="12" t="s">
        <v>1214</v>
      </c>
      <c r="E650" s="12" t="s">
        <v>1214</v>
      </c>
      <c r="F650" s="17" t="s">
        <v>1214</v>
      </c>
    </row>
    <row r="651" spans="1:6" x14ac:dyDescent="0.25">
      <c r="A651" s="12" t="s">
        <v>477</v>
      </c>
      <c r="B651" s="12">
        <v>9</v>
      </c>
      <c r="C651" s="12" t="s">
        <v>485</v>
      </c>
      <c r="D651" s="12" t="s">
        <v>1214</v>
      </c>
      <c r="E651" s="12" t="s">
        <v>1214</v>
      </c>
      <c r="F651" s="17" t="s">
        <v>1214</v>
      </c>
    </row>
    <row r="652" spans="1:6" x14ac:dyDescent="0.25">
      <c r="A652" s="12" t="s">
        <v>477</v>
      </c>
      <c r="B652" s="12">
        <v>10</v>
      </c>
      <c r="C652" s="12" t="s">
        <v>486</v>
      </c>
      <c r="D652" s="12" t="s">
        <v>1214</v>
      </c>
      <c r="E652" s="12" t="s">
        <v>1214</v>
      </c>
      <c r="F652" s="17" t="s">
        <v>1214</v>
      </c>
    </row>
    <row r="653" spans="1:6" x14ac:dyDescent="0.25">
      <c r="A653" s="12" t="s">
        <v>477</v>
      </c>
      <c r="B653" s="12">
        <v>11</v>
      </c>
      <c r="C653" s="12" t="s">
        <v>487</v>
      </c>
      <c r="D653" s="12" t="s">
        <v>1214</v>
      </c>
      <c r="E653" s="12" t="s">
        <v>1214</v>
      </c>
      <c r="F653" s="17" t="s">
        <v>1214</v>
      </c>
    </row>
    <row r="654" spans="1:6" ht="30" x14ac:dyDescent="0.25">
      <c r="A654" s="12" t="s">
        <v>477</v>
      </c>
      <c r="B654" s="12">
        <v>14</v>
      </c>
      <c r="C654" s="12" t="s">
        <v>488</v>
      </c>
      <c r="D654" s="12" t="s">
        <v>1214</v>
      </c>
      <c r="E654" s="12" t="s">
        <v>1214</v>
      </c>
      <c r="F654" s="17" t="s">
        <v>1214</v>
      </c>
    </row>
    <row r="655" spans="1:6" x14ac:dyDescent="0.25">
      <c r="A655" s="12" t="s">
        <v>477</v>
      </c>
      <c r="B655" s="12">
        <v>15</v>
      </c>
      <c r="C655" s="12" t="s">
        <v>489</v>
      </c>
      <c r="D655" s="12" t="s">
        <v>1214</v>
      </c>
      <c r="E655" s="12" t="s">
        <v>1214</v>
      </c>
      <c r="F655" s="17" t="s">
        <v>1214</v>
      </c>
    </row>
    <row r="656" spans="1:6" x14ac:dyDescent="0.25">
      <c r="A656" s="12" t="s">
        <v>477</v>
      </c>
      <c r="B656" s="12">
        <v>16</v>
      </c>
      <c r="C656" s="12" t="s">
        <v>490</v>
      </c>
      <c r="D656" s="12" t="s">
        <v>1214</v>
      </c>
      <c r="E656" s="12" t="s">
        <v>1214</v>
      </c>
      <c r="F656" s="17" t="s">
        <v>1214</v>
      </c>
    </row>
    <row r="657" spans="1:6" x14ac:dyDescent="0.25">
      <c r="A657" s="12" t="s">
        <v>477</v>
      </c>
      <c r="B657" s="12">
        <v>17</v>
      </c>
      <c r="C657" s="12" t="s">
        <v>491</v>
      </c>
      <c r="D657" s="12" t="s">
        <v>1214</v>
      </c>
      <c r="E657" s="12" t="s">
        <v>1214</v>
      </c>
      <c r="F657" s="17" t="s">
        <v>1214</v>
      </c>
    </row>
    <row r="658" spans="1:6" x14ac:dyDescent="0.25">
      <c r="A658" s="12" t="s">
        <v>477</v>
      </c>
      <c r="B658" s="12">
        <v>18</v>
      </c>
      <c r="C658" s="12" t="s">
        <v>492</v>
      </c>
      <c r="D658" s="12" t="s">
        <v>1214</v>
      </c>
      <c r="E658" s="12" t="s">
        <v>1214</v>
      </c>
      <c r="F658" s="17" t="s">
        <v>1214</v>
      </c>
    </row>
    <row r="659" spans="1:6" x14ac:dyDescent="0.25">
      <c r="A659" s="12" t="s">
        <v>477</v>
      </c>
      <c r="B659" s="12">
        <v>19</v>
      </c>
      <c r="C659" s="12" t="s">
        <v>493</v>
      </c>
      <c r="D659" s="12" t="s">
        <v>1214</v>
      </c>
      <c r="E659" s="12" t="s">
        <v>1214</v>
      </c>
      <c r="F659" s="17" t="s">
        <v>1214</v>
      </c>
    </row>
    <row r="660" spans="1:6" x14ac:dyDescent="0.25">
      <c r="A660" s="12" t="s">
        <v>477</v>
      </c>
      <c r="B660" s="12">
        <v>20</v>
      </c>
      <c r="C660" s="12" t="s">
        <v>494</v>
      </c>
      <c r="D660" s="12" t="s">
        <v>1214</v>
      </c>
      <c r="E660" s="12" t="s">
        <v>1214</v>
      </c>
      <c r="F660" s="17" t="s">
        <v>1214</v>
      </c>
    </row>
    <row r="661" spans="1:6" x14ac:dyDescent="0.25">
      <c r="A661" s="12" t="s">
        <v>477</v>
      </c>
      <c r="B661" s="12">
        <v>21</v>
      </c>
      <c r="C661" s="12" t="s">
        <v>495</v>
      </c>
      <c r="D661" s="12" t="s">
        <v>1214</v>
      </c>
      <c r="E661" s="12" t="s">
        <v>1214</v>
      </c>
      <c r="F661" s="17" t="s">
        <v>1214</v>
      </c>
    </row>
    <row r="662" spans="1:6" x14ac:dyDescent="0.25">
      <c r="A662" s="12" t="s">
        <v>477</v>
      </c>
      <c r="B662" s="12">
        <v>22</v>
      </c>
      <c r="C662" s="12" t="s">
        <v>496</v>
      </c>
      <c r="D662" s="12" t="s">
        <v>1214</v>
      </c>
      <c r="E662" s="12" t="s">
        <v>1214</v>
      </c>
      <c r="F662" s="17" t="s">
        <v>1214</v>
      </c>
    </row>
    <row r="663" spans="1:6" x14ac:dyDescent="0.25">
      <c r="A663" s="12" t="s">
        <v>477</v>
      </c>
      <c r="B663" s="12">
        <v>23</v>
      </c>
      <c r="C663" s="12" t="s">
        <v>497</v>
      </c>
      <c r="D663" s="12" t="s">
        <v>1214</v>
      </c>
      <c r="E663" s="12" t="s">
        <v>1214</v>
      </c>
      <c r="F663" s="17" t="s">
        <v>1214</v>
      </c>
    </row>
    <row r="664" spans="1:6" x14ac:dyDescent="0.25">
      <c r="A664" s="12" t="s">
        <v>477</v>
      </c>
      <c r="B664" s="12">
        <v>24</v>
      </c>
      <c r="C664" s="12" t="s">
        <v>498</v>
      </c>
      <c r="D664" s="12" t="s">
        <v>1214</v>
      </c>
      <c r="E664" s="12" t="s">
        <v>1214</v>
      </c>
      <c r="F664" s="17" t="s">
        <v>1214</v>
      </c>
    </row>
    <row r="665" spans="1:6" x14ac:dyDescent="0.25">
      <c r="A665" s="12"/>
      <c r="B665" s="12"/>
      <c r="C665" s="12" t="s">
        <v>970</v>
      </c>
      <c r="D665" s="12" t="s">
        <v>1214</v>
      </c>
      <c r="E665" s="12" t="s">
        <v>1214</v>
      </c>
      <c r="F665" s="17" t="s">
        <v>1214</v>
      </c>
    </row>
    <row r="666" spans="1:6" ht="18.75" x14ac:dyDescent="0.25">
      <c r="A666" s="15" t="s">
        <v>499</v>
      </c>
      <c r="B666" s="16"/>
      <c r="C666" s="16"/>
      <c r="D666" s="16"/>
      <c r="E666" s="16"/>
      <c r="F666" s="18"/>
    </row>
    <row r="667" spans="1:6" x14ac:dyDescent="0.25">
      <c r="A667" s="12" t="s">
        <v>499</v>
      </c>
      <c r="B667" s="12">
        <v>1</v>
      </c>
      <c r="C667" s="12" t="s">
        <v>500</v>
      </c>
      <c r="D667" s="12" t="s">
        <v>1214</v>
      </c>
      <c r="E667" s="12" t="s">
        <v>1214</v>
      </c>
      <c r="F667" s="17" t="s">
        <v>1214</v>
      </c>
    </row>
    <row r="668" spans="1:6" x14ac:dyDescent="0.25">
      <c r="A668" s="12" t="s">
        <v>499</v>
      </c>
      <c r="B668" s="12">
        <v>2</v>
      </c>
      <c r="C668" s="12" t="s">
        <v>501</v>
      </c>
      <c r="D668" s="12" t="s">
        <v>1214</v>
      </c>
      <c r="E668" s="12" t="s">
        <v>1214</v>
      </c>
      <c r="F668" s="17" t="s">
        <v>1214</v>
      </c>
    </row>
    <row r="669" spans="1:6" x14ac:dyDescent="0.25">
      <c r="A669" s="12" t="s">
        <v>499</v>
      </c>
      <c r="B669" s="12">
        <v>3</v>
      </c>
      <c r="C669" s="12" t="s">
        <v>502</v>
      </c>
      <c r="D669" s="12" t="s">
        <v>1214</v>
      </c>
      <c r="E669" s="12" t="s">
        <v>1214</v>
      </c>
      <c r="F669" s="17" t="s">
        <v>1214</v>
      </c>
    </row>
    <row r="670" spans="1:6" x14ac:dyDescent="0.25">
      <c r="A670" s="12" t="s">
        <v>499</v>
      </c>
      <c r="B670" s="12">
        <v>4</v>
      </c>
      <c r="C670" s="12" t="s">
        <v>503</v>
      </c>
      <c r="D670" s="12" t="s">
        <v>1214</v>
      </c>
      <c r="E670" s="12" t="s">
        <v>1214</v>
      </c>
      <c r="F670" s="17" t="s">
        <v>1214</v>
      </c>
    </row>
    <row r="671" spans="1:6" x14ac:dyDescent="0.25">
      <c r="A671" s="12" t="s">
        <v>499</v>
      </c>
      <c r="B671" s="12">
        <v>5</v>
      </c>
      <c r="C671" s="12" t="s">
        <v>504</v>
      </c>
      <c r="D671" s="12" t="s">
        <v>1214</v>
      </c>
      <c r="E671" s="12" t="s">
        <v>1214</v>
      </c>
      <c r="F671" s="17" t="s">
        <v>1214</v>
      </c>
    </row>
    <row r="672" spans="1:6" x14ac:dyDescent="0.25">
      <c r="A672" s="12" t="s">
        <v>499</v>
      </c>
      <c r="B672" s="12">
        <v>6</v>
      </c>
      <c r="C672" s="12" t="s">
        <v>505</v>
      </c>
      <c r="D672" s="12" t="s">
        <v>1214</v>
      </c>
      <c r="E672" s="12" t="s">
        <v>1214</v>
      </c>
      <c r="F672" s="17" t="s">
        <v>1214</v>
      </c>
    </row>
    <row r="673" spans="1:6" x14ac:dyDescent="0.25">
      <c r="A673" s="12"/>
      <c r="B673" s="12"/>
      <c r="C673" s="12" t="s">
        <v>970</v>
      </c>
      <c r="D673" s="12" t="s">
        <v>1214</v>
      </c>
      <c r="E673" s="12" t="s">
        <v>1214</v>
      </c>
      <c r="F673" s="17" t="s">
        <v>1214</v>
      </c>
    </row>
    <row r="674" spans="1:6" ht="18.75" x14ac:dyDescent="0.25">
      <c r="A674" s="15" t="s">
        <v>506</v>
      </c>
      <c r="B674" s="16"/>
      <c r="C674" s="16"/>
      <c r="D674" s="16"/>
      <c r="E674" s="16"/>
      <c r="F674" s="18"/>
    </row>
    <row r="675" spans="1:6" x14ac:dyDescent="0.25">
      <c r="A675" s="12" t="s">
        <v>506</v>
      </c>
      <c r="B675" s="12">
        <v>1</v>
      </c>
      <c r="C675" s="12" t="s">
        <v>507</v>
      </c>
      <c r="D675" s="12" t="s">
        <v>1214</v>
      </c>
      <c r="E675" s="12" t="s">
        <v>1214</v>
      </c>
      <c r="F675" s="17" t="s">
        <v>1214</v>
      </c>
    </row>
    <row r="676" spans="1:6" x14ac:dyDescent="0.25">
      <c r="A676" s="12" t="s">
        <v>506</v>
      </c>
      <c r="B676" s="12">
        <v>2</v>
      </c>
      <c r="C676" s="12" t="s">
        <v>508</v>
      </c>
      <c r="D676" s="12" t="s">
        <v>1214</v>
      </c>
      <c r="E676" s="12" t="s">
        <v>1214</v>
      </c>
      <c r="F676" s="17" t="s">
        <v>1214</v>
      </c>
    </row>
    <row r="677" spans="1:6" x14ac:dyDescent="0.25">
      <c r="A677" s="12" t="s">
        <v>506</v>
      </c>
      <c r="B677" s="12">
        <v>3</v>
      </c>
      <c r="C677" s="12" t="s">
        <v>509</v>
      </c>
      <c r="D677" s="12" t="s">
        <v>1214</v>
      </c>
      <c r="E677" s="12" t="s">
        <v>1214</v>
      </c>
      <c r="F677" s="17" t="s">
        <v>1214</v>
      </c>
    </row>
    <row r="678" spans="1:6" x14ac:dyDescent="0.25">
      <c r="A678" s="12" t="s">
        <v>506</v>
      </c>
      <c r="B678" s="12">
        <v>4</v>
      </c>
      <c r="C678" s="12" t="s">
        <v>510</v>
      </c>
      <c r="D678" s="12" t="s">
        <v>1214</v>
      </c>
      <c r="E678" s="12" t="s">
        <v>1214</v>
      </c>
      <c r="F678" s="17" t="s">
        <v>1214</v>
      </c>
    </row>
    <row r="679" spans="1:6" x14ac:dyDescent="0.25">
      <c r="A679" s="12" t="s">
        <v>506</v>
      </c>
      <c r="B679" s="12">
        <v>5</v>
      </c>
      <c r="C679" s="12" t="s">
        <v>511</v>
      </c>
      <c r="D679" s="12" t="s">
        <v>1214</v>
      </c>
      <c r="E679" s="12" t="s">
        <v>1214</v>
      </c>
      <c r="F679" s="17" t="s">
        <v>1214</v>
      </c>
    </row>
    <row r="680" spans="1:6" x14ac:dyDescent="0.25">
      <c r="A680" s="12" t="s">
        <v>506</v>
      </c>
      <c r="B680" s="12">
        <v>6</v>
      </c>
      <c r="C680" s="12" t="s">
        <v>512</v>
      </c>
      <c r="D680" s="12" t="s">
        <v>1214</v>
      </c>
      <c r="E680" s="12" t="s">
        <v>1214</v>
      </c>
      <c r="F680" s="17" t="s">
        <v>1214</v>
      </c>
    </row>
    <row r="681" spans="1:6" x14ac:dyDescent="0.25">
      <c r="A681" s="12" t="s">
        <v>506</v>
      </c>
      <c r="B681" s="12">
        <v>7</v>
      </c>
      <c r="C681" s="12" t="s">
        <v>513</v>
      </c>
      <c r="D681" s="12" t="s">
        <v>1214</v>
      </c>
      <c r="E681" s="12" t="s">
        <v>1214</v>
      </c>
      <c r="F681" s="17" t="s">
        <v>1214</v>
      </c>
    </row>
    <row r="682" spans="1:6" x14ac:dyDescent="0.25">
      <c r="A682" s="12" t="s">
        <v>506</v>
      </c>
      <c r="B682" s="12">
        <v>8</v>
      </c>
      <c r="C682" s="12" t="s">
        <v>514</v>
      </c>
      <c r="D682" s="12" t="s">
        <v>1214</v>
      </c>
      <c r="E682" s="12" t="s">
        <v>1214</v>
      </c>
      <c r="F682" s="17" t="s">
        <v>1214</v>
      </c>
    </row>
    <row r="683" spans="1:6" x14ac:dyDescent="0.25">
      <c r="A683" s="12"/>
      <c r="B683" s="12"/>
      <c r="C683" s="12" t="s">
        <v>970</v>
      </c>
      <c r="D683" s="12" t="s">
        <v>1214</v>
      </c>
      <c r="E683" s="12" t="s">
        <v>1214</v>
      </c>
      <c r="F683" s="17" t="s">
        <v>1214</v>
      </c>
    </row>
    <row r="684" spans="1:6" ht="18.75" x14ac:dyDescent="0.25">
      <c r="A684" s="15" t="s">
        <v>852</v>
      </c>
      <c r="B684" s="16"/>
      <c r="C684" s="16"/>
      <c r="D684" s="16"/>
      <c r="E684" s="16"/>
      <c r="F684" s="18"/>
    </row>
    <row r="685" spans="1:6" x14ac:dyDescent="0.25">
      <c r="A685" s="12" t="s">
        <v>515</v>
      </c>
      <c r="B685" s="12">
        <v>1</v>
      </c>
      <c r="C685" s="12" t="s">
        <v>279</v>
      </c>
      <c r="D685" s="12" t="s">
        <v>1214</v>
      </c>
      <c r="E685" s="12" t="s">
        <v>1214</v>
      </c>
      <c r="F685" s="17" t="s">
        <v>1214</v>
      </c>
    </row>
    <row r="686" spans="1:6" x14ac:dyDescent="0.25">
      <c r="A686" s="12" t="s">
        <v>515</v>
      </c>
      <c r="B686" s="12">
        <v>2</v>
      </c>
      <c r="C686" s="12" t="s">
        <v>516</v>
      </c>
      <c r="D686" s="12" t="s">
        <v>1214</v>
      </c>
      <c r="E686" s="12" t="s">
        <v>1214</v>
      </c>
      <c r="F686" s="17" t="s">
        <v>1214</v>
      </c>
    </row>
    <row r="687" spans="1:6" x14ac:dyDescent="0.25">
      <c r="A687" s="12" t="s">
        <v>515</v>
      </c>
      <c r="B687" s="12">
        <v>3</v>
      </c>
      <c r="C687" s="12" t="s">
        <v>517</v>
      </c>
      <c r="D687" s="12" t="s">
        <v>1214</v>
      </c>
      <c r="E687" s="12" t="s">
        <v>1214</v>
      </c>
      <c r="F687" s="17" t="s">
        <v>1214</v>
      </c>
    </row>
    <row r="688" spans="1:6" x14ac:dyDescent="0.25">
      <c r="A688" s="12" t="s">
        <v>515</v>
      </c>
      <c r="B688" s="12">
        <v>4</v>
      </c>
      <c r="C688" s="12" t="s">
        <v>518</v>
      </c>
      <c r="D688" s="12" t="s">
        <v>1214</v>
      </c>
      <c r="E688" s="12" t="s">
        <v>1214</v>
      </c>
      <c r="F688" s="17" t="s">
        <v>1214</v>
      </c>
    </row>
    <row r="689" spans="1:6" x14ac:dyDescent="0.25">
      <c r="A689" s="12" t="s">
        <v>515</v>
      </c>
      <c r="B689" s="12">
        <v>5</v>
      </c>
      <c r="C689" s="12" t="s">
        <v>519</v>
      </c>
      <c r="D689" s="12" t="s">
        <v>1214</v>
      </c>
      <c r="E689" s="12" t="s">
        <v>1214</v>
      </c>
      <c r="F689" s="17" t="s">
        <v>1214</v>
      </c>
    </row>
    <row r="690" spans="1:6" x14ac:dyDescent="0.25">
      <c r="A690" s="12" t="s">
        <v>515</v>
      </c>
      <c r="B690" s="12">
        <v>6</v>
      </c>
      <c r="C690" s="12" t="s">
        <v>520</v>
      </c>
      <c r="D690" s="12" t="s">
        <v>1214</v>
      </c>
      <c r="E690" s="12" t="s">
        <v>1214</v>
      </c>
      <c r="F690" s="17" t="s">
        <v>1214</v>
      </c>
    </row>
    <row r="691" spans="1:6" x14ac:dyDescent="0.25">
      <c r="A691" s="12" t="s">
        <v>515</v>
      </c>
      <c r="B691" s="12">
        <v>7</v>
      </c>
      <c r="C691" s="12" t="s">
        <v>521</v>
      </c>
      <c r="D691" s="12" t="s">
        <v>1214</v>
      </c>
      <c r="E691" s="12" t="s">
        <v>1214</v>
      </c>
      <c r="F691" s="17" t="s">
        <v>1214</v>
      </c>
    </row>
    <row r="692" spans="1:6" x14ac:dyDescent="0.25">
      <c r="A692" s="12" t="s">
        <v>515</v>
      </c>
      <c r="B692" s="12">
        <v>8</v>
      </c>
      <c r="C692" s="12" t="s">
        <v>522</v>
      </c>
      <c r="D692" s="12" t="s">
        <v>1214</v>
      </c>
      <c r="E692" s="12" t="s">
        <v>1214</v>
      </c>
      <c r="F692" s="17" t="s">
        <v>1214</v>
      </c>
    </row>
    <row r="693" spans="1:6" x14ac:dyDescent="0.25">
      <c r="A693" s="12" t="s">
        <v>515</v>
      </c>
      <c r="B693" s="12">
        <v>9</v>
      </c>
      <c r="C693" s="12" t="s">
        <v>523</v>
      </c>
      <c r="D693" s="12" t="s">
        <v>1214</v>
      </c>
      <c r="E693" s="12" t="s">
        <v>1214</v>
      </c>
      <c r="F693" s="17" t="s">
        <v>1214</v>
      </c>
    </row>
    <row r="694" spans="1:6" x14ac:dyDescent="0.25">
      <c r="A694" s="12" t="s">
        <v>515</v>
      </c>
      <c r="B694" s="12">
        <v>10</v>
      </c>
      <c r="C694" s="12" t="s">
        <v>524</v>
      </c>
      <c r="D694" s="12" t="s">
        <v>1214</v>
      </c>
      <c r="E694" s="12" t="s">
        <v>1214</v>
      </c>
      <c r="F694" s="17" t="s">
        <v>1214</v>
      </c>
    </row>
    <row r="695" spans="1:6" x14ac:dyDescent="0.25">
      <c r="A695" s="12" t="s">
        <v>515</v>
      </c>
      <c r="B695" s="12">
        <v>11</v>
      </c>
      <c r="C695" s="12" t="s">
        <v>525</v>
      </c>
      <c r="D695" s="12" t="s">
        <v>1214</v>
      </c>
      <c r="E695" s="12" t="s">
        <v>1214</v>
      </c>
      <c r="F695" s="17" t="s">
        <v>1214</v>
      </c>
    </row>
    <row r="696" spans="1:6" ht="30" x14ac:dyDescent="0.25">
      <c r="A696" s="12" t="s">
        <v>515</v>
      </c>
      <c r="B696" s="12">
        <v>12</v>
      </c>
      <c r="C696" s="12" t="s">
        <v>526</v>
      </c>
      <c r="D696" s="12" t="s">
        <v>1214</v>
      </c>
      <c r="E696" s="12" t="s">
        <v>1214</v>
      </c>
      <c r="F696" s="17" t="s">
        <v>1214</v>
      </c>
    </row>
    <row r="697" spans="1:6" ht="30" x14ac:dyDescent="0.25">
      <c r="A697" s="12" t="s">
        <v>515</v>
      </c>
      <c r="B697" s="12">
        <v>13</v>
      </c>
      <c r="C697" s="12" t="s">
        <v>527</v>
      </c>
      <c r="D697" s="12" t="s">
        <v>1214</v>
      </c>
      <c r="E697" s="12" t="s">
        <v>1214</v>
      </c>
      <c r="F697" s="17" t="s">
        <v>1214</v>
      </c>
    </row>
    <row r="698" spans="1:6" ht="30" x14ac:dyDescent="0.25">
      <c r="A698" s="12" t="s">
        <v>515</v>
      </c>
      <c r="B698" s="12">
        <v>14</v>
      </c>
      <c r="C698" s="12" t="s">
        <v>528</v>
      </c>
      <c r="D698" s="12" t="s">
        <v>1214</v>
      </c>
      <c r="E698" s="12" t="s">
        <v>1214</v>
      </c>
      <c r="F698" s="17" t="s">
        <v>1214</v>
      </c>
    </row>
    <row r="699" spans="1:6" ht="30" x14ac:dyDescent="0.25">
      <c r="A699" s="12" t="s">
        <v>515</v>
      </c>
      <c r="B699" s="12">
        <v>15</v>
      </c>
      <c r="C699" s="12" t="s">
        <v>529</v>
      </c>
      <c r="D699" s="12" t="s">
        <v>1214</v>
      </c>
      <c r="E699" s="12" t="s">
        <v>1214</v>
      </c>
      <c r="F699" s="17" t="s">
        <v>1214</v>
      </c>
    </row>
    <row r="700" spans="1:6" x14ac:dyDescent="0.25">
      <c r="A700" s="12" t="s">
        <v>515</v>
      </c>
      <c r="B700" s="12">
        <v>16</v>
      </c>
      <c r="C700" s="12" t="s">
        <v>530</v>
      </c>
      <c r="D700" s="12" t="s">
        <v>1214</v>
      </c>
      <c r="E700" s="12" t="s">
        <v>1214</v>
      </c>
      <c r="F700" s="17" t="s">
        <v>1214</v>
      </c>
    </row>
    <row r="701" spans="1:6" x14ac:dyDescent="0.25">
      <c r="A701" s="12" t="s">
        <v>515</v>
      </c>
      <c r="B701" s="12">
        <v>17</v>
      </c>
      <c r="C701" s="12" t="s">
        <v>531</v>
      </c>
      <c r="D701" s="12" t="s">
        <v>1214</v>
      </c>
      <c r="E701" s="12" t="s">
        <v>1214</v>
      </c>
      <c r="F701" s="17" t="s">
        <v>1214</v>
      </c>
    </row>
    <row r="702" spans="1:6" ht="30" x14ac:dyDescent="0.25">
      <c r="A702" s="12" t="s">
        <v>515</v>
      </c>
      <c r="B702" s="12">
        <v>18</v>
      </c>
      <c r="C702" s="12" t="s">
        <v>532</v>
      </c>
      <c r="D702" s="12" t="s">
        <v>1214</v>
      </c>
      <c r="E702" s="12" t="s">
        <v>1214</v>
      </c>
      <c r="F702" s="17" t="s">
        <v>1214</v>
      </c>
    </row>
    <row r="703" spans="1:6" x14ac:dyDescent="0.25">
      <c r="A703" s="12" t="s">
        <v>515</v>
      </c>
      <c r="B703" s="12">
        <v>19</v>
      </c>
      <c r="C703" s="12" t="s">
        <v>533</v>
      </c>
      <c r="D703" s="12" t="s">
        <v>1214</v>
      </c>
      <c r="E703" s="12" t="s">
        <v>1214</v>
      </c>
      <c r="F703" s="17" t="s">
        <v>1214</v>
      </c>
    </row>
    <row r="704" spans="1:6" x14ac:dyDescent="0.25">
      <c r="A704" s="12" t="s">
        <v>515</v>
      </c>
      <c r="B704" s="12">
        <v>20</v>
      </c>
      <c r="C704" s="12" t="s">
        <v>534</v>
      </c>
      <c r="D704" s="12" t="s">
        <v>1214</v>
      </c>
      <c r="E704" s="12" t="s">
        <v>1214</v>
      </c>
      <c r="F704" s="17" t="s">
        <v>1214</v>
      </c>
    </row>
    <row r="705" spans="1:6" ht="30" x14ac:dyDescent="0.25">
      <c r="A705" s="12" t="s">
        <v>515</v>
      </c>
      <c r="B705" s="12">
        <v>21</v>
      </c>
      <c r="C705" s="12" t="s">
        <v>535</v>
      </c>
      <c r="D705" s="12" t="s">
        <v>1214</v>
      </c>
      <c r="E705" s="12" t="s">
        <v>1214</v>
      </c>
      <c r="F705" s="17" t="s">
        <v>1214</v>
      </c>
    </row>
    <row r="706" spans="1:6" x14ac:dyDescent="0.25">
      <c r="A706" s="12" t="s">
        <v>515</v>
      </c>
      <c r="B706" s="12">
        <v>22</v>
      </c>
      <c r="C706" s="12" t="s">
        <v>536</v>
      </c>
      <c r="D706" s="12" t="s">
        <v>1214</v>
      </c>
      <c r="E706" s="12" t="s">
        <v>1214</v>
      </c>
      <c r="F706" s="17" t="s">
        <v>1214</v>
      </c>
    </row>
    <row r="707" spans="1:6" x14ac:dyDescent="0.25">
      <c r="A707" s="12" t="s">
        <v>515</v>
      </c>
      <c r="B707" s="12">
        <v>23</v>
      </c>
      <c r="C707" s="12" t="s">
        <v>537</v>
      </c>
      <c r="D707" s="12" t="s">
        <v>1214</v>
      </c>
      <c r="E707" s="12" t="s">
        <v>1214</v>
      </c>
      <c r="F707" s="17" t="s">
        <v>1214</v>
      </c>
    </row>
    <row r="708" spans="1:6" ht="30" x14ac:dyDescent="0.25">
      <c r="A708" s="12" t="s">
        <v>515</v>
      </c>
      <c r="B708" s="12">
        <v>24</v>
      </c>
      <c r="C708" s="12" t="s">
        <v>538</v>
      </c>
      <c r="D708" s="12" t="s">
        <v>1214</v>
      </c>
      <c r="E708" s="12" t="s">
        <v>1214</v>
      </c>
      <c r="F708" s="17" t="s">
        <v>1214</v>
      </c>
    </row>
    <row r="709" spans="1:6" x14ac:dyDescent="0.25">
      <c r="A709" s="12" t="s">
        <v>515</v>
      </c>
      <c r="B709" s="12">
        <v>25</v>
      </c>
      <c r="C709" s="12" t="s">
        <v>539</v>
      </c>
      <c r="D709" s="12" t="s">
        <v>1214</v>
      </c>
      <c r="E709" s="12" t="s">
        <v>1214</v>
      </c>
      <c r="F709" s="17" t="s">
        <v>1214</v>
      </c>
    </row>
    <row r="710" spans="1:6" x14ac:dyDescent="0.25">
      <c r="A710" s="12" t="s">
        <v>515</v>
      </c>
      <c r="B710" s="12">
        <v>26</v>
      </c>
      <c r="C710" s="12" t="s">
        <v>540</v>
      </c>
      <c r="D710" s="12" t="s">
        <v>1214</v>
      </c>
      <c r="E710" s="12" t="s">
        <v>1214</v>
      </c>
      <c r="F710" s="17" t="s">
        <v>1214</v>
      </c>
    </row>
    <row r="711" spans="1:6" ht="30" x14ac:dyDescent="0.25">
      <c r="A711" s="12" t="s">
        <v>515</v>
      </c>
      <c r="B711" s="12">
        <v>27</v>
      </c>
      <c r="C711" s="12" t="s">
        <v>541</v>
      </c>
      <c r="D711" s="12" t="s">
        <v>1214</v>
      </c>
      <c r="E711" s="12" t="s">
        <v>1214</v>
      </c>
      <c r="F711" s="17" t="s">
        <v>1214</v>
      </c>
    </row>
    <row r="712" spans="1:6" x14ac:dyDescent="0.25">
      <c r="A712" s="12" t="s">
        <v>515</v>
      </c>
      <c r="B712" s="12">
        <v>28</v>
      </c>
      <c r="C712" s="12" t="s">
        <v>542</v>
      </c>
      <c r="D712" s="12" t="s">
        <v>1214</v>
      </c>
      <c r="E712" s="12" t="s">
        <v>1214</v>
      </c>
      <c r="F712" s="17" t="s">
        <v>1214</v>
      </c>
    </row>
    <row r="713" spans="1:6" x14ac:dyDescent="0.25">
      <c r="A713" s="12" t="s">
        <v>515</v>
      </c>
      <c r="B713" s="12">
        <v>29</v>
      </c>
      <c r="C713" s="12" t="s">
        <v>543</v>
      </c>
      <c r="D713" s="12" t="s">
        <v>1214</v>
      </c>
      <c r="E713" s="12" t="s">
        <v>1214</v>
      </c>
      <c r="F713" s="17" t="s">
        <v>1214</v>
      </c>
    </row>
    <row r="714" spans="1:6" ht="30" x14ac:dyDescent="0.25">
      <c r="A714" s="12" t="s">
        <v>515</v>
      </c>
      <c r="B714" s="12">
        <v>30</v>
      </c>
      <c r="C714" s="12" t="s">
        <v>544</v>
      </c>
      <c r="D714" s="12" t="s">
        <v>1214</v>
      </c>
      <c r="E714" s="12" t="s">
        <v>1214</v>
      </c>
      <c r="F714" s="17" t="s">
        <v>1214</v>
      </c>
    </row>
    <row r="715" spans="1:6" x14ac:dyDescent="0.25">
      <c r="A715" s="12" t="s">
        <v>515</v>
      </c>
      <c r="B715" s="12">
        <v>31</v>
      </c>
      <c r="C715" s="12" t="s">
        <v>545</v>
      </c>
      <c r="D715" s="12" t="s">
        <v>1214</v>
      </c>
      <c r="E715" s="12" t="s">
        <v>1214</v>
      </c>
      <c r="F715" s="17" t="s">
        <v>1214</v>
      </c>
    </row>
    <row r="716" spans="1:6" x14ac:dyDescent="0.25">
      <c r="A716" s="12" t="s">
        <v>515</v>
      </c>
      <c r="B716" s="12">
        <v>32</v>
      </c>
      <c r="C716" s="12" t="s">
        <v>546</v>
      </c>
      <c r="D716" s="12" t="s">
        <v>1214</v>
      </c>
      <c r="E716" s="12" t="s">
        <v>1214</v>
      </c>
      <c r="F716" s="17" t="s">
        <v>1214</v>
      </c>
    </row>
    <row r="717" spans="1:6" ht="30" x14ac:dyDescent="0.25">
      <c r="A717" s="12" t="s">
        <v>515</v>
      </c>
      <c r="B717" s="12">
        <v>33</v>
      </c>
      <c r="C717" s="12" t="s">
        <v>547</v>
      </c>
      <c r="D717" s="12" t="s">
        <v>1214</v>
      </c>
      <c r="E717" s="12" t="s">
        <v>1214</v>
      </c>
      <c r="F717" s="17" t="s">
        <v>1214</v>
      </c>
    </row>
    <row r="718" spans="1:6" x14ac:dyDescent="0.25">
      <c r="A718" s="12" t="s">
        <v>515</v>
      </c>
      <c r="B718" s="12">
        <v>34</v>
      </c>
      <c r="C718" s="12" t="s">
        <v>548</v>
      </c>
      <c r="D718" s="12" t="s">
        <v>1214</v>
      </c>
      <c r="E718" s="12" t="s">
        <v>1214</v>
      </c>
      <c r="F718" s="17" t="s">
        <v>1214</v>
      </c>
    </row>
    <row r="719" spans="1:6" x14ac:dyDescent="0.25">
      <c r="A719" s="12" t="s">
        <v>515</v>
      </c>
      <c r="B719" s="12">
        <v>35</v>
      </c>
      <c r="C719" s="12" t="s">
        <v>549</v>
      </c>
      <c r="D719" s="12" t="s">
        <v>1214</v>
      </c>
      <c r="E719" s="12" t="s">
        <v>1214</v>
      </c>
      <c r="F719" s="17" t="s">
        <v>1214</v>
      </c>
    </row>
    <row r="720" spans="1:6" ht="30" x14ac:dyDescent="0.25">
      <c r="A720" s="12" t="s">
        <v>515</v>
      </c>
      <c r="B720" s="12">
        <v>36</v>
      </c>
      <c r="C720" s="12" t="s">
        <v>550</v>
      </c>
      <c r="D720" s="12" t="s">
        <v>1214</v>
      </c>
      <c r="E720" s="12" t="s">
        <v>1214</v>
      </c>
      <c r="F720" s="17" t="s">
        <v>1214</v>
      </c>
    </row>
    <row r="721" spans="1:6" x14ac:dyDescent="0.25">
      <c r="A721" s="12" t="s">
        <v>515</v>
      </c>
      <c r="B721" s="12">
        <v>38</v>
      </c>
      <c r="C721" s="12" t="s">
        <v>551</v>
      </c>
      <c r="D721" s="12" t="s">
        <v>1214</v>
      </c>
      <c r="E721" s="12" t="s">
        <v>1214</v>
      </c>
      <c r="F721" s="17" t="s">
        <v>1214</v>
      </c>
    </row>
    <row r="722" spans="1:6" x14ac:dyDescent="0.25">
      <c r="A722" s="12" t="s">
        <v>515</v>
      </c>
      <c r="B722" s="12">
        <v>39</v>
      </c>
      <c r="C722" s="12" t="s">
        <v>552</v>
      </c>
      <c r="D722" s="12" t="s">
        <v>1214</v>
      </c>
      <c r="E722" s="12" t="s">
        <v>1214</v>
      </c>
      <c r="F722" s="17" t="s">
        <v>1214</v>
      </c>
    </row>
    <row r="723" spans="1:6" x14ac:dyDescent="0.25">
      <c r="A723" s="12" t="s">
        <v>515</v>
      </c>
      <c r="B723" s="12">
        <v>40</v>
      </c>
      <c r="C723" s="12" t="s">
        <v>553</v>
      </c>
      <c r="D723" s="12" t="s">
        <v>1214</v>
      </c>
      <c r="E723" s="12" t="s">
        <v>1214</v>
      </c>
      <c r="F723" s="17" t="s">
        <v>1214</v>
      </c>
    </row>
    <row r="724" spans="1:6" ht="30" x14ac:dyDescent="0.25">
      <c r="A724" s="12" t="s">
        <v>515</v>
      </c>
      <c r="B724" s="12">
        <v>41</v>
      </c>
      <c r="C724" s="12" t="s">
        <v>554</v>
      </c>
      <c r="D724" s="12" t="s">
        <v>1214</v>
      </c>
      <c r="E724" s="12" t="s">
        <v>1214</v>
      </c>
      <c r="F724" s="17" t="s">
        <v>1214</v>
      </c>
    </row>
    <row r="725" spans="1:6" x14ac:dyDescent="0.25">
      <c r="A725" s="12" t="s">
        <v>515</v>
      </c>
      <c r="B725" s="12">
        <v>42</v>
      </c>
      <c r="C725" s="12" t="s">
        <v>962</v>
      </c>
      <c r="D725" s="12" t="s">
        <v>1214</v>
      </c>
      <c r="E725" s="12" t="s">
        <v>1214</v>
      </c>
      <c r="F725" s="17" t="s">
        <v>1214</v>
      </c>
    </row>
    <row r="726" spans="1:6" x14ac:dyDescent="0.25">
      <c r="A726" s="12" t="s">
        <v>515</v>
      </c>
      <c r="B726" s="12">
        <v>43</v>
      </c>
      <c r="C726" s="12" t="s">
        <v>961</v>
      </c>
      <c r="D726" s="12" t="s">
        <v>1214</v>
      </c>
      <c r="E726" s="12" t="s">
        <v>1214</v>
      </c>
      <c r="F726" s="17" t="s">
        <v>1214</v>
      </c>
    </row>
    <row r="727" spans="1:6" ht="30" x14ac:dyDescent="0.25">
      <c r="A727" s="12" t="s">
        <v>515</v>
      </c>
      <c r="B727" s="12">
        <v>44</v>
      </c>
      <c r="C727" s="12" t="s">
        <v>960</v>
      </c>
      <c r="D727" s="12" t="s">
        <v>1214</v>
      </c>
      <c r="E727" s="12" t="s">
        <v>1214</v>
      </c>
      <c r="F727" s="17" t="s">
        <v>1214</v>
      </c>
    </row>
    <row r="728" spans="1:6" x14ac:dyDescent="0.25">
      <c r="A728" s="12" t="s">
        <v>515</v>
      </c>
      <c r="B728" s="12">
        <v>45</v>
      </c>
      <c r="C728" s="12" t="s">
        <v>959</v>
      </c>
      <c r="D728" s="12" t="s">
        <v>1214</v>
      </c>
      <c r="E728" s="12" t="s">
        <v>1214</v>
      </c>
      <c r="F728" s="17" t="s">
        <v>1214</v>
      </c>
    </row>
    <row r="729" spans="1:6" x14ac:dyDescent="0.25">
      <c r="A729" s="12" t="s">
        <v>515</v>
      </c>
      <c r="B729" s="12">
        <v>46</v>
      </c>
      <c r="C729" s="12" t="s">
        <v>958</v>
      </c>
      <c r="D729" s="12" t="s">
        <v>1214</v>
      </c>
      <c r="E729" s="12" t="s">
        <v>1214</v>
      </c>
      <c r="F729" s="17" t="s">
        <v>1214</v>
      </c>
    </row>
    <row r="730" spans="1:6" ht="30" x14ac:dyDescent="0.25">
      <c r="A730" s="12" t="s">
        <v>515</v>
      </c>
      <c r="B730" s="12">
        <v>47</v>
      </c>
      <c r="C730" s="12" t="s">
        <v>957</v>
      </c>
      <c r="D730" s="12" t="s">
        <v>1214</v>
      </c>
      <c r="E730" s="12" t="s">
        <v>1214</v>
      </c>
      <c r="F730" s="17" t="s">
        <v>1214</v>
      </c>
    </row>
    <row r="731" spans="1:6" ht="30" x14ac:dyDescent="0.25">
      <c r="A731" s="12" t="s">
        <v>515</v>
      </c>
      <c r="B731" s="12">
        <v>48</v>
      </c>
      <c r="C731" s="12" t="s">
        <v>956</v>
      </c>
      <c r="D731" s="12" t="s">
        <v>1214</v>
      </c>
      <c r="E731" s="12" t="s">
        <v>1214</v>
      </c>
      <c r="F731" s="17" t="s">
        <v>1214</v>
      </c>
    </row>
    <row r="732" spans="1:6" ht="30" x14ac:dyDescent="0.25">
      <c r="A732" s="12" t="s">
        <v>515</v>
      </c>
      <c r="B732" s="12">
        <v>49</v>
      </c>
      <c r="C732" s="12" t="s">
        <v>955</v>
      </c>
      <c r="D732" s="12" t="s">
        <v>1214</v>
      </c>
      <c r="E732" s="12" t="s">
        <v>1214</v>
      </c>
      <c r="F732" s="17" t="s">
        <v>1214</v>
      </c>
    </row>
    <row r="733" spans="1:6" ht="30" x14ac:dyDescent="0.25">
      <c r="A733" s="12" t="s">
        <v>515</v>
      </c>
      <c r="B733" s="12">
        <v>50</v>
      </c>
      <c r="C733" s="12" t="s">
        <v>555</v>
      </c>
      <c r="D733" s="12" t="s">
        <v>1214</v>
      </c>
      <c r="E733" s="12" t="s">
        <v>1214</v>
      </c>
      <c r="F733" s="17" t="s">
        <v>1214</v>
      </c>
    </row>
    <row r="734" spans="1:6" x14ac:dyDescent="0.25">
      <c r="A734" s="12" t="s">
        <v>515</v>
      </c>
      <c r="B734" s="12">
        <v>51</v>
      </c>
      <c r="C734" s="12" t="s">
        <v>556</v>
      </c>
      <c r="D734" s="12" t="s">
        <v>1214</v>
      </c>
      <c r="E734" s="12" t="s">
        <v>1214</v>
      </c>
      <c r="F734" s="17" t="s">
        <v>1214</v>
      </c>
    </row>
    <row r="735" spans="1:6" x14ac:dyDescent="0.25">
      <c r="A735" s="12" t="s">
        <v>515</v>
      </c>
      <c r="B735" s="12">
        <v>52</v>
      </c>
      <c r="C735" s="12" t="s">
        <v>557</v>
      </c>
      <c r="D735" s="12" t="s">
        <v>1214</v>
      </c>
      <c r="E735" s="12" t="s">
        <v>1214</v>
      </c>
      <c r="F735" s="17" t="s">
        <v>1214</v>
      </c>
    </row>
    <row r="736" spans="1:6" ht="30" x14ac:dyDescent="0.25">
      <c r="A736" s="12" t="s">
        <v>515</v>
      </c>
      <c r="B736" s="12">
        <v>53</v>
      </c>
      <c r="C736" s="12" t="s">
        <v>558</v>
      </c>
      <c r="D736" s="12" t="s">
        <v>1214</v>
      </c>
      <c r="E736" s="12" t="s">
        <v>1214</v>
      </c>
      <c r="F736" s="17" t="s">
        <v>1214</v>
      </c>
    </row>
    <row r="737" spans="1:6" x14ac:dyDescent="0.25">
      <c r="A737" s="12" t="s">
        <v>515</v>
      </c>
      <c r="B737" s="12">
        <v>54</v>
      </c>
      <c r="C737" s="12" t="s">
        <v>949</v>
      </c>
      <c r="D737" s="12" t="s">
        <v>1214</v>
      </c>
      <c r="E737" s="12" t="s">
        <v>1214</v>
      </c>
      <c r="F737" s="17" t="s">
        <v>1214</v>
      </c>
    </row>
    <row r="738" spans="1:6" x14ac:dyDescent="0.25">
      <c r="A738" s="12" t="s">
        <v>515</v>
      </c>
      <c r="B738" s="12">
        <v>55</v>
      </c>
      <c r="C738" s="12" t="s">
        <v>950</v>
      </c>
      <c r="D738" s="12" t="s">
        <v>1214</v>
      </c>
      <c r="E738" s="12" t="s">
        <v>1214</v>
      </c>
      <c r="F738" s="17" t="s">
        <v>1214</v>
      </c>
    </row>
    <row r="739" spans="1:6" ht="30" x14ac:dyDescent="0.25">
      <c r="A739" s="12" t="s">
        <v>515</v>
      </c>
      <c r="B739" s="12">
        <v>56</v>
      </c>
      <c r="C739" s="12" t="s">
        <v>951</v>
      </c>
      <c r="D739" s="12" t="s">
        <v>1214</v>
      </c>
      <c r="E739" s="12" t="s">
        <v>1214</v>
      </c>
      <c r="F739" s="17" t="s">
        <v>1214</v>
      </c>
    </row>
    <row r="740" spans="1:6" ht="30" x14ac:dyDescent="0.25">
      <c r="A740" s="12" t="s">
        <v>515</v>
      </c>
      <c r="B740" s="12">
        <v>57</v>
      </c>
      <c r="C740" s="12" t="s">
        <v>952</v>
      </c>
      <c r="D740" s="12" t="s">
        <v>1214</v>
      </c>
      <c r="E740" s="12" t="s">
        <v>1214</v>
      </c>
      <c r="F740" s="17" t="s">
        <v>1214</v>
      </c>
    </row>
    <row r="741" spans="1:6" ht="30" x14ac:dyDescent="0.25">
      <c r="A741" s="12" t="s">
        <v>515</v>
      </c>
      <c r="B741" s="12">
        <v>58</v>
      </c>
      <c r="C741" s="12" t="s">
        <v>953</v>
      </c>
      <c r="D741" s="12" t="s">
        <v>1214</v>
      </c>
      <c r="E741" s="12" t="s">
        <v>1214</v>
      </c>
      <c r="F741" s="17" t="s">
        <v>1214</v>
      </c>
    </row>
    <row r="742" spans="1:6" ht="30" x14ac:dyDescent="0.25">
      <c r="A742" s="12" t="s">
        <v>515</v>
      </c>
      <c r="B742" s="12">
        <v>59</v>
      </c>
      <c r="C742" s="12" t="s">
        <v>954</v>
      </c>
      <c r="D742" s="12" t="s">
        <v>1214</v>
      </c>
      <c r="E742" s="12" t="s">
        <v>1214</v>
      </c>
      <c r="F742" s="17" t="s">
        <v>1214</v>
      </c>
    </row>
    <row r="743" spans="1:6" x14ac:dyDescent="0.25">
      <c r="A743" s="12" t="s">
        <v>515</v>
      </c>
      <c r="B743" s="12">
        <v>60</v>
      </c>
      <c r="C743" s="12" t="s">
        <v>559</v>
      </c>
      <c r="D743" s="12" t="s">
        <v>1214</v>
      </c>
      <c r="E743" s="12" t="s">
        <v>1214</v>
      </c>
      <c r="F743" s="17" t="s">
        <v>1214</v>
      </c>
    </row>
    <row r="744" spans="1:6" x14ac:dyDescent="0.25">
      <c r="A744" s="12"/>
      <c r="B744" s="12"/>
      <c r="C744" s="12" t="s">
        <v>970</v>
      </c>
      <c r="D744" s="12" t="s">
        <v>1214</v>
      </c>
      <c r="E744" s="12" t="s">
        <v>1214</v>
      </c>
      <c r="F744" s="17" t="s">
        <v>1214</v>
      </c>
    </row>
    <row r="745" spans="1:6" ht="37.5" x14ac:dyDescent="0.25">
      <c r="A745" s="15" t="s">
        <v>560</v>
      </c>
      <c r="B745" s="16"/>
      <c r="C745" s="16"/>
      <c r="D745" s="16"/>
      <c r="E745" s="16"/>
      <c r="F745" s="18"/>
    </row>
    <row r="746" spans="1:6" ht="30" x14ac:dyDescent="0.25">
      <c r="A746" s="12" t="s">
        <v>560</v>
      </c>
      <c r="B746" s="12">
        <v>1</v>
      </c>
      <c r="C746" s="12" t="s">
        <v>561</v>
      </c>
      <c r="D746" s="12" t="s">
        <v>1214</v>
      </c>
      <c r="E746" s="12" t="s">
        <v>1214</v>
      </c>
      <c r="F746" s="17" t="s">
        <v>1214</v>
      </c>
    </row>
    <row r="747" spans="1:6" ht="30" x14ac:dyDescent="0.25">
      <c r="A747" s="12" t="s">
        <v>560</v>
      </c>
      <c r="B747" s="12">
        <v>2</v>
      </c>
      <c r="C747" s="12" t="s">
        <v>562</v>
      </c>
      <c r="D747" s="12" t="s">
        <v>1214</v>
      </c>
      <c r="E747" s="12" t="s">
        <v>1214</v>
      </c>
      <c r="F747" s="17" t="s">
        <v>1214</v>
      </c>
    </row>
    <row r="748" spans="1:6" ht="30" x14ac:dyDescent="0.25">
      <c r="A748" s="12" t="s">
        <v>560</v>
      </c>
      <c r="B748" s="12">
        <v>3</v>
      </c>
      <c r="C748" s="12" t="s">
        <v>563</v>
      </c>
      <c r="D748" s="12" t="s">
        <v>1214</v>
      </c>
      <c r="E748" s="12" t="s">
        <v>1214</v>
      </c>
      <c r="F748" s="17" t="s">
        <v>1214</v>
      </c>
    </row>
    <row r="749" spans="1:6" ht="30" x14ac:dyDescent="0.25">
      <c r="A749" s="12" t="s">
        <v>560</v>
      </c>
      <c r="B749" s="12">
        <v>4</v>
      </c>
      <c r="C749" s="12" t="s">
        <v>564</v>
      </c>
      <c r="D749" s="12" t="s">
        <v>1214</v>
      </c>
      <c r="E749" s="12" t="s">
        <v>1214</v>
      </c>
      <c r="F749" s="17" t="s">
        <v>1214</v>
      </c>
    </row>
    <row r="750" spans="1:6" ht="30" x14ac:dyDescent="0.25">
      <c r="A750" s="12" t="s">
        <v>560</v>
      </c>
      <c r="B750" s="12">
        <v>5</v>
      </c>
      <c r="C750" s="12" t="s">
        <v>565</v>
      </c>
      <c r="D750" s="12" t="s">
        <v>1214</v>
      </c>
      <c r="E750" s="12" t="s">
        <v>1214</v>
      </c>
      <c r="F750" s="17" t="s">
        <v>1214</v>
      </c>
    </row>
    <row r="751" spans="1:6" ht="30" x14ac:dyDescent="0.25">
      <c r="A751" s="12" t="s">
        <v>560</v>
      </c>
      <c r="B751" s="12">
        <v>6</v>
      </c>
      <c r="C751" s="12" t="s">
        <v>566</v>
      </c>
      <c r="D751" s="12" t="s">
        <v>1214</v>
      </c>
      <c r="E751" s="12" t="s">
        <v>1214</v>
      </c>
      <c r="F751" s="17" t="s">
        <v>1214</v>
      </c>
    </row>
    <row r="752" spans="1:6" ht="30" x14ac:dyDescent="0.25">
      <c r="A752" s="12" t="s">
        <v>560</v>
      </c>
      <c r="B752" s="12">
        <v>7</v>
      </c>
      <c r="C752" s="12" t="s">
        <v>567</v>
      </c>
      <c r="D752" s="12" t="s">
        <v>1214</v>
      </c>
      <c r="E752" s="12" t="s">
        <v>1214</v>
      </c>
      <c r="F752" s="17" t="s">
        <v>1214</v>
      </c>
    </row>
    <row r="753" spans="1:6" ht="30" x14ac:dyDescent="0.25">
      <c r="A753" s="12" t="s">
        <v>560</v>
      </c>
      <c r="B753" s="12">
        <v>8</v>
      </c>
      <c r="C753" s="12" t="s">
        <v>568</v>
      </c>
      <c r="D753" s="12" t="s">
        <v>1214</v>
      </c>
      <c r="E753" s="12" t="s">
        <v>1214</v>
      </c>
      <c r="F753" s="17" t="s">
        <v>1214</v>
      </c>
    </row>
    <row r="754" spans="1:6" ht="30" x14ac:dyDescent="0.25">
      <c r="A754" s="12" t="s">
        <v>560</v>
      </c>
      <c r="B754" s="12">
        <v>9</v>
      </c>
      <c r="C754" s="12" t="s">
        <v>569</v>
      </c>
      <c r="D754" s="12" t="s">
        <v>1214</v>
      </c>
      <c r="E754" s="12" t="s">
        <v>1214</v>
      </c>
      <c r="F754" s="17" t="s">
        <v>1214</v>
      </c>
    </row>
    <row r="755" spans="1:6" ht="30" x14ac:dyDescent="0.25">
      <c r="A755" s="12" t="s">
        <v>560</v>
      </c>
      <c r="B755" s="12">
        <v>10</v>
      </c>
      <c r="C755" s="12" t="s">
        <v>570</v>
      </c>
      <c r="D755" s="12" t="s">
        <v>1214</v>
      </c>
      <c r="E755" s="12" t="s">
        <v>1214</v>
      </c>
      <c r="F755" s="17" t="s">
        <v>1214</v>
      </c>
    </row>
    <row r="756" spans="1:6" ht="30" x14ac:dyDescent="0.25">
      <c r="A756" s="12" t="s">
        <v>560</v>
      </c>
      <c r="B756" s="12">
        <v>11</v>
      </c>
      <c r="C756" s="12" t="s">
        <v>571</v>
      </c>
      <c r="D756" s="12" t="s">
        <v>1214</v>
      </c>
      <c r="E756" s="12" t="s">
        <v>1214</v>
      </c>
      <c r="F756" s="17" t="s">
        <v>1214</v>
      </c>
    </row>
    <row r="757" spans="1:6" x14ac:dyDescent="0.25">
      <c r="A757" s="12"/>
      <c r="B757" s="12"/>
      <c r="C757" s="12" t="s">
        <v>970</v>
      </c>
      <c r="D757" s="12" t="s">
        <v>1214</v>
      </c>
      <c r="E757" s="12" t="s">
        <v>1214</v>
      </c>
      <c r="F757" s="17" t="s">
        <v>1214</v>
      </c>
    </row>
    <row r="758" spans="1:6" ht="18.75" x14ac:dyDescent="0.25">
      <c r="A758" s="15" t="s">
        <v>816</v>
      </c>
      <c r="B758" s="16"/>
      <c r="C758" s="16"/>
      <c r="D758" s="16"/>
      <c r="E758" s="16"/>
      <c r="F758" s="18"/>
    </row>
    <row r="759" spans="1:6" x14ac:dyDescent="0.25">
      <c r="A759" s="12" t="s">
        <v>572</v>
      </c>
      <c r="B759" s="12">
        <v>1</v>
      </c>
      <c r="C759" s="12" t="s">
        <v>573</v>
      </c>
      <c r="D759" s="12" t="s">
        <v>1214</v>
      </c>
      <c r="E759" s="12" t="s">
        <v>1214</v>
      </c>
      <c r="F759" s="17" t="s">
        <v>1214</v>
      </c>
    </row>
    <row r="760" spans="1:6" x14ac:dyDescent="0.25">
      <c r="A760" s="12" t="s">
        <v>572</v>
      </c>
      <c r="B760" s="12">
        <v>2</v>
      </c>
      <c r="C760" s="12" t="s">
        <v>574</v>
      </c>
      <c r="D760" s="12" t="s">
        <v>1214</v>
      </c>
      <c r="E760" s="12" t="s">
        <v>1214</v>
      </c>
      <c r="F760" s="17" t="s">
        <v>1214</v>
      </c>
    </row>
    <row r="761" spans="1:6" x14ac:dyDescent="0.25">
      <c r="A761" s="12" t="s">
        <v>572</v>
      </c>
      <c r="B761" s="12">
        <v>3</v>
      </c>
      <c r="C761" s="12" t="s">
        <v>575</v>
      </c>
      <c r="D761" s="12" t="s">
        <v>1214</v>
      </c>
      <c r="E761" s="12" t="s">
        <v>1214</v>
      </c>
      <c r="F761" s="17" t="s">
        <v>1214</v>
      </c>
    </row>
    <row r="762" spans="1:6" x14ac:dyDescent="0.25">
      <c r="A762" s="12" t="s">
        <v>572</v>
      </c>
      <c r="B762" s="12">
        <v>4</v>
      </c>
      <c r="C762" s="12" t="s">
        <v>576</v>
      </c>
      <c r="D762" s="12" t="s">
        <v>1214</v>
      </c>
      <c r="E762" s="12" t="s">
        <v>1214</v>
      </c>
      <c r="F762" s="17" t="s">
        <v>1214</v>
      </c>
    </row>
    <row r="763" spans="1:6" x14ac:dyDescent="0.25">
      <c r="A763" s="12" t="s">
        <v>572</v>
      </c>
      <c r="B763" s="12">
        <v>5</v>
      </c>
      <c r="C763" s="12" t="s">
        <v>926</v>
      </c>
      <c r="D763" s="12" t="s">
        <v>1214</v>
      </c>
      <c r="E763" s="12" t="s">
        <v>1214</v>
      </c>
      <c r="F763" s="17" t="s">
        <v>1214</v>
      </c>
    </row>
    <row r="764" spans="1:6" x14ac:dyDescent="0.25">
      <c r="A764" s="12" t="s">
        <v>572</v>
      </c>
      <c r="B764" s="12">
        <v>6</v>
      </c>
      <c r="C764" s="12" t="s">
        <v>577</v>
      </c>
      <c r="D764" s="12" t="s">
        <v>1214</v>
      </c>
      <c r="E764" s="12" t="s">
        <v>1214</v>
      </c>
      <c r="F764" s="17" t="s">
        <v>1214</v>
      </c>
    </row>
    <row r="765" spans="1:6" x14ac:dyDescent="0.25">
      <c r="A765" s="12" t="s">
        <v>572</v>
      </c>
      <c r="B765" s="12">
        <v>7</v>
      </c>
      <c r="C765" s="12" t="s">
        <v>578</v>
      </c>
      <c r="D765" s="12" t="s">
        <v>1214</v>
      </c>
      <c r="E765" s="12" t="s">
        <v>1214</v>
      </c>
      <c r="F765" s="17" t="s">
        <v>1214</v>
      </c>
    </row>
    <row r="766" spans="1:6" x14ac:dyDescent="0.25">
      <c r="A766" s="12" t="s">
        <v>572</v>
      </c>
      <c r="B766" s="12">
        <v>8</v>
      </c>
      <c r="C766" s="12" t="s">
        <v>579</v>
      </c>
      <c r="D766" s="12" t="s">
        <v>1214</v>
      </c>
      <c r="E766" s="12" t="s">
        <v>1214</v>
      </c>
      <c r="F766" s="17" t="s">
        <v>1214</v>
      </c>
    </row>
    <row r="767" spans="1:6" x14ac:dyDescent="0.25">
      <c r="A767" s="12" t="s">
        <v>572</v>
      </c>
      <c r="B767" s="12">
        <v>9</v>
      </c>
      <c r="C767" s="12" t="s">
        <v>580</v>
      </c>
      <c r="D767" s="12" t="s">
        <v>1214</v>
      </c>
      <c r="E767" s="12" t="s">
        <v>1214</v>
      </c>
      <c r="F767" s="17" t="s">
        <v>1214</v>
      </c>
    </row>
    <row r="768" spans="1:6" x14ac:dyDescent="0.25">
      <c r="A768" s="12" t="s">
        <v>572</v>
      </c>
      <c r="B768" s="12">
        <v>10</v>
      </c>
      <c r="C768" s="12" t="s">
        <v>581</v>
      </c>
      <c r="D768" s="12" t="s">
        <v>1214</v>
      </c>
      <c r="E768" s="12" t="s">
        <v>1214</v>
      </c>
      <c r="F768" s="17" t="s">
        <v>1214</v>
      </c>
    </row>
    <row r="769" spans="1:6" x14ac:dyDescent="0.25">
      <c r="A769" s="12" t="s">
        <v>572</v>
      </c>
      <c r="B769" s="12">
        <v>11</v>
      </c>
      <c r="C769" s="12" t="s">
        <v>582</v>
      </c>
      <c r="D769" s="12" t="s">
        <v>1214</v>
      </c>
      <c r="E769" s="12" t="s">
        <v>1214</v>
      </c>
      <c r="F769" s="17" t="s">
        <v>1214</v>
      </c>
    </row>
    <row r="770" spans="1:6" x14ac:dyDescent="0.25">
      <c r="A770" s="12" t="s">
        <v>572</v>
      </c>
      <c r="B770" s="12">
        <v>12</v>
      </c>
      <c r="C770" s="12" t="s">
        <v>583</v>
      </c>
      <c r="D770" s="12" t="s">
        <v>1214</v>
      </c>
      <c r="E770" s="12" t="s">
        <v>1214</v>
      </c>
      <c r="F770" s="17" t="s">
        <v>1214</v>
      </c>
    </row>
    <row r="771" spans="1:6" x14ac:dyDescent="0.25">
      <c r="A771" s="12" t="s">
        <v>572</v>
      </c>
      <c r="B771" s="12">
        <v>13</v>
      </c>
      <c r="C771" s="12" t="s">
        <v>903</v>
      </c>
      <c r="D771" s="12" t="s">
        <v>1214</v>
      </c>
      <c r="E771" s="12" t="s">
        <v>1214</v>
      </c>
      <c r="F771" s="17" t="s">
        <v>1214</v>
      </c>
    </row>
    <row r="772" spans="1:6" x14ac:dyDescent="0.25">
      <c r="A772" s="12" t="s">
        <v>572</v>
      </c>
      <c r="B772" s="12">
        <v>14</v>
      </c>
      <c r="C772" s="12" t="s">
        <v>904</v>
      </c>
      <c r="D772" s="12" t="s">
        <v>1214</v>
      </c>
      <c r="E772" s="12" t="s">
        <v>1214</v>
      </c>
      <c r="F772" s="17" t="s">
        <v>1214</v>
      </c>
    </row>
    <row r="773" spans="1:6" x14ac:dyDescent="0.25">
      <c r="A773" s="12"/>
      <c r="B773" s="12"/>
      <c r="C773" s="12" t="s">
        <v>970</v>
      </c>
      <c r="D773" s="12" t="s">
        <v>1214</v>
      </c>
      <c r="E773" s="12" t="s">
        <v>1214</v>
      </c>
      <c r="F773" s="17" t="s">
        <v>1214</v>
      </c>
    </row>
    <row r="774" spans="1:6" ht="37.5" x14ac:dyDescent="0.25">
      <c r="A774" s="15" t="s">
        <v>584</v>
      </c>
      <c r="B774" s="16"/>
      <c r="C774" s="16"/>
      <c r="D774" s="16"/>
      <c r="E774" s="16"/>
      <c r="F774" s="18"/>
    </row>
    <row r="775" spans="1:6" x14ac:dyDescent="0.25">
      <c r="A775" s="12" t="s">
        <v>584</v>
      </c>
      <c r="B775" s="12">
        <v>1</v>
      </c>
      <c r="C775" s="12" t="s">
        <v>585</v>
      </c>
      <c r="D775" s="12" t="s">
        <v>1214</v>
      </c>
      <c r="E775" s="12" t="s">
        <v>1214</v>
      </c>
      <c r="F775" s="17" t="s">
        <v>1214</v>
      </c>
    </row>
    <row r="776" spans="1:6" x14ac:dyDescent="0.25">
      <c r="A776" s="12" t="s">
        <v>584</v>
      </c>
      <c r="B776" s="12">
        <v>2</v>
      </c>
      <c r="C776" s="12" t="s">
        <v>586</v>
      </c>
      <c r="D776" s="12" t="s">
        <v>1214</v>
      </c>
      <c r="E776" s="12" t="s">
        <v>1214</v>
      </c>
      <c r="F776" s="17" t="s">
        <v>1214</v>
      </c>
    </row>
    <row r="777" spans="1:6" x14ac:dyDescent="0.25">
      <c r="A777" s="12" t="s">
        <v>584</v>
      </c>
      <c r="B777" s="12">
        <v>3</v>
      </c>
      <c r="C777" s="12" t="s">
        <v>587</v>
      </c>
      <c r="D777" s="12" t="s">
        <v>1214</v>
      </c>
      <c r="E777" s="12" t="s">
        <v>1214</v>
      </c>
      <c r="F777" s="17" t="s">
        <v>1214</v>
      </c>
    </row>
    <row r="778" spans="1:6" x14ac:dyDescent="0.25">
      <c r="A778" s="12" t="s">
        <v>584</v>
      </c>
      <c r="B778" s="12">
        <v>4</v>
      </c>
      <c r="C778" s="12" t="s">
        <v>588</v>
      </c>
      <c r="D778" s="12" t="s">
        <v>1214</v>
      </c>
      <c r="E778" s="12" t="s">
        <v>1214</v>
      </c>
      <c r="F778" s="17" t="s">
        <v>1214</v>
      </c>
    </row>
    <row r="779" spans="1:6" x14ac:dyDescent="0.25">
      <c r="A779" s="12" t="s">
        <v>584</v>
      </c>
      <c r="B779" s="12">
        <v>5</v>
      </c>
      <c r="C779" s="12" t="s">
        <v>589</v>
      </c>
      <c r="D779" s="12" t="s">
        <v>1214</v>
      </c>
      <c r="E779" s="12" t="s">
        <v>1214</v>
      </c>
      <c r="F779" s="17" t="s">
        <v>1214</v>
      </c>
    </row>
    <row r="780" spans="1:6" x14ac:dyDescent="0.25">
      <c r="A780" s="12" t="s">
        <v>584</v>
      </c>
      <c r="B780" s="12">
        <v>6</v>
      </c>
      <c r="C780" s="12" t="s">
        <v>590</v>
      </c>
      <c r="D780" s="12" t="s">
        <v>1214</v>
      </c>
      <c r="E780" s="12" t="s">
        <v>1214</v>
      </c>
      <c r="F780" s="17" t="s">
        <v>1214</v>
      </c>
    </row>
    <row r="781" spans="1:6" x14ac:dyDescent="0.25">
      <c r="A781" s="12" t="s">
        <v>584</v>
      </c>
      <c r="B781" s="12">
        <v>7</v>
      </c>
      <c r="C781" s="12" t="s">
        <v>591</v>
      </c>
      <c r="D781" s="12" t="s">
        <v>1214</v>
      </c>
      <c r="E781" s="12" t="s">
        <v>1214</v>
      </c>
      <c r="F781" s="17" t="s">
        <v>1214</v>
      </c>
    </row>
    <row r="782" spans="1:6" x14ac:dyDescent="0.25">
      <c r="A782" s="12"/>
      <c r="B782" s="12"/>
      <c r="C782" s="12" t="s">
        <v>970</v>
      </c>
      <c r="D782" s="12" t="s">
        <v>1214</v>
      </c>
      <c r="E782" s="12" t="s">
        <v>1214</v>
      </c>
      <c r="F782" s="17" t="s">
        <v>1214</v>
      </c>
    </row>
    <row r="783" spans="1:6" ht="18.75" x14ac:dyDescent="0.25">
      <c r="A783" s="15" t="s">
        <v>592</v>
      </c>
      <c r="B783" s="16"/>
      <c r="C783" s="16"/>
      <c r="D783" s="16"/>
      <c r="E783" s="16"/>
      <c r="F783" s="18"/>
    </row>
    <row r="784" spans="1:6" x14ac:dyDescent="0.25">
      <c r="A784" s="12" t="s">
        <v>592</v>
      </c>
      <c r="B784" s="12">
        <v>1</v>
      </c>
      <c r="C784" s="12" t="s">
        <v>593</v>
      </c>
      <c r="D784" s="12" t="s">
        <v>1214</v>
      </c>
      <c r="E784" s="12" t="s">
        <v>1214</v>
      </c>
      <c r="F784" s="17" t="s">
        <v>1214</v>
      </c>
    </row>
    <row r="785" spans="1:6" x14ac:dyDescent="0.25">
      <c r="A785" s="12" t="s">
        <v>592</v>
      </c>
      <c r="B785" s="12">
        <v>2</v>
      </c>
      <c r="C785" s="12" t="s">
        <v>594</v>
      </c>
      <c r="D785" s="12" t="s">
        <v>1214</v>
      </c>
      <c r="E785" s="12" t="s">
        <v>1214</v>
      </c>
      <c r="F785" s="17" t="s">
        <v>1214</v>
      </c>
    </row>
    <row r="786" spans="1:6" x14ac:dyDescent="0.25">
      <c r="A786" s="12" t="s">
        <v>592</v>
      </c>
      <c r="B786" s="12">
        <v>3</v>
      </c>
      <c r="C786" s="12" t="s">
        <v>595</v>
      </c>
      <c r="D786" s="12" t="s">
        <v>1214</v>
      </c>
      <c r="E786" s="12" t="s">
        <v>1214</v>
      </c>
      <c r="F786" s="17" t="s">
        <v>1214</v>
      </c>
    </row>
    <row r="787" spans="1:6" x14ac:dyDescent="0.25">
      <c r="A787" s="12" t="s">
        <v>592</v>
      </c>
      <c r="B787" s="12">
        <v>4</v>
      </c>
      <c r="C787" s="12" t="s">
        <v>596</v>
      </c>
      <c r="D787" s="12" t="s">
        <v>1214</v>
      </c>
      <c r="E787" s="12" t="s">
        <v>1214</v>
      </c>
      <c r="F787" s="17" t="s">
        <v>1214</v>
      </c>
    </row>
    <row r="788" spans="1:6" x14ac:dyDescent="0.25">
      <c r="A788" s="12" t="s">
        <v>592</v>
      </c>
      <c r="B788" s="12">
        <v>5</v>
      </c>
      <c r="C788" s="12" t="s">
        <v>597</v>
      </c>
      <c r="D788" s="12" t="s">
        <v>1214</v>
      </c>
      <c r="E788" s="12" t="s">
        <v>1214</v>
      </c>
      <c r="F788" s="17" t="s">
        <v>1214</v>
      </c>
    </row>
    <row r="789" spans="1:6" x14ac:dyDescent="0.25">
      <c r="A789" s="12" t="s">
        <v>592</v>
      </c>
      <c r="B789" s="12">
        <v>6</v>
      </c>
      <c r="C789" s="12" t="s">
        <v>598</v>
      </c>
      <c r="D789" s="12" t="s">
        <v>1214</v>
      </c>
      <c r="E789" s="12" t="s">
        <v>1214</v>
      </c>
      <c r="F789" s="17" t="s">
        <v>1214</v>
      </c>
    </row>
    <row r="790" spans="1:6" x14ac:dyDescent="0.25">
      <c r="A790" s="12" t="s">
        <v>592</v>
      </c>
      <c r="B790" s="12">
        <v>7</v>
      </c>
      <c r="C790" s="12" t="s">
        <v>599</v>
      </c>
      <c r="D790" s="12" t="s">
        <v>1214</v>
      </c>
      <c r="E790" s="12" t="s">
        <v>1214</v>
      </c>
      <c r="F790" s="17" t="s">
        <v>1214</v>
      </c>
    </row>
    <row r="791" spans="1:6" x14ac:dyDescent="0.25">
      <c r="A791" s="12" t="s">
        <v>592</v>
      </c>
      <c r="B791" s="12">
        <v>8</v>
      </c>
      <c r="C791" s="12" t="s">
        <v>600</v>
      </c>
      <c r="D791" s="12" t="s">
        <v>1214</v>
      </c>
      <c r="E791" s="12" t="s">
        <v>1214</v>
      </c>
      <c r="F791" s="17" t="s">
        <v>1214</v>
      </c>
    </row>
    <row r="792" spans="1:6" x14ac:dyDescent="0.25">
      <c r="A792" s="12" t="s">
        <v>592</v>
      </c>
      <c r="B792" s="12">
        <v>9</v>
      </c>
      <c r="C792" s="12" t="s">
        <v>601</v>
      </c>
      <c r="D792" s="12" t="s">
        <v>1214</v>
      </c>
      <c r="E792" s="12" t="s">
        <v>1214</v>
      </c>
      <c r="F792" s="17" t="s">
        <v>1214</v>
      </c>
    </row>
    <row r="793" spans="1:6" x14ac:dyDescent="0.25">
      <c r="A793" s="12" t="s">
        <v>592</v>
      </c>
      <c r="B793" s="12">
        <v>10</v>
      </c>
      <c r="C793" s="12" t="s">
        <v>602</v>
      </c>
      <c r="D793" s="12" t="s">
        <v>1214</v>
      </c>
      <c r="E793" s="12" t="s">
        <v>1214</v>
      </c>
      <c r="F793" s="17" t="s">
        <v>1214</v>
      </c>
    </row>
    <row r="794" spans="1:6" x14ac:dyDescent="0.25">
      <c r="A794" s="12" t="s">
        <v>592</v>
      </c>
      <c r="B794" s="12">
        <v>11</v>
      </c>
      <c r="C794" s="12" t="s">
        <v>603</v>
      </c>
      <c r="D794" s="12" t="s">
        <v>1214</v>
      </c>
      <c r="E794" s="12" t="s">
        <v>1214</v>
      </c>
      <c r="F794" s="17" t="s">
        <v>1214</v>
      </c>
    </row>
    <row r="795" spans="1:6" x14ac:dyDescent="0.25">
      <c r="A795" s="12" t="s">
        <v>592</v>
      </c>
      <c r="B795" s="12">
        <v>12</v>
      </c>
      <c r="C795" s="12" t="s">
        <v>604</v>
      </c>
      <c r="D795" s="12" t="s">
        <v>1214</v>
      </c>
      <c r="E795" s="12" t="s">
        <v>1214</v>
      </c>
      <c r="F795" s="17" t="s">
        <v>1214</v>
      </c>
    </row>
    <row r="796" spans="1:6" x14ac:dyDescent="0.25">
      <c r="A796" s="12" t="s">
        <v>592</v>
      </c>
      <c r="B796" s="12">
        <v>13</v>
      </c>
      <c r="C796" s="12" t="s">
        <v>605</v>
      </c>
      <c r="D796" s="12" t="s">
        <v>1214</v>
      </c>
      <c r="E796" s="12" t="s">
        <v>1214</v>
      </c>
      <c r="F796" s="17" t="s">
        <v>1214</v>
      </c>
    </row>
    <row r="797" spans="1:6" x14ac:dyDescent="0.25">
      <c r="A797" s="12" t="s">
        <v>592</v>
      </c>
      <c r="B797" s="12">
        <v>14</v>
      </c>
      <c r="C797" s="12" t="s">
        <v>606</v>
      </c>
      <c r="D797" s="12" t="s">
        <v>1214</v>
      </c>
      <c r="E797" s="12" t="s">
        <v>1214</v>
      </c>
      <c r="F797" s="17" t="s">
        <v>1214</v>
      </c>
    </row>
    <row r="798" spans="1:6" x14ac:dyDescent="0.25">
      <c r="A798" s="12" t="s">
        <v>592</v>
      </c>
      <c r="B798" s="12">
        <v>15</v>
      </c>
      <c r="C798" s="12" t="s">
        <v>607</v>
      </c>
      <c r="D798" s="12" t="s">
        <v>1214</v>
      </c>
      <c r="E798" s="12" t="s">
        <v>1214</v>
      </c>
      <c r="F798" s="17" t="s">
        <v>1214</v>
      </c>
    </row>
    <row r="799" spans="1:6" x14ac:dyDescent="0.25">
      <c r="A799" s="12" t="s">
        <v>592</v>
      </c>
      <c r="B799" s="12">
        <v>16</v>
      </c>
      <c r="C799" s="12" t="s">
        <v>608</v>
      </c>
      <c r="D799" s="12" t="s">
        <v>1214</v>
      </c>
      <c r="E799" s="12" t="s">
        <v>1214</v>
      </c>
      <c r="F799" s="17" t="s">
        <v>1214</v>
      </c>
    </row>
    <row r="800" spans="1:6" x14ac:dyDescent="0.25">
      <c r="A800" s="12" t="s">
        <v>592</v>
      </c>
      <c r="B800" s="12">
        <v>17</v>
      </c>
      <c r="C800" s="12" t="s">
        <v>609</v>
      </c>
      <c r="D800" s="12" t="s">
        <v>1214</v>
      </c>
      <c r="E800" s="12" t="s">
        <v>1214</v>
      </c>
      <c r="F800" s="17" t="s">
        <v>1214</v>
      </c>
    </row>
    <row r="801" spans="1:6" x14ac:dyDescent="0.25">
      <c r="A801" s="12" t="s">
        <v>592</v>
      </c>
      <c r="B801" s="12">
        <v>18</v>
      </c>
      <c r="C801" s="12" t="s">
        <v>610</v>
      </c>
      <c r="D801" s="12" t="s">
        <v>1214</v>
      </c>
      <c r="E801" s="12" t="s">
        <v>1214</v>
      </c>
      <c r="F801" s="17" t="s">
        <v>1214</v>
      </c>
    </row>
    <row r="802" spans="1:6" x14ac:dyDescent="0.25">
      <c r="A802" s="12" t="s">
        <v>592</v>
      </c>
      <c r="B802" s="12">
        <v>19</v>
      </c>
      <c r="C802" s="12" t="s">
        <v>611</v>
      </c>
      <c r="D802" s="12" t="s">
        <v>1214</v>
      </c>
      <c r="E802" s="12" t="s">
        <v>1214</v>
      </c>
      <c r="F802" s="17" t="s">
        <v>1214</v>
      </c>
    </row>
    <row r="803" spans="1:6" x14ac:dyDescent="0.25">
      <c r="A803" s="12"/>
      <c r="B803" s="12"/>
      <c r="C803" s="12" t="s">
        <v>970</v>
      </c>
      <c r="D803" s="12" t="s">
        <v>1214</v>
      </c>
      <c r="E803" s="12" t="s">
        <v>1214</v>
      </c>
      <c r="F803" s="17" t="s">
        <v>1214</v>
      </c>
    </row>
    <row r="804" spans="1:6" ht="75" x14ac:dyDescent="0.25">
      <c r="A804" s="15" t="s">
        <v>853</v>
      </c>
      <c r="B804" s="16"/>
      <c r="C804" s="16"/>
      <c r="D804" s="16"/>
      <c r="E804" s="16"/>
      <c r="F804" s="18"/>
    </row>
    <row r="805" spans="1:6" ht="45" x14ac:dyDescent="0.25">
      <c r="A805" s="12" t="s">
        <v>612</v>
      </c>
      <c r="B805" s="12">
        <v>1</v>
      </c>
      <c r="C805" s="12" t="s">
        <v>613</v>
      </c>
      <c r="D805" s="12" t="s">
        <v>1214</v>
      </c>
      <c r="E805" s="12" t="s">
        <v>1214</v>
      </c>
      <c r="F805" s="17" t="s">
        <v>1214</v>
      </c>
    </row>
    <row r="806" spans="1:6" ht="45" x14ac:dyDescent="0.25">
      <c r="A806" s="12" t="s">
        <v>612</v>
      </c>
      <c r="B806" s="12">
        <v>2</v>
      </c>
      <c r="C806" s="12" t="s">
        <v>614</v>
      </c>
      <c r="D806" s="12" t="s">
        <v>1214</v>
      </c>
      <c r="E806" s="12" t="s">
        <v>1214</v>
      </c>
      <c r="F806" s="17" t="s">
        <v>1214</v>
      </c>
    </row>
    <row r="807" spans="1:6" ht="45" x14ac:dyDescent="0.25">
      <c r="A807" s="12" t="s">
        <v>612</v>
      </c>
      <c r="B807" s="12">
        <v>3</v>
      </c>
      <c r="C807" s="12" t="s">
        <v>615</v>
      </c>
      <c r="D807" s="12" t="s">
        <v>1214</v>
      </c>
      <c r="E807" s="12" t="s">
        <v>1214</v>
      </c>
      <c r="F807" s="17" t="s">
        <v>1214</v>
      </c>
    </row>
    <row r="808" spans="1:6" x14ac:dyDescent="0.25">
      <c r="A808" s="12"/>
      <c r="B808" s="12"/>
      <c r="C808" s="12"/>
      <c r="D808" s="12" t="s">
        <v>1214</v>
      </c>
      <c r="E808" s="12" t="s">
        <v>1214</v>
      </c>
      <c r="F808" s="17" t="s">
        <v>1214</v>
      </c>
    </row>
    <row r="809" spans="1:6" ht="18.75" x14ac:dyDescent="0.25">
      <c r="A809" s="15" t="s">
        <v>854</v>
      </c>
      <c r="B809" s="16"/>
      <c r="C809" s="16"/>
      <c r="D809" s="16"/>
      <c r="E809" s="16"/>
      <c r="F809" s="18"/>
    </row>
    <row r="810" spans="1:6" x14ac:dyDescent="0.25">
      <c r="A810" s="12" t="s">
        <v>616</v>
      </c>
      <c r="B810" s="12">
        <v>1</v>
      </c>
      <c r="C810" s="12" t="s">
        <v>617</v>
      </c>
      <c r="D810" s="12" t="s">
        <v>1214</v>
      </c>
      <c r="E810" s="12" t="s">
        <v>1214</v>
      </c>
      <c r="F810" s="17" t="s">
        <v>1214</v>
      </c>
    </row>
    <row r="811" spans="1:6" x14ac:dyDescent="0.25">
      <c r="A811" s="12" t="s">
        <v>616</v>
      </c>
      <c r="B811" s="12">
        <v>2</v>
      </c>
      <c r="C811" s="12" t="s">
        <v>618</v>
      </c>
      <c r="D811" s="12" t="s">
        <v>1214</v>
      </c>
      <c r="E811" s="12" t="s">
        <v>1214</v>
      </c>
      <c r="F811" s="17" t="s">
        <v>1214</v>
      </c>
    </row>
    <row r="812" spans="1:6" x14ac:dyDescent="0.25">
      <c r="A812" s="12" t="s">
        <v>616</v>
      </c>
      <c r="B812" s="12">
        <v>3</v>
      </c>
      <c r="C812" s="12" t="s">
        <v>619</v>
      </c>
      <c r="D812" s="12" t="s">
        <v>1214</v>
      </c>
      <c r="E812" s="12" t="s">
        <v>1214</v>
      </c>
      <c r="F812" s="17" t="s">
        <v>1214</v>
      </c>
    </row>
    <row r="813" spans="1:6" x14ac:dyDescent="0.25">
      <c r="A813" s="12" t="s">
        <v>616</v>
      </c>
      <c r="B813" s="12"/>
      <c r="C813" s="12" t="s">
        <v>620</v>
      </c>
      <c r="D813" s="12" t="s">
        <v>1214</v>
      </c>
      <c r="E813" s="12" t="s">
        <v>1214</v>
      </c>
      <c r="F813" s="17" t="s">
        <v>1214</v>
      </c>
    </row>
    <row r="814" spans="1:6" x14ac:dyDescent="0.25">
      <c r="A814" s="12" t="s">
        <v>616</v>
      </c>
      <c r="B814" s="12">
        <v>4</v>
      </c>
      <c r="C814" s="12" t="s">
        <v>621</v>
      </c>
      <c r="D814" s="12" t="s">
        <v>1214</v>
      </c>
      <c r="E814" s="12" t="s">
        <v>1214</v>
      </c>
      <c r="F814" s="17" t="s">
        <v>1214</v>
      </c>
    </row>
    <row r="815" spans="1:6" x14ac:dyDescent="0.25">
      <c r="A815" s="12" t="s">
        <v>616</v>
      </c>
      <c r="B815" s="12">
        <v>5</v>
      </c>
      <c r="C815" s="12" t="s">
        <v>622</v>
      </c>
      <c r="D815" s="12" t="s">
        <v>1214</v>
      </c>
      <c r="E815" s="12" t="s">
        <v>1214</v>
      </c>
      <c r="F815" s="17" t="s">
        <v>1214</v>
      </c>
    </row>
    <row r="816" spans="1:6" x14ac:dyDescent="0.25">
      <c r="A816" s="12" t="s">
        <v>616</v>
      </c>
      <c r="B816" s="12">
        <v>6</v>
      </c>
      <c r="C816" s="12" t="s">
        <v>623</v>
      </c>
      <c r="D816" s="12" t="s">
        <v>1214</v>
      </c>
      <c r="E816" s="12" t="s">
        <v>1214</v>
      </c>
      <c r="F816" s="17" t="s">
        <v>1214</v>
      </c>
    </row>
    <row r="817" spans="1:6" x14ac:dyDescent="0.25">
      <c r="A817" s="12"/>
      <c r="B817" s="12"/>
      <c r="C817" s="12" t="s">
        <v>970</v>
      </c>
      <c r="D817" s="12" t="s">
        <v>1214</v>
      </c>
      <c r="E817" s="12" t="s">
        <v>1214</v>
      </c>
      <c r="F817" s="17" t="s">
        <v>1214</v>
      </c>
    </row>
    <row r="818" spans="1:6" ht="37.5" x14ac:dyDescent="0.25">
      <c r="A818" s="15" t="s">
        <v>855</v>
      </c>
      <c r="B818" s="16"/>
      <c r="C818" s="16"/>
      <c r="D818" s="16"/>
      <c r="E818" s="16"/>
      <c r="F818" s="18"/>
    </row>
    <row r="819" spans="1:6" x14ac:dyDescent="0.25">
      <c r="A819" s="12" t="s">
        <v>624</v>
      </c>
      <c r="B819" s="12">
        <v>1</v>
      </c>
      <c r="C819" s="12" t="s">
        <v>279</v>
      </c>
      <c r="D819" s="12" t="s">
        <v>1214</v>
      </c>
      <c r="E819" s="12" t="s">
        <v>1214</v>
      </c>
      <c r="F819" s="17" t="s">
        <v>1214</v>
      </c>
    </row>
    <row r="820" spans="1:6" x14ac:dyDescent="0.25">
      <c r="A820" s="12" t="s">
        <v>624</v>
      </c>
      <c r="B820" s="12">
        <v>2</v>
      </c>
      <c r="C820" s="12" t="s">
        <v>625</v>
      </c>
      <c r="D820" s="12" t="s">
        <v>1214</v>
      </c>
      <c r="E820" s="12" t="s">
        <v>1214</v>
      </c>
      <c r="F820" s="17" t="s">
        <v>1214</v>
      </c>
    </row>
    <row r="821" spans="1:6" x14ac:dyDescent="0.25">
      <c r="A821" s="12" t="s">
        <v>624</v>
      </c>
      <c r="B821" s="12">
        <v>3</v>
      </c>
      <c r="C821" s="12" t="s">
        <v>626</v>
      </c>
      <c r="D821" s="12" t="s">
        <v>1214</v>
      </c>
      <c r="E821" s="12" t="s">
        <v>1214</v>
      </c>
      <c r="F821" s="17" t="s">
        <v>1214</v>
      </c>
    </row>
    <row r="822" spans="1:6" x14ac:dyDescent="0.25">
      <c r="A822" s="12" t="s">
        <v>624</v>
      </c>
      <c r="B822" s="12">
        <v>4</v>
      </c>
      <c r="C822" s="12" t="s">
        <v>627</v>
      </c>
      <c r="D822" s="12" t="s">
        <v>1214</v>
      </c>
      <c r="E822" s="12" t="s">
        <v>1214</v>
      </c>
      <c r="F822" s="17" t="s">
        <v>1214</v>
      </c>
    </row>
    <row r="823" spans="1:6" x14ac:dyDescent="0.25">
      <c r="A823" s="12" t="s">
        <v>624</v>
      </c>
      <c r="B823" s="12">
        <v>5</v>
      </c>
      <c r="C823" s="12" t="s">
        <v>628</v>
      </c>
      <c r="D823" s="12" t="s">
        <v>1214</v>
      </c>
      <c r="E823" s="12" t="s">
        <v>1214</v>
      </c>
      <c r="F823" s="17" t="s">
        <v>1214</v>
      </c>
    </row>
    <row r="824" spans="1:6" x14ac:dyDescent="0.25">
      <c r="A824" s="12" t="s">
        <v>624</v>
      </c>
      <c r="B824" s="12">
        <v>6</v>
      </c>
      <c r="C824" s="12" t="s">
        <v>629</v>
      </c>
      <c r="D824" s="12" t="s">
        <v>1214</v>
      </c>
      <c r="E824" s="12" t="s">
        <v>1214</v>
      </c>
      <c r="F824" s="17" t="s">
        <v>1214</v>
      </c>
    </row>
    <row r="825" spans="1:6" x14ac:dyDescent="0.25">
      <c r="A825" s="12"/>
      <c r="B825" s="12"/>
      <c r="C825" s="12" t="s">
        <v>970</v>
      </c>
      <c r="D825" s="12" t="s">
        <v>1214</v>
      </c>
      <c r="E825" s="12" t="s">
        <v>1214</v>
      </c>
      <c r="F825" s="17" t="s">
        <v>1214</v>
      </c>
    </row>
    <row r="826" spans="1:6" ht="18.75" x14ac:dyDescent="0.25">
      <c r="A826" s="15" t="s">
        <v>856</v>
      </c>
      <c r="B826" s="16"/>
      <c r="C826" s="16"/>
      <c r="D826" s="16"/>
      <c r="E826" s="16"/>
      <c r="F826" s="18"/>
    </row>
    <row r="827" spans="1:6" x14ac:dyDescent="0.25">
      <c r="A827" s="12" t="s">
        <v>630</v>
      </c>
      <c r="B827" s="12">
        <v>1</v>
      </c>
      <c r="C827" s="12" t="s">
        <v>631</v>
      </c>
      <c r="D827" s="12" t="s">
        <v>1214</v>
      </c>
      <c r="E827" s="12" t="s">
        <v>1214</v>
      </c>
      <c r="F827" s="17" t="s">
        <v>1214</v>
      </c>
    </row>
    <row r="828" spans="1:6" x14ac:dyDescent="0.25">
      <c r="A828" s="12" t="s">
        <v>630</v>
      </c>
      <c r="B828" s="12">
        <v>2</v>
      </c>
      <c r="C828" s="12" t="s">
        <v>632</v>
      </c>
      <c r="D828" s="12" t="s">
        <v>1214</v>
      </c>
      <c r="E828" s="12" t="s">
        <v>1214</v>
      </c>
      <c r="F828" s="17" t="s">
        <v>1214</v>
      </c>
    </row>
    <row r="829" spans="1:6" x14ac:dyDescent="0.25">
      <c r="A829" s="12" t="s">
        <v>630</v>
      </c>
      <c r="B829" s="12">
        <v>3</v>
      </c>
      <c r="C829" s="12" t="s">
        <v>633</v>
      </c>
      <c r="D829" s="12" t="s">
        <v>1214</v>
      </c>
      <c r="E829" s="12" t="s">
        <v>1214</v>
      </c>
      <c r="F829" s="17" t="s">
        <v>1214</v>
      </c>
    </row>
    <row r="830" spans="1:6" x14ac:dyDescent="0.25">
      <c r="A830" s="12" t="s">
        <v>630</v>
      </c>
      <c r="B830" s="12">
        <v>4</v>
      </c>
      <c r="C830" s="12" t="s">
        <v>634</v>
      </c>
      <c r="D830" s="12" t="s">
        <v>1214</v>
      </c>
      <c r="E830" s="12" t="s">
        <v>1214</v>
      </c>
      <c r="F830" s="17" t="s">
        <v>1214</v>
      </c>
    </row>
    <row r="831" spans="1:6" x14ac:dyDescent="0.25">
      <c r="A831" s="12" t="s">
        <v>630</v>
      </c>
      <c r="B831" s="12">
        <v>5</v>
      </c>
      <c r="C831" s="12" t="s">
        <v>635</v>
      </c>
      <c r="D831" s="12" t="s">
        <v>1214</v>
      </c>
      <c r="E831" s="12" t="s">
        <v>1214</v>
      </c>
      <c r="F831" s="17" t="s">
        <v>1214</v>
      </c>
    </row>
    <row r="832" spans="1:6" x14ac:dyDescent="0.25">
      <c r="A832" s="12" t="s">
        <v>630</v>
      </c>
      <c r="B832" s="12">
        <v>6</v>
      </c>
      <c r="C832" s="12" t="s">
        <v>937</v>
      </c>
      <c r="D832" s="12" t="s">
        <v>1214</v>
      </c>
      <c r="E832" s="12" t="s">
        <v>1214</v>
      </c>
      <c r="F832" s="17" t="s">
        <v>1214</v>
      </c>
    </row>
    <row r="833" spans="1:6" x14ac:dyDescent="0.25">
      <c r="A833" s="12"/>
      <c r="B833" s="12"/>
      <c r="C833" s="12" t="s">
        <v>970</v>
      </c>
      <c r="D833" s="12" t="s">
        <v>1214</v>
      </c>
      <c r="E833" s="12" t="s">
        <v>1214</v>
      </c>
      <c r="F833" s="17" t="s">
        <v>1214</v>
      </c>
    </row>
    <row r="834" spans="1:6" ht="18.75" x14ac:dyDescent="0.25">
      <c r="A834" s="15" t="s">
        <v>857</v>
      </c>
      <c r="B834" s="16"/>
      <c r="C834" s="16"/>
      <c r="D834" s="16"/>
      <c r="E834" s="16"/>
      <c r="F834" s="18"/>
    </row>
    <row r="835" spans="1:6" x14ac:dyDescent="0.25">
      <c r="A835" s="12" t="s">
        <v>636</v>
      </c>
      <c r="B835" s="12">
        <v>1</v>
      </c>
      <c r="C835" s="12" t="s">
        <v>637</v>
      </c>
      <c r="D835" s="12" t="s">
        <v>1214</v>
      </c>
      <c r="E835" s="12" t="s">
        <v>1214</v>
      </c>
      <c r="F835" s="17" t="s">
        <v>1214</v>
      </c>
    </row>
    <row r="836" spans="1:6" x14ac:dyDescent="0.25">
      <c r="A836" s="12" t="s">
        <v>636</v>
      </c>
      <c r="B836" s="12">
        <v>2</v>
      </c>
      <c r="C836" s="12" t="s">
        <v>638</v>
      </c>
      <c r="D836" s="12" t="s">
        <v>1214</v>
      </c>
      <c r="E836" s="12" t="s">
        <v>1214</v>
      </c>
      <c r="F836" s="17" t="s">
        <v>1214</v>
      </c>
    </row>
    <row r="837" spans="1:6" x14ac:dyDescent="0.25">
      <c r="A837" s="12" t="s">
        <v>636</v>
      </c>
      <c r="B837" s="12">
        <v>3</v>
      </c>
      <c r="C837" s="12" t="s">
        <v>639</v>
      </c>
      <c r="D837" s="12" t="s">
        <v>1214</v>
      </c>
      <c r="E837" s="12" t="s">
        <v>1214</v>
      </c>
      <c r="F837" s="17" t="s">
        <v>1214</v>
      </c>
    </row>
    <row r="838" spans="1:6" x14ac:dyDescent="0.25">
      <c r="A838" s="12" t="s">
        <v>636</v>
      </c>
      <c r="B838" s="12">
        <v>4</v>
      </c>
      <c r="C838" s="12" t="s">
        <v>640</v>
      </c>
      <c r="D838" s="12" t="s">
        <v>1214</v>
      </c>
      <c r="E838" s="12" t="s">
        <v>1214</v>
      </c>
      <c r="F838" s="17" t="s">
        <v>1214</v>
      </c>
    </row>
    <row r="839" spans="1:6" x14ac:dyDescent="0.25">
      <c r="A839" s="12" t="s">
        <v>636</v>
      </c>
      <c r="B839" s="12">
        <v>5</v>
      </c>
      <c r="C839" s="12" t="s">
        <v>641</v>
      </c>
      <c r="D839" s="12" t="s">
        <v>1214</v>
      </c>
      <c r="E839" s="12" t="s">
        <v>1214</v>
      </c>
      <c r="F839" s="17" t="s">
        <v>1214</v>
      </c>
    </row>
    <row r="840" spans="1:6" x14ac:dyDescent="0.25">
      <c r="A840" s="12" t="s">
        <v>636</v>
      </c>
      <c r="B840" s="12">
        <v>6</v>
      </c>
      <c r="C840" s="12" t="s">
        <v>642</v>
      </c>
      <c r="D840" s="12" t="s">
        <v>1214</v>
      </c>
      <c r="E840" s="12" t="s">
        <v>1214</v>
      </c>
      <c r="F840" s="17" t="s">
        <v>1214</v>
      </c>
    </row>
    <row r="841" spans="1:6" x14ac:dyDescent="0.25">
      <c r="A841" s="12" t="s">
        <v>636</v>
      </c>
      <c r="B841" s="12">
        <v>7</v>
      </c>
      <c r="C841" s="12" t="s">
        <v>643</v>
      </c>
      <c r="D841" s="12" t="s">
        <v>1214</v>
      </c>
      <c r="E841" s="12" t="s">
        <v>1214</v>
      </c>
      <c r="F841" s="17" t="s">
        <v>1214</v>
      </c>
    </row>
    <row r="842" spans="1:6" x14ac:dyDescent="0.25">
      <c r="A842" s="12" t="s">
        <v>636</v>
      </c>
      <c r="B842" s="12">
        <v>8</v>
      </c>
      <c r="C842" s="12" t="s">
        <v>644</v>
      </c>
      <c r="D842" s="12" t="s">
        <v>1214</v>
      </c>
      <c r="E842" s="12" t="s">
        <v>1214</v>
      </c>
      <c r="F842" s="17" t="s">
        <v>1214</v>
      </c>
    </row>
    <row r="843" spans="1:6" x14ac:dyDescent="0.25">
      <c r="A843" s="12" t="s">
        <v>636</v>
      </c>
      <c r="B843" s="12">
        <v>9</v>
      </c>
      <c r="C843" s="12" t="s">
        <v>645</v>
      </c>
      <c r="D843" s="12" t="s">
        <v>1214</v>
      </c>
      <c r="E843" s="12" t="s">
        <v>1214</v>
      </c>
      <c r="F843" s="17" t="s">
        <v>1214</v>
      </c>
    </row>
    <row r="844" spans="1:6" x14ac:dyDescent="0.25">
      <c r="A844" s="12" t="s">
        <v>636</v>
      </c>
      <c r="B844" s="12">
        <v>10</v>
      </c>
      <c r="C844" s="12" t="s">
        <v>646</v>
      </c>
      <c r="D844" s="12" t="s">
        <v>1214</v>
      </c>
      <c r="E844" s="12" t="s">
        <v>1214</v>
      </c>
      <c r="F844" s="17" t="s">
        <v>1214</v>
      </c>
    </row>
    <row r="845" spans="1:6" x14ac:dyDescent="0.25">
      <c r="A845" s="12" t="s">
        <v>636</v>
      </c>
      <c r="B845" s="12">
        <v>11</v>
      </c>
      <c r="C845" s="12" t="s">
        <v>647</v>
      </c>
      <c r="D845" s="12" t="s">
        <v>1214</v>
      </c>
      <c r="E845" s="12" t="s">
        <v>1214</v>
      </c>
      <c r="F845" s="17" t="s">
        <v>1214</v>
      </c>
    </row>
    <row r="846" spans="1:6" x14ac:dyDescent="0.25">
      <c r="A846" s="12" t="s">
        <v>636</v>
      </c>
      <c r="B846" s="12">
        <v>12</v>
      </c>
      <c r="C846" s="12" t="s">
        <v>648</v>
      </c>
      <c r="D846" s="12" t="s">
        <v>1214</v>
      </c>
      <c r="E846" s="12" t="s">
        <v>1214</v>
      </c>
      <c r="F846" s="17" t="s">
        <v>1214</v>
      </c>
    </row>
    <row r="847" spans="1:6" x14ac:dyDescent="0.25">
      <c r="A847" s="12" t="s">
        <v>636</v>
      </c>
      <c r="B847" s="12">
        <v>13</v>
      </c>
      <c r="C847" s="12" t="s">
        <v>649</v>
      </c>
      <c r="D847" s="12" t="s">
        <v>1214</v>
      </c>
      <c r="E847" s="12" t="s">
        <v>1214</v>
      </c>
      <c r="F847" s="17" t="s">
        <v>1214</v>
      </c>
    </row>
    <row r="848" spans="1:6" x14ac:dyDescent="0.25">
      <c r="A848" s="12" t="s">
        <v>636</v>
      </c>
      <c r="B848" s="12">
        <v>14</v>
      </c>
      <c r="C848" s="12" t="s">
        <v>650</v>
      </c>
      <c r="D848" s="12" t="s">
        <v>1214</v>
      </c>
      <c r="E848" s="12" t="s">
        <v>1214</v>
      </c>
      <c r="F848" s="17" t="s">
        <v>1214</v>
      </c>
    </row>
    <row r="849" spans="1:6" x14ac:dyDescent="0.25">
      <c r="A849" s="12"/>
      <c r="B849" s="12"/>
      <c r="C849" s="12" t="s">
        <v>970</v>
      </c>
      <c r="D849" s="12" t="s">
        <v>1214</v>
      </c>
      <c r="E849" s="12" t="s">
        <v>1214</v>
      </c>
      <c r="F849" s="17" t="s">
        <v>1214</v>
      </c>
    </row>
    <row r="850" spans="1:6" ht="18.75" x14ac:dyDescent="0.25">
      <c r="A850" s="15" t="s">
        <v>651</v>
      </c>
      <c r="B850" s="16"/>
      <c r="C850" s="16"/>
      <c r="D850" s="16"/>
      <c r="E850" s="16"/>
      <c r="F850" s="18"/>
    </row>
    <row r="851" spans="1:6" x14ac:dyDescent="0.25">
      <c r="A851" s="12" t="s">
        <v>651</v>
      </c>
      <c r="B851" s="12">
        <v>1</v>
      </c>
      <c r="C851" s="12" t="s">
        <v>652</v>
      </c>
      <c r="D851" s="12" t="s">
        <v>1214</v>
      </c>
      <c r="E851" s="12" t="s">
        <v>1214</v>
      </c>
      <c r="F851" s="17" t="s">
        <v>1214</v>
      </c>
    </row>
    <row r="852" spans="1:6" x14ac:dyDescent="0.25">
      <c r="A852" s="12" t="s">
        <v>651</v>
      </c>
      <c r="B852" s="12">
        <v>2</v>
      </c>
      <c r="C852" s="12" t="s">
        <v>653</v>
      </c>
      <c r="D852" s="12" t="s">
        <v>1214</v>
      </c>
      <c r="E852" s="12" t="s">
        <v>1214</v>
      </c>
      <c r="F852" s="17" t="s">
        <v>1214</v>
      </c>
    </row>
    <row r="853" spans="1:6" x14ac:dyDescent="0.25">
      <c r="A853" s="12" t="s">
        <v>651</v>
      </c>
      <c r="B853" s="12">
        <v>3</v>
      </c>
      <c r="C853" s="12" t="s">
        <v>654</v>
      </c>
      <c r="D853" s="12" t="s">
        <v>1214</v>
      </c>
      <c r="E853" s="12" t="s">
        <v>1214</v>
      </c>
      <c r="F853" s="17" t="s">
        <v>1214</v>
      </c>
    </row>
    <row r="854" spans="1:6" x14ac:dyDescent="0.25">
      <c r="A854" s="12" t="s">
        <v>651</v>
      </c>
      <c r="B854" s="12">
        <v>4</v>
      </c>
      <c r="C854" s="12" t="s">
        <v>655</v>
      </c>
      <c r="D854" s="12" t="s">
        <v>1214</v>
      </c>
      <c r="E854" s="12" t="s">
        <v>1214</v>
      </c>
      <c r="F854" s="17" t="s">
        <v>1214</v>
      </c>
    </row>
    <row r="855" spans="1:6" x14ac:dyDescent="0.25">
      <c r="A855" s="12" t="s">
        <v>651</v>
      </c>
      <c r="B855" s="12">
        <v>5</v>
      </c>
      <c r="C855" s="12" t="s">
        <v>656</v>
      </c>
      <c r="D855" s="12" t="s">
        <v>1214</v>
      </c>
      <c r="E855" s="12" t="s">
        <v>1214</v>
      </c>
      <c r="F855" s="17" t="s">
        <v>1214</v>
      </c>
    </row>
    <row r="856" spans="1:6" x14ac:dyDescent="0.25">
      <c r="A856" s="12" t="s">
        <v>651</v>
      </c>
      <c r="B856" s="12">
        <v>6</v>
      </c>
      <c r="C856" s="12" t="s">
        <v>657</v>
      </c>
      <c r="D856" s="12" t="s">
        <v>1214</v>
      </c>
      <c r="E856" s="12" t="s">
        <v>1214</v>
      </c>
      <c r="F856" s="17" t="s">
        <v>1214</v>
      </c>
    </row>
    <row r="857" spans="1:6" x14ac:dyDescent="0.25">
      <c r="A857" s="12" t="s">
        <v>651</v>
      </c>
      <c r="B857" s="12">
        <v>7</v>
      </c>
      <c r="C857" s="12" t="s">
        <v>658</v>
      </c>
      <c r="D857" s="12" t="s">
        <v>1214</v>
      </c>
      <c r="E857" s="12" t="s">
        <v>1214</v>
      </c>
      <c r="F857" s="17" t="s">
        <v>1214</v>
      </c>
    </row>
    <row r="858" spans="1:6" x14ac:dyDescent="0.25">
      <c r="A858" s="12"/>
      <c r="B858" s="12"/>
      <c r="C858" s="12" t="s">
        <v>970</v>
      </c>
      <c r="D858" s="12" t="s">
        <v>1214</v>
      </c>
      <c r="E858" s="12" t="s">
        <v>1214</v>
      </c>
      <c r="F858" s="17" t="s">
        <v>1214</v>
      </c>
    </row>
    <row r="859" spans="1:6" ht="18.75" x14ac:dyDescent="0.25">
      <c r="A859" s="15" t="s">
        <v>659</v>
      </c>
      <c r="B859" s="16"/>
      <c r="C859" s="16"/>
      <c r="D859" s="16"/>
      <c r="E859" s="16"/>
      <c r="F859" s="18"/>
    </row>
    <row r="860" spans="1:6" x14ac:dyDescent="0.25">
      <c r="A860" s="12" t="s">
        <v>659</v>
      </c>
      <c r="B860" s="12">
        <v>2</v>
      </c>
      <c r="C860" s="12" t="s">
        <v>660</v>
      </c>
      <c r="D860" s="12" t="s">
        <v>1214</v>
      </c>
      <c r="E860" s="12" t="s">
        <v>1214</v>
      </c>
      <c r="F860" s="17" t="s">
        <v>1214</v>
      </c>
    </row>
    <row r="861" spans="1:6" x14ac:dyDescent="0.25">
      <c r="A861" s="12" t="s">
        <v>659</v>
      </c>
      <c r="B861" s="12">
        <v>3</v>
      </c>
      <c r="C861" s="12" t="s">
        <v>661</v>
      </c>
      <c r="D861" s="12" t="s">
        <v>1214</v>
      </c>
      <c r="E861" s="12" t="s">
        <v>1214</v>
      </c>
      <c r="F861" s="17" t="s">
        <v>1214</v>
      </c>
    </row>
    <row r="862" spans="1:6" x14ac:dyDescent="0.25">
      <c r="A862" s="12" t="s">
        <v>659</v>
      </c>
      <c r="B862" s="12">
        <v>4</v>
      </c>
      <c r="C862" s="12" t="s">
        <v>662</v>
      </c>
      <c r="D862" s="12" t="s">
        <v>1214</v>
      </c>
      <c r="E862" s="12" t="s">
        <v>1214</v>
      </c>
      <c r="F862" s="17" t="s">
        <v>1214</v>
      </c>
    </row>
    <row r="863" spans="1:6" x14ac:dyDescent="0.25">
      <c r="A863" s="12" t="s">
        <v>659</v>
      </c>
      <c r="B863" s="12">
        <v>5</v>
      </c>
      <c r="C863" s="12" t="s">
        <v>663</v>
      </c>
      <c r="D863" s="12" t="s">
        <v>1214</v>
      </c>
      <c r="E863" s="12" t="s">
        <v>1214</v>
      </c>
      <c r="F863" s="17" t="s">
        <v>1214</v>
      </c>
    </row>
    <row r="864" spans="1:6" x14ac:dyDescent="0.25">
      <c r="A864" s="12" t="s">
        <v>659</v>
      </c>
      <c r="B864" s="12">
        <v>6</v>
      </c>
      <c r="C864" s="12" t="s">
        <v>664</v>
      </c>
      <c r="D864" s="12" t="s">
        <v>1214</v>
      </c>
      <c r="E864" s="12" t="s">
        <v>1214</v>
      </c>
      <c r="F864" s="17" t="s">
        <v>1214</v>
      </c>
    </row>
    <row r="865" spans="1:6" x14ac:dyDescent="0.25">
      <c r="A865" s="12" t="s">
        <v>659</v>
      </c>
      <c r="B865" s="12">
        <v>7</v>
      </c>
      <c r="C865" s="12" t="s">
        <v>665</v>
      </c>
      <c r="D865" s="12" t="s">
        <v>1214</v>
      </c>
      <c r="E865" s="12" t="s">
        <v>1214</v>
      </c>
      <c r="F865" s="17" t="s">
        <v>1214</v>
      </c>
    </row>
    <row r="866" spans="1:6" x14ac:dyDescent="0.25">
      <c r="A866" s="12" t="s">
        <v>659</v>
      </c>
      <c r="B866" s="12">
        <v>8</v>
      </c>
      <c r="C866" s="12" t="s">
        <v>666</v>
      </c>
      <c r="D866" s="12" t="s">
        <v>1214</v>
      </c>
      <c r="E866" s="12" t="s">
        <v>1214</v>
      </c>
      <c r="F866" s="17" t="s">
        <v>1214</v>
      </c>
    </row>
    <row r="867" spans="1:6" x14ac:dyDescent="0.25">
      <c r="A867" s="12" t="s">
        <v>659</v>
      </c>
      <c r="B867" s="12">
        <v>9</v>
      </c>
      <c r="C867" s="12" t="s">
        <v>667</v>
      </c>
      <c r="D867" s="12" t="s">
        <v>1214</v>
      </c>
      <c r="E867" s="12" t="s">
        <v>1214</v>
      </c>
      <c r="F867" s="17" t="s">
        <v>1214</v>
      </c>
    </row>
    <row r="868" spans="1:6" x14ac:dyDescent="0.25">
      <c r="A868" s="12" t="s">
        <v>659</v>
      </c>
      <c r="B868" s="12">
        <v>10</v>
      </c>
      <c r="C868" s="12" t="s">
        <v>921</v>
      </c>
      <c r="D868" s="12" t="s">
        <v>1214</v>
      </c>
      <c r="E868" s="12" t="s">
        <v>1214</v>
      </c>
      <c r="F868" s="17" t="s">
        <v>1214</v>
      </c>
    </row>
    <row r="869" spans="1:6" x14ac:dyDescent="0.25">
      <c r="A869" s="12"/>
      <c r="B869" s="12"/>
      <c r="C869" s="12" t="s">
        <v>970</v>
      </c>
      <c r="D869" s="12" t="s">
        <v>1214</v>
      </c>
      <c r="E869" s="12" t="s">
        <v>1214</v>
      </c>
      <c r="F869" s="17" t="s">
        <v>1214</v>
      </c>
    </row>
    <row r="870" spans="1:6" ht="18.75" x14ac:dyDescent="0.25">
      <c r="A870" s="15" t="s">
        <v>668</v>
      </c>
      <c r="B870" s="16"/>
      <c r="C870" s="16"/>
      <c r="D870" s="16"/>
      <c r="E870" s="16"/>
      <c r="F870" s="18"/>
    </row>
    <row r="871" spans="1:6" x14ac:dyDescent="0.25">
      <c r="A871" s="12" t="s">
        <v>668</v>
      </c>
      <c r="B871" s="12">
        <v>1</v>
      </c>
      <c r="C871" s="12" t="s">
        <v>669</v>
      </c>
      <c r="D871" s="12" t="s">
        <v>1214</v>
      </c>
      <c r="E871" s="12" t="s">
        <v>1214</v>
      </c>
      <c r="F871" s="17" t="s">
        <v>1214</v>
      </c>
    </row>
    <row r="872" spans="1:6" x14ac:dyDescent="0.25">
      <c r="A872" s="12" t="s">
        <v>668</v>
      </c>
      <c r="B872" s="12">
        <f t="shared" ref="B872:B909" si="0">B871+1</f>
        <v>2</v>
      </c>
      <c r="C872" s="12" t="s">
        <v>670</v>
      </c>
      <c r="D872" s="12" t="s">
        <v>1214</v>
      </c>
      <c r="E872" s="12" t="s">
        <v>1214</v>
      </c>
      <c r="F872" s="17" t="s">
        <v>1214</v>
      </c>
    </row>
    <row r="873" spans="1:6" x14ac:dyDescent="0.25">
      <c r="A873" s="12" t="s">
        <v>668</v>
      </c>
      <c r="B873" s="12">
        <f t="shared" si="0"/>
        <v>3</v>
      </c>
      <c r="C873" s="12" t="s">
        <v>671</v>
      </c>
      <c r="D873" s="12" t="s">
        <v>1214</v>
      </c>
      <c r="E873" s="12" t="s">
        <v>1214</v>
      </c>
      <c r="F873" s="17" t="s">
        <v>1214</v>
      </c>
    </row>
    <row r="874" spans="1:6" x14ac:dyDescent="0.25">
      <c r="A874" s="12" t="s">
        <v>668</v>
      </c>
      <c r="B874" s="12">
        <f t="shared" si="0"/>
        <v>4</v>
      </c>
      <c r="C874" s="12" t="s">
        <v>672</v>
      </c>
      <c r="D874" s="12" t="s">
        <v>1214</v>
      </c>
      <c r="E874" s="12" t="s">
        <v>1214</v>
      </c>
      <c r="F874" s="17" t="s">
        <v>1214</v>
      </c>
    </row>
    <row r="875" spans="1:6" x14ac:dyDescent="0.25">
      <c r="A875" s="12" t="s">
        <v>668</v>
      </c>
      <c r="B875" s="12">
        <f t="shared" si="0"/>
        <v>5</v>
      </c>
      <c r="C875" s="12" t="s">
        <v>673</v>
      </c>
      <c r="D875" s="12" t="s">
        <v>1214</v>
      </c>
      <c r="E875" s="12" t="s">
        <v>1214</v>
      </c>
      <c r="F875" s="17" t="s">
        <v>1214</v>
      </c>
    </row>
    <row r="876" spans="1:6" x14ac:dyDescent="0.25">
      <c r="A876" s="12" t="s">
        <v>668</v>
      </c>
      <c r="B876" s="12">
        <f t="shared" si="0"/>
        <v>6</v>
      </c>
      <c r="C876" s="12" t="s">
        <v>674</v>
      </c>
      <c r="D876" s="12" t="s">
        <v>1214</v>
      </c>
      <c r="E876" s="12" t="s">
        <v>1214</v>
      </c>
      <c r="F876" s="17" t="s">
        <v>1214</v>
      </c>
    </row>
    <row r="877" spans="1:6" x14ac:dyDescent="0.25">
      <c r="A877" s="12" t="s">
        <v>668</v>
      </c>
      <c r="B877" s="12">
        <f t="shared" si="0"/>
        <v>7</v>
      </c>
      <c r="C877" s="12" t="s">
        <v>675</v>
      </c>
      <c r="D877" s="12" t="s">
        <v>1214</v>
      </c>
      <c r="E877" s="12" t="s">
        <v>1214</v>
      </c>
      <c r="F877" s="17" t="s">
        <v>1214</v>
      </c>
    </row>
    <row r="878" spans="1:6" x14ac:dyDescent="0.25">
      <c r="A878" s="12" t="s">
        <v>668</v>
      </c>
      <c r="B878" s="12">
        <f t="shared" si="0"/>
        <v>8</v>
      </c>
      <c r="C878" s="12" t="s">
        <v>676</v>
      </c>
      <c r="D878" s="12" t="s">
        <v>1214</v>
      </c>
      <c r="E878" s="12" t="s">
        <v>1214</v>
      </c>
      <c r="F878" s="17" t="s">
        <v>1214</v>
      </c>
    </row>
    <row r="879" spans="1:6" x14ac:dyDescent="0.25">
      <c r="A879" s="12" t="s">
        <v>668</v>
      </c>
      <c r="B879" s="12">
        <f t="shared" si="0"/>
        <v>9</v>
      </c>
      <c r="C879" s="12" t="s">
        <v>677</v>
      </c>
      <c r="D879" s="12" t="s">
        <v>1214</v>
      </c>
      <c r="E879" s="12" t="s">
        <v>1214</v>
      </c>
      <c r="F879" s="17" t="s">
        <v>1214</v>
      </c>
    </row>
    <row r="880" spans="1:6" x14ac:dyDescent="0.25">
      <c r="A880" s="12" t="s">
        <v>668</v>
      </c>
      <c r="B880" s="12">
        <f t="shared" si="0"/>
        <v>10</v>
      </c>
      <c r="C880" s="12" t="s">
        <v>678</v>
      </c>
      <c r="D880" s="12" t="s">
        <v>1214</v>
      </c>
      <c r="E880" s="12" t="s">
        <v>1214</v>
      </c>
      <c r="F880" s="17" t="s">
        <v>1214</v>
      </c>
    </row>
    <row r="881" spans="1:6" x14ac:dyDescent="0.25">
      <c r="A881" s="12" t="s">
        <v>668</v>
      </c>
      <c r="B881" s="12">
        <f t="shared" si="0"/>
        <v>11</v>
      </c>
      <c r="C881" s="12" t="s">
        <v>679</v>
      </c>
      <c r="D881" s="12" t="s">
        <v>1214</v>
      </c>
      <c r="E881" s="12" t="s">
        <v>1214</v>
      </c>
      <c r="F881" s="17" t="s">
        <v>1214</v>
      </c>
    </row>
    <row r="882" spans="1:6" x14ac:dyDescent="0.25">
      <c r="A882" s="12" t="s">
        <v>668</v>
      </c>
      <c r="B882" s="12">
        <f t="shared" si="0"/>
        <v>12</v>
      </c>
      <c r="C882" s="12" t="s">
        <v>680</v>
      </c>
      <c r="D882" s="12" t="s">
        <v>1214</v>
      </c>
      <c r="E882" s="12" t="s">
        <v>1214</v>
      </c>
      <c r="F882" s="17" t="s">
        <v>1214</v>
      </c>
    </row>
    <row r="883" spans="1:6" x14ac:dyDescent="0.25">
      <c r="A883" s="12" t="s">
        <v>668</v>
      </c>
      <c r="B883" s="12">
        <f t="shared" si="0"/>
        <v>13</v>
      </c>
      <c r="C883" s="12" t="s">
        <v>681</v>
      </c>
      <c r="D883" s="12" t="s">
        <v>1214</v>
      </c>
      <c r="E883" s="12" t="s">
        <v>1214</v>
      </c>
      <c r="F883" s="17" t="s">
        <v>1214</v>
      </c>
    </row>
    <row r="884" spans="1:6" x14ac:dyDescent="0.25">
      <c r="A884" s="12" t="s">
        <v>668</v>
      </c>
      <c r="B884" s="12">
        <f t="shared" si="0"/>
        <v>14</v>
      </c>
      <c r="C884" s="12" t="s">
        <v>682</v>
      </c>
      <c r="D884" s="12" t="s">
        <v>1214</v>
      </c>
      <c r="E884" s="12" t="s">
        <v>1214</v>
      </c>
      <c r="F884" s="17" t="s">
        <v>1214</v>
      </c>
    </row>
    <row r="885" spans="1:6" x14ac:dyDescent="0.25">
      <c r="A885" s="12" t="s">
        <v>668</v>
      </c>
      <c r="B885" s="12">
        <f t="shared" si="0"/>
        <v>15</v>
      </c>
      <c r="C885" s="12" t="s">
        <v>683</v>
      </c>
      <c r="D885" s="12" t="s">
        <v>1214</v>
      </c>
      <c r="E885" s="12" t="s">
        <v>1214</v>
      </c>
      <c r="F885" s="17" t="s">
        <v>1214</v>
      </c>
    </row>
    <row r="886" spans="1:6" x14ac:dyDescent="0.25">
      <c r="A886" s="12" t="s">
        <v>668</v>
      </c>
      <c r="B886" s="12">
        <f t="shared" si="0"/>
        <v>16</v>
      </c>
      <c r="C886" s="12" t="s">
        <v>684</v>
      </c>
      <c r="D886" s="12" t="s">
        <v>1214</v>
      </c>
      <c r="E886" s="12" t="s">
        <v>1214</v>
      </c>
      <c r="F886" s="17" t="s">
        <v>1214</v>
      </c>
    </row>
    <row r="887" spans="1:6" x14ac:dyDescent="0.25">
      <c r="A887" s="12" t="s">
        <v>668</v>
      </c>
      <c r="B887" s="12">
        <f t="shared" si="0"/>
        <v>17</v>
      </c>
      <c r="C887" s="12" t="s">
        <v>685</v>
      </c>
      <c r="D887" s="12" t="s">
        <v>1214</v>
      </c>
      <c r="E887" s="12" t="s">
        <v>1214</v>
      </c>
      <c r="F887" s="17" t="s">
        <v>1214</v>
      </c>
    </row>
    <row r="888" spans="1:6" x14ac:dyDescent="0.25">
      <c r="A888" s="12" t="s">
        <v>668</v>
      </c>
      <c r="B888" s="12">
        <f t="shared" si="0"/>
        <v>18</v>
      </c>
      <c r="C888" s="12" t="s">
        <v>686</v>
      </c>
      <c r="D888" s="12" t="s">
        <v>1214</v>
      </c>
      <c r="E888" s="12" t="s">
        <v>1214</v>
      </c>
      <c r="F888" s="17" t="s">
        <v>1214</v>
      </c>
    </row>
    <row r="889" spans="1:6" x14ac:dyDescent="0.25">
      <c r="A889" s="12" t="s">
        <v>668</v>
      </c>
      <c r="B889" s="12">
        <f t="shared" si="0"/>
        <v>19</v>
      </c>
      <c r="C889" s="12" t="s">
        <v>687</v>
      </c>
      <c r="D889" s="12" t="s">
        <v>1214</v>
      </c>
      <c r="E889" s="12" t="s">
        <v>1214</v>
      </c>
      <c r="F889" s="17" t="s">
        <v>1214</v>
      </c>
    </row>
    <row r="890" spans="1:6" x14ac:dyDescent="0.25">
      <c r="A890" s="12" t="s">
        <v>668</v>
      </c>
      <c r="B890" s="12">
        <f t="shared" si="0"/>
        <v>20</v>
      </c>
      <c r="C890" s="12" t="s">
        <v>688</v>
      </c>
      <c r="D890" s="12" t="s">
        <v>1214</v>
      </c>
      <c r="E890" s="12" t="s">
        <v>1214</v>
      </c>
      <c r="F890" s="17" t="s">
        <v>1214</v>
      </c>
    </row>
    <row r="891" spans="1:6" x14ac:dyDescent="0.25">
      <c r="A891" s="12" t="s">
        <v>668</v>
      </c>
      <c r="B891" s="12">
        <f t="shared" si="0"/>
        <v>21</v>
      </c>
      <c r="C891" s="12" t="s">
        <v>689</v>
      </c>
      <c r="D891" s="12" t="s">
        <v>1214</v>
      </c>
      <c r="E891" s="12" t="s">
        <v>1214</v>
      </c>
      <c r="F891" s="17" t="s">
        <v>1214</v>
      </c>
    </row>
    <row r="892" spans="1:6" x14ac:dyDescent="0.25">
      <c r="A892" s="12" t="s">
        <v>668</v>
      </c>
      <c r="B892" s="12">
        <f t="shared" si="0"/>
        <v>22</v>
      </c>
      <c r="C892" s="12" t="s">
        <v>690</v>
      </c>
      <c r="D892" s="12" t="s">
        <v>1214</v>
      </c>
      <c r="E892" s="12" t="s">
        <v>1214</v>
      </c>
      <c r="F892" s="17" t="s">
        <v>1214</v>
      </c>
    </row>
    <row r="893" spans="1:6" x14ac:dyDescent="0.25">
      <c r="A893" s="12" t="s">
        <v>668</v>
      </c>
      <c r="B893" s="12">
        <f t="shared" si="0"/>
        <v>23</v>
      </c>
      <c r="C893" s="12" t="s">
        <v>691</v>
      </c>
      <c r="D893" s="12" t="s">
        <v>1214</v>
      </c>
      <c r="E893" s="12" t="s">
        <v>1214</v>
      </c>
      <c r="F893" s="17" t="s">
        <v>1214</v>
      </c>
    </row>
    <row r="894" spans="1:6" x14ac:dyDescent="0.25">
      <c r="A894" s="12" t="s">
        <v>668</v>
      </c>
      <c r="B894" s="12">
        <f t="shared" si="0"/>
        <v>24</v>
      </c>
      <c r="C894" s="12" t="s">
        <v>692</v>
      </c>
      <c r="D894" s="12" t="s">
        <v>1214</v>
      </c>
      <c r="E894" s="12" t="s">
        <v>1214</v>
      </c>
      <c r="F894" s="17" t="s">
        <v>1214</v>
      </c>
    </row>
    <row r="895" spans="1:6" x14ac:dyDescent="0.25">
      <c r="A895" s="12" t="s">
        <v>668</v>
      </c>
      <c r="B895" s="12">
        <f t="shared" si="0"/>
        <v>25</v>
      </c>
      <c r="C895" s="12" t="s">
        <v>693</v>
      </c>
      <c r="D895" s="12" t="s">
        <v>1214</v>
      </c>
      <c r="E895" s="12" t="s">
        <v>1214</v>
      </c>
      <c r="F895" s="17" t="s">
        <v>1214</v>
      </c>
    </row>
    <row r="896" spans="1:6" x14ac:dyDescent="0.25">
      <c r="A896" s="12" t="s">
        <v>668</v>
      </c>
      <c r="B896" s="12">
        <f t="shared" si="0"/>
        <v>26</v>
      </c>
      <c r="C896" s="12" t="s">
        <v>694</v>
      </c>
      <c r="D896" s="12" t="s">
        <v>1214</v>
      </c>
      <c r="E896" s="12" t="s">
        <v>1214</v>
      </c>
      <c r="F896" s="17" t="s">
        <v>1214</v>
      </c>
    </row>
    <row r="897" spans="1:6" x14ac:dyDescent="0.25">
      <c r="A897" s="12" t="s">
        <v>668</v>
      </c>
      <c r="B897" s="12">
        <f t="shared" si="0"/>
        <v>27</v>
      </c>
      <c r="C897" s="12" t="s">
        <v>695</v>
      </c>
      <c r="D897" s="12" t="s">
        <v>1214</v>
      </c>
      <c r="E897" s="12" t="s">
        <v>1214</v>
      </c>
      <c r="F897" s="17" t="s">
        <v>1214</v>
      </c>
    </row>
    <row r="898" spans="1:6" x14ac:dyDescent="0.25">
      <c r="A898" s="12" t="s">
        <v>668</v>
      </c>
      <c r="B898" s="12">
        <f t="shared" si="0"/>
        <v>28</v>
      </c>
      <c r="C898" s="12" t="s">
        <v>696</v>
      </c>
      <c r="D898" s="12" t="s">
        <v>1214</v>
      </c>
      <c r="E898" s="12" t="s">
        <v>1214</v>
      </c>
      <c r="F898" s="17" t="s">
        <v>1214</v>
      </c>
    </row>
    <row r="899" spans="1:6" x14ac:dyDescent="0.25">
      <c r="A899" s="12" t="s">
        <v>668</v>
      </c>
      <c r="B899" s="12">
        <f t="shared" si="0"/>
        <v>29</v>
      </c>
      <c r="C899" s="12" t="s">
        <v>697</v>
      </c>
      <c r="D899" s="12" t="s">
        <v>1214</v>
      </c>
      <c r="E899" s="12" t="s">
        <v>1214</v>
      </c>
      <c r="F899" s="17" t="s">
        <v>1214</v>
      </c>
    </row>
    <row r="900" spans="1:6" x14ac:dyDescent="0.25">
      <c r="A900" s="12" t="s">
        <v>668</v>
      </c>
      <c r="B900" s="12">
        <f t="shared" si="0"/>
        <v>30</v>
      </c>
      <c r="C900" s="12" t="s">
        <v>698</v>
      </c>
      <c r="D900" s="12" t="s">
        <v>1214</v>
      </c>
      <c r="E900" s="12" t="s">
        <v>1214</v>
      </c>
      <c r="F900" s="17" t="s">
        <v>1214</v>
      </c>
    </row>
    <row r="901" spans="1:6" x14ac:dyDescent="0.25">
      <c r="A901" s="12" t="s">
        <v>668</v>
      </c>
      <c r="B901" s="12">
        <f t="shared" si="0"/>
        <v>31</v>
      </c>
      <c r="C901" s="12" t="s">
        <v>699</v>
      </c>
      <c r="D901" s="12" t="s">
        <v>1214</v>
      </c>
      <c r="E901" s="12" t="s">
        <v>1214</v>
      </c>
      <c r="F901" s="17" t="s">
        <v>1214</v>
      </c>
    </row>
    <row r="902" spans="1:6" x14ac:dyDescent="0.25">
      <c r="A902" s="12" t="s">
        <v>668</v>
      </c>
      <c r="B902" s="12">
        <f t="shared" si="0"/>
        <v>32</v>
      </c>
      <c r="C902" s="12" t="s">
        <v>700</v>
      </c>
      <c r="D902" s="12" t="s">
        <v>1214</v>
      </c>
      <c r="E902" s="12" t="s">
        <v>1214</v>
      </c>
      <c r="F902" s="17" t="s">
        <v>1214</v>
      </c>
    </row>
    <row r="903" spans="1:6" x14ac:dyDescent="0.25">
      <c r="A903" s="12" t="s">
        <v>668</v>
      </c>
      <c r="B903" s="12">
        <f t="shared" si="0"/>
        <v>33</v>
      </c>
      <c r="C903" s="12" t="s">
        <v>701</v>
      </c>
      <c r="D903" s="12" t="s">
        <v>1214</v>
      </c>
      <c r="E903" s="12" t="s">
        <v>1214</v>
      </c>
      <c r="F903" s="17" t="s">
        <v>1214</v>
      </c>
    </row>
    <row r="904" spans="1:6" x14ac:dyDescent="0.25">
      <c r="A904" s="12" t="s">
        <v>668</v>
      </c>
      <c r="B904" s="12">
        <f t="shared" si="0"/>
        <v>34</v>
      </c>
      <c r="C904" s="12" t="s">
        <v>702</v>
      </c>
      <c r="D904" s="12" t="s">
        <v>1214</v>
      </c>
      <c r="E904" s="12" t="s">
        <v>1214</v>
      </c>
      <c r="F904" s="17" t="s">
        <v>1214</v>
      </c>
    </row>
    <row r="905" spans="1:6" x14ac:dyDescent="0.25">
      <c r="A905" s="12" t="s">
        <v>668</v>
      </c>
      <c r="B905" s="12">
        <f t="shared" si="0"/>
        <v>35</v>
      </c>
      <c r="C905" s="12" t="s">
        <v>703</v>
      </c>
      <c r="D905" s="12" t="s">
        <v>1214</v>
      </c>
      <c r="E905" s="12" t="s">
        <v>1214</v>
      </c>
      <c r="F905" s="17" t="s">
        <v>1214</v>
      </c>
    </row>
    <row r="906" spans="1:6" x14ac:dyDescent="0.25">
      <c r="A906" s="12" t="s">
        <v>668</v>
      </c>
      <c r="B906" s="12">
        <f t="shared" si="0"/>
        <v>36</v>
      </c>
      <c r="C906" s="12" t="s">
        <v>704</v>
      </c>
      <c r="D906" s="12" t="s">
        <v>1214</v>
      </c>
      <c r="E906" s="12" t="s">
        <v>1214</v>
      </c>
      <c r="F906" s="17" t="s">
        <v>1214</v>
      </c>
    </row>
    <row r="907" spans="1:6" x14ac:dyDescent="0.25">
      <c r="A907" s="12" t="s">
        <v>668</v>
      </c>
      <c r="B907" s="12">
        <f t="shared" si="0"/>
        <v>37</v>
      </c>
      <c r="C907" s="12" t="s">
        <v>705</v>
      </c>
      <c r="D907" s="12" t="s">
        <v>1214</v>
      </c>
      <c r="E907" s="12" t="s">
        <v>1214</v>
      </c>
      <c r="F907" s="17" t="s">
        <v>1214</v>
      </c>
    </row>
    <row r="908" spans="1:6" x14ac:dyDescent="0.25">
      <c r="A908" s="12" t="s">
        <v>668</v>
      </c>
      <c r="B908" s="12">
        <f t="shared" si="0"/>
        <v>38</v>
      </c>
      <c r="C908" s="12" t="s">
        <v>706</v>
      </c>
      <c r="D908" s="12" t="s">
        <v>1214</v>
      </c>
      <c r="E908" s="12" t="s">
        <v>1214</v>
      </c>
      <c r="F908" s="17" t="s">
        <v>1214</v>
      </c>
    </row>
    <row r="909" spans="1:6" x14ac:dyDescent="0.25">
      <c r="A909" s="12" t="s">
        <v>668</v>
      </c>
      <c r="B909" s="12">
        <f t="shared" si="0"/>
        <v>39</v>
      </c>
      <c r="C909" s="12" t="s">
        <v>707</v>
      </c>
      <c r="D909" s="12" t="s">
        <v>1214</v>
      </c>
      <c r="E909" s="12" t="s">
        <v>1214</v>
      </c>
      <c r="F909" s="17" t="s">
        <v>1214</v>
      </c>
    </row>
    <row r="910" spans="1:6" ht="30" x14ac:dyDescent="0.25">
      <c r="A910" s="12" t="s">
        <v>668</v>
      </c>
      <c r="B910" s="12">
        <v>40</v>
      </c>
      <c r="C910" s="12" t="s">
        <v>919</v>
      </c>
      <c r="D910" s="12" t="s">
        <v>1214</v>
      </c>
      <c r="E910" s="12" t="s">
        <v>1214</v>
      </c>
      <c r="F910" s="12" t="s">
        <v>1214</v>
      </c>
    </row>
    <row r="911" spans="1:6" x14ac:dyDescent="0.25">
      <c r="A911" s="12" t="s">
        <v>668</v>
      </c>
      <c r="B911" s="12">
        <v>41</v>
      </c>
      <c r="C911" s="12" t="s">
        <v>922</v>
      </c>
      <c r="D911" s="12" t="s">
        <v>1214</v>
      </c>
      <c r="E911" s="12" t="s">
        <v>1214</v>
      </c>
      <c r="F911" s="12" t="s">
        <v>1214</v>
      </c>
    </row>
  </sheetData>
  <mergeCells count="3">
    <mergeCell ref="A2:I2"/>
    <mergeCell ref="A1:I1"/>
    <mergeCell ref="A98:F98"/>
  </mergeCells>
  <pageMargins left="0.7" right="0.7" top="0.75" bottom="0.75" header="0.3" footer="0.3"/>
  <pageSetup scale="65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2"/>
  <sheetViews>
    <sheetView view="pageBreakPreview" zoomScale="118" zoomScaleNormal="100" zoomScaleSheetLayoutView="118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37.5703125" style="1" customWidth="1"/>
    <col min="2" max="2" width="15.7109375" style="1" customWidth="1"/>
    <col min="3" max="3" width="52.5703125" style="1" customWidth="1"/>
    <col min="4" max="5" width="15.7109375" style="1" customWidth="1"/>
    <col min="6" max="6" width="16.7109375" style="1" customWidth="1"/>
    <col min="7" max="7" width="11.5703125" style="1" customWidth="1"/>
    <col min="8" max="8" width="9.140625" style="1"/>
    <col min="9" max="9" width="27.5703125" style="1" bestFit="1" customWidth="1"/>
    <col min="10" max="10" width="13.28515625" style="1" customWidth="1"/>
    <col min="11" max="11" width="13.85546875" style="1" customWidth="1"/>
    <col min="12" max="12" width="18.5703125" style="1" customWidth="1"/>
    <col min="13" max="16384" width="9.140625" style="1"/>
  </cols>
  <sheetData>
    <row r="1" spans="1:12" ht="18" x14ac:dyDescent="0.25">
      <c r="A1" s="54" t="s">
        <v>863</v>
      </c>
      <c r="B1" s="54"/>
      <c r="C1" s="54"/>
      <c r="D1" s="54"/>
      <c r="E1" s="54"/>
      <c r="F1" s="54"/>
      <c r="G1" s="54"/>
    </row>
    <row r="2" spans="1:12" ht="18" x14ac:dyDescent="0.25">
      <c r="A2" s="20" t="s">
        <v>864</v>
      </c>
      <c r="B2" s="20" t="s">
        <v>7</v>
      </c>
      <c r="C2" s="21" t="s">
        <v>865</v>
      </c>
      <c r="D2" s="21" t="s">
        <v>898</v>
      </c>
      <c r="E2" s="21" t="s">
        <v>899</v>
      </c>
      <c r="F2" s="21" t="s">
        <v>866</v>
      </c>
      <c r="G2" s="21" t="s">
        <v>867</v>
      </c>
      <c r="I2" s="8"/>
      <c r="J2" s="23"/>
      <c r="K2" s="23"/>
      <c r="L2" s="23"/>
    </row>
    <row r="3" spans="1:12" ht="61.15" customHeight="1" x14ac:dyDescent="0.25">
      <c r="A3" s="7" t="s">
        <v>868</v>
      </c>
      <c r="B3" s="7" t="s">
        <v>973</v>
      </c>
      <c r="C3" s="7" t="s">
        <v>1148</v>
      </c>
      <c r="D3" s="7">
        <v>2</v>
      </c>
      <c r="E3" s="24">
        <v>100000</v>
      </c>
      <c r="F3" s="7" t="s">
        <v>1149</v>
      </c>
      <c r="G3" s="7" t="s">
        <v>972</v>
      </c>
      <c r="I3" s="8"/>
      <c r="J3" s="23"/>
      <c r="K3" s="23"/>
      <c r="L3" s="23"/>
    </row>
    <row r="4" spans="1:12" ht="42.6" customHeight="1" x14ac:dyDescent="0.25">
      <c r="A4" s="7" t="s">
        <v>1151</v>
      </c>
      <c r="B4" s="7" t="s">
        <v>1004</v>
      </c>
      <c r="C4" s="7" t="s">
        <v>1150</v>
      </c>
      <c r="D4" s="7">
        <v>3</v>
      </c>
      <c r="E4" s="24">
        <v>150000</v>
      </c>
      <c r="F4" s="7" t="s">
        <v>1149</v>
      </c>
      <c r="G4" s="7" t="s">
        <v>972</v>
      </c>
      <c r="I4" s="22"/>
      <c r="J4" s="23"/>
      <c r="K4" s="23"/>
      <c r="L4" s="23"/>
    </row>
    <row r="5" spans="1:12" ht="120" x14ac:dyDescent="0.25">
      <c r="A5" s="7" t="s">
        <v>1152</v>
      </c>
      <c r="B5" s="7" t="s">
        <v>973</v>
      </c>
      <c r="C5" s="7" t="s">
        <v>1153</v>
      </c>
      <c r="D5" s="7">
        <v>12</v>
      </c>
      <c r="E5" s="24">
        <v>500000</v>
      </c>
      <c r="F5" s="7" t="s">
        <v>1149</v>
      </c>
      <c r="G5" s="7" t="s">
        <v>972</v>
      </c>
      <c r="I5" s="22"/>
      <c r="J5" s="25"/>
      <c r="K5" s="25"/>
      <c r="L5" s="25"/>
    </row>
    <row r="6" spans="1:12" x14ac:dyDescent="0.25">
      <c r="A6" s="7" t="s">
        <v>869</v>
      </c>
      <c r="B6" s="7" t="s">
        <v>1004</v>
      </c>
      <c r="C6" s="7" t="s">
        <v>1158</v>
      </c>
      <c r="D6" s="7">
        <v>2</v>
      </c>
      <c r="E6" s="24" t="s">
        <v>1154</v>
      </c>
      <c r="F6" s="7" t="s">
        <v>1155</v>
      </c>
      <c r="G6" s="7" t="s">
        <v>972</v>
      </c>
      <c r="I6" s="22"/>
      <c r="J6" s="25"/>
      <c r="K6" s="25"/>
      <c r="L6" s="25"/>
    </row>
    <row r="7" spans="1:12" x14ac:dyDescent="0.25">
      <c r="A7" s="7" t="s">
        <v>870</v>
      </c>
      <c r="B7" s="7" t="s">
        <v>1004</v>
      </c>
      <c r="C7" s="7" t="s">
        <v>1158</v>
      </c>
      <c r="D7" s="7">
        <v>3</v>
      </c>
      <c r="E7" s="24">
        <v>100000</v>
      </c>
      <c r="F7" s="7" t="s">
        <v>1155</v>
      </c>
      <c r="G7" s="7" t="s">
        <v>972</v>
      </c>
      <c r="I7" s="22"/>
      <c r="J7" s="13"/>
      <c r="K7" s="13"/>
    </row>
    <row r="8" spans="1:12" ht="15.75" x14ac:dyDescent="0.25">
      <c r="A8" s="7" t="s">
        <v>1156</v>
      </c>
      <c r="B8" s="13" t="s">
        <v>973</v>
      </c>
      <c r="C8" s="14" t="s">
        <v>1159</v>
      </c>
      <c r="D8" s="13">
        <v>5</v>
      </c>
      <c r="E8" s="27">
        <v>300000</v>
      </c>
      <c r="F8" s="13" t="s">
        <v>1157</v>
      </c>
      <c r="G8" s="1" t="s">
        <v>972</v>
      </c>
      <c r="I8" s="22"/>
      <c r="J8" s="26"/>
      <c r="K8" s="26"/>
      <c r="L8" s="26"/>
    </row>
    <row r="9" spans="1:12" ht="15.75" x14ac:dyDescent="0.25">
      <c r="A9" s="7" t="s">
        <v>871</v>
      </c>
      <c r="B9" s="13" t="s">
        <v>1004</v>
      </c>
      <c r="C9" s="14" t="s">
        <v>1158</v>
      </c>
      <c r="D9" s="13">
        <v>6</v>
      </c>
      <c r="E9" s="27">
        <v>300000</v>
      </c>
      <c r="F9" s="13" t="s">
        <v>1155</v>
      </c>
      <c r="G9" s="1" t="s">
        <v>972</v>
      </c>
      <c r="I9" s="26"/>
      <c r="J9" s="26"/>
      <c r="K9" s="26"/>
      <c r="L9" s="26"/>
    </row>
    <row r="10" spans="1:12" x14ac:dyDescent="0.25">
      <c r="A10" s="7" t="s">
        <v>872</v>
      </c>
      <c r="B10" s="13" t="s">
        <v>1004</v>
      </c>
      <c r="C10" s="14" t="s">
        <v>1158</v>
      </c>
      <c r="D10" s="13">
        <v>5</v>
      </c>
      <c r="E10" s="27">
        <v>100000</v>
      </c>
      <c r="F10" s="13" t="s">
        <v>1155</v>
      </c>
      <c r="G10" s="1" t="s">
        <v>972</v>
      </c>
      <c r="I10" s="13"/>
      <c r="J10" s="13"/>
      <c r="K10" s="13"/>
      <c r="L10" s="13"/>
    </row>
    <row r="11" spans="1:12" x14ac:dyDescent="0.25">
      <c r="B11" s="13"/>
      <c r="C11" s="12"/>
      <c r="E11" s="28"/>
      <c r="I11" s="13"/>
      <c r="J11" s="13"/>
      <c r="K11" s="13"/>
      <c r="L11" s="13"/>
    </row>
    <row r="12" spans="1:12" x14ac:dyDescent="0.25">
      <c r="B12" s="13"/>
      <c r="C12" s="12"/>
      <c r="E12" s="28"/>
      <c r="I12" s="13"/>
      <c r="J12" s="13"/>
      <c r="K12" s="13"/>
      <c r="L12" s="13"/>
    </row>
    <row r="13" spans="1:12" x14ac:dyDescent="0.25">
      <c r="A13" s="1" t="s">
        <v>873</v>
      </c>
      <c r="C13" s="12"/>
      <c r="E13" s="28"/>
      <c r="I13" s="13"/>
      <c r="J13" s="13"/>
      <c r="K13" s="13"/>
      <c r="L13" s="13"/>
    </row>
    <row r="14" spans="1:12" x14ac:dyDescent="0.25">
      <c r="A14" s="7" t="s">
        <v>874</v>
      </c>
      <c r="B14" s="1" t="s">
        <v>1004</v>
      </c>
      <c r="C14" s="12" t="s">
        <v>1161</v>
      </c>
      <c r="D14" s="1">
        <v>2</v>
      </c>
      <c r="E14" s="28">
        <v>100000</v>
      </c>
      <c r="F14" s="1" t="s">
        <v>1160</v>
      </c>
      <c r="G14" s="1" t="s">
        <v>972</v>
      </c>
      <c r="I14" s="13"/>
      <c r="J14" s="13"/>
      <c r="K14" s="13"/>
      <c r="L14" s="13"/>
    </row>
    <row r="15" spans="1:12" ht="30" x14ac:dyDescent="0.25">
      <c r="A15" s="7" t="s">
        <v>875</v>
      </c>
      <c r="B15" s="7" t="s">
        <v>1004</v>
      </c>
      <c r="C15" s="7" t="s">
        <v>1176</v>
      </c>
      <c r="D15" s="7">
        <v>6</v>
      </c>
      <c r="E15" s="24" t="s">
        <v>1154</v>
      </c>
      <c r="F15" s="7" t="s">
        <v>1171</v>
      </c>
      <c r="G15" s="7" t="s">
        <v>972</v>
      </c>
      <c r="I15" s="13"/>
    </row>
    <row r="16" spans="1:12" ht="30" x14ac:dyDescent="0.25">
      <c r="A16" s="7" t="s">
        <v>876</v>
      </c>
      <c r="B16" s="7" t="s">
        <v>973</v>
      </c>
      <c r="C16" s="7" t="s">
        <v>1175</v>
      </c>
      <c r="D16" s="7">
        <v>2</v>
      </c>
      <c r="E16" s="24">
        <v>100000</v>
      </c>
      <c r="F16" s="7" t="s">
        <v>1174</v>
      </c>
      <c r="G16" s="7" t="s">
        <v>972</v>
      </c>
      <c r="I16" s="13"/>
    </row>
    <row r="17" spans="1:7" x14ac:dyDescent="0.25">
      <c r="A17" s="7" t="s">
        <v>877</v>
      </c>
      <c r="B17" s="7" t="s">
        <v>973</v>
      </c>
      <c r="C17" s="7" t="s">
        <v>1172</v>
      </c>
      <c r="D17" s="7">
        <v>3</v>
      </c>
      <c r="E17" s="24" t="s">
        <v>1154</v>
      </c>
      <c r="F17" s="7" t="s">
        <v>1173</v>
      </c>
      <c r="G17" s="7" t="s">
        <v>972</v>
      </c>
    </row>
    <row r="18" spans="1:7" x14ac:dyDescent="0.25">
      <c r="A18" s="7" t="s">
        <v>1177</v>
      </c>
      <c r="B18" s="7" t="s">
        <v>973</v>
      </c>
      <c r="C18" s="7" t="s">
        <v>1178</v>
      </c>
      <c r="D18" s="7">
        <v>2</v>
      </c>
      <c r="E18" s="24" t="s">
        <v>1154</v>
      </c>
      <c r="F18" s="7" t="s">
        <v>1179</v>
      </c>
      <c r="G18" s="7" t="s">
        <v>972</v>
      </c>
    </row>
    <row r="19" spans="1:7" x14ac:dyDescent="0.25">
      <c r="A19" s="7" t="s">
        <v>878</v>
      </c>
      <c r="B19" s="7" t="s">
        <v>1004</v>
      </c>
      <c r="C19" s="14" t="s">
        <v>1158</v>
      </c>
      <c r="D19" s="7">
        <v>2</v>
      </c>
      <c r="E19" s="24" t="s">
        <v>1154</v>
      </c>
      <c r="F19" s="7" t="s">
        <v>1155</v>
      </c>
      <c r="G19" s="7" t="s">
        <v>972</v>
      </c>
    </row>
    <row r="20" spans="1:7" x14ac:dyDescent="0.25">
      <c r="A20" s="7" t="s">
        <v>879</v>
      </c>
      <c r="B20" s="7" t="s">
        <v>973</v>
      </c>
      <c r="C20" s="7" t="s">
        <v>1175</v>
      </c>
      <c r="D20" s="7">
        <v>2</v>
      </c>
      <c r="E20" s="24">
        <v>100000</v>
      </c>
      <c r="F20" s="7" t="s">
        <v>1149</v>
      </c>
      <c r="G20" s="7" t="s">
        <v>972</v>
      </c>
    </row>
    <row r="21" spans="1:7" x14ac:dyDescent="0.25">
      <c r="A21" s="1" t="s">
        <v>880</v>
      </c>
      <c r="B21" s="1" t="s">
        <v>1004</v>
      </c>
      <c r="C21" s="12" t="s">
        <v>1162</v>
      </c>
      <c r="D21" s="1">
        <v>2</v>
      </c>
      <c r="E21" s="28" t="s">
        <v>1154</v>
      </c>
      <c r="F21" s="1" t="s">
        <v>1163</v>
      </c>
      <c r="G21" s="1" t="s">
        <v>972</v>
      </c>
    </row>
    <row r="22" spans="1:7" x14ac:dyDescent="0.25">
      <c r="A22" s="1" t="s">
        <v>881</v>
      </c>
      <c r="B22" s="1" t="s">
        <v>1004</v>
      </c>
      <c r="C22" s="12" t="s">
        <v>1182</v>
      </c>
      <c r="D22" s="1">
        <v>3</v>
      </c>
      <c r="E22" s="28">
        <v>350000</v>
      </c>
      <c r="F22" s="1" t="s">
        <v>1164</v>
      </c>
      <c r="G22" s="1" t="s">
        <v>972</v>
      </c>
    </row>
    <row r="23" spans="1:7" x14ac:dyDescent="0.25">
      <c r="A23" s="1" t="s">
        <v>1170</v>
      </c>
      <c r="B23" s="1" t="s">
        <v>1004</v>
      </c>
      <c r="C23" s="12" t="s">
        <v>883</v>
      </c>
      <c r="D23" s="1">
        <v>2</v>
      </c>
      <c r="E23" s="28" t="s">
        <v>1154</v>
      </c>
      <c r="F23" s="1" t="s">
        <v>1165</v>
      </c>
      <c r="G23" s="1" t="s">
        <v>972</v>
      </c>
    </row>
    <row r="24" spans="1:7" ht="30" x14ac:dyDescent="0.25">
      <c r="A24" s="1" t="s">
        <v>882</v>
      </c>
      <c r="B24" s="1" t="s">
        <v>1004</v>
      </c>
      <c r="C24" s="12" t="s">
        <v>885</v>
      </c>
      <c r="D24" s="1">
        <v>3</v>
      </c>
      <c r="E24" s="28" t="s">
        <v>1154</v>
      </c>
      <c r="F24" s="1" t="s">
        <v>1168</v>
      </c>
      <c r="G24" s="1" t="s">
        <v>972</v>
      </c>
    </row>
    <row r="25" spans="1:7" ht="30" x14ac:dyDescent="0.25">
      <c r="A25" s="1" t="s">
        <v>884</v>
      </c>
      <c r="B25" s="1" t="s">
        <v>1004</v>
      </c>
      <c r="C25" s="12" t="s">
        <v>887</v>
      </c>
      <c r="D25" s="1">
        <v>3</v>
      </c>
      <c r="E25" s="28" t="s">
        <v>1154</v>
      </c>
      <c r="F25" s="1" t="s">
        <v>1166</v>
      </c>
      <c r="G25" s="1" t="s">
        <v>972</v>
      </c>
    </row>
    <row r="26" spans="1:7" ht="30" x14ac:dyDescent="0.25">
      <c r="A26" s="1" t="s">
        <v>886</v>
      </c>
      <c r="B26" s="1" t="s">
        <v>1004</v>
      </c>
      <c r="C26" s="12" t="s">
        <v>1167</v>
      </c>
      <c r="D26" s="1">
        <v>2</v>
      </c>
      <c r="E26" s="28" t="s">
        <v>1154</v>
      </c>
      <c r="F26" s="1" t="s">
        <v>1149</v>
      </c>
      <c r="G26" s="1" t="s">
        <v>972</v>
      </c>
    </row>
    <row r="27" spans="1:7" ht="30" x14ac:dyDescent="0.25">
      <c r="A27" s="1" t="s">
        <v>888</v>
      </c>
      <c r="B27" s="1" t="s">
        <v>1004</v>
      </c>
      <c r="C27" s="12" t="s">
        <v>890</v>
      </c>
      <c r="D27" s="1">
        <v>3</v>
      </c>
      <c r="E27" s="28" t="s">
        <v>1154</v>
      </c>
      <c r="F27" s="1" t="s">
        <v>1168</v>
      </c>
      <c r="G27" s="1" t="s">
        <v>972</v>
      </c>
    </row>
    <row r="28" spans="1:7" x14ac:dyDescent="0.25">
      <c r="A28" s="1" t="s">
        <v>889</v>
      </c>
      <c r="B28" s="1" t="s">
        <v>1020</v>
      </c>
      <c r="C28" s="12" t="s">
        <v>892</v>
      </c>
      <c r="D28" s="1" t="s">
        <v>1020</v>
      </c>
      <c r="E28" s="28" t="s">
        <v>1020</v>
      </c>
      <c r="F28" s="1" t="s">
        <v>1020</v>
      </c>
      <c r="G28" s="1" t="s">
        <v>1020</v>
      </c>
    </row>
    <row r="29" spans="1:7" x14ac:dyDescent="0.25">
      <c r="A29" s="1" t="s">
        <v>891</v>
      </c>
      <c r="B29" s="1" t="s">
        <v>1004</v>
      </c>
      <c r="C29" s="12" t="s">
        <v>894</v>
      </c>
      <c r="D29" s="1">
        <v>5</v>
      </c>
      <c r="E29" s="28" t="s">
        <v>1154</v>
      </c>
      <c r="F29" s="1" t="s">
        <v>1169</v>
      </c>
      <c r="G29" s="1" t="s">
        <v>972</v>
      </c>
    </row>
    <row r="30" spans="1:7" x14ac:dyDescent="0.25">
      <c r="A30" s="1" t="s">
        <v>893</v>
      </c>
      <c r="B30" s="1" t="s">
        <v>1004</v>
      </c>
      <c r="C30" s="12" t="s">
        <v>1181</v>
      </c>
      <c r="D30" s="1">
        <v>3</v>
      </c>
      <c r="E30" s="28">
        <v>150000</v>
      </c>
      <c r="F30" s="1" t="s">
        <v>1180</v>
      </c>
      <c r="G30" s="1" t="s">
        <v>972</v>
      </c>
    </row>
    <row r="31" spans="1:7" x14ac:dyDescent="0.25">
      <c r="C31" s="12"/>
      <c r="E31" s="28"/>
    </row>
    <row r="32" spans="1:7" x14ac:dyDescent="0.25">
      <c r="C32" s="12"/>
    </row>
  </sheetData>
  <mergeCells count="1">
    <mergeCell ref="A1:G1"/>
  </mergeCells>
  <pageMargins left="0.7" right="0.7" top="0.75" bottom="0.75" header="0.3" footer="0.3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Standard Base Price</vt:lpstr>
      <vt:lpstr>30 ft</vt:lpstr>
      <vt:lpstr>35ft</vt:lpstr>
      <vt:lpstr>40ft</vt:lpstr>
      <vt:lpstr>45ft</vt:lpstr>
      <vt:lpstr>60ft</vt:lpstr>
      <vt:lpstr>Warranty</vt:lpstr>
      <vt:lpstr>'30 ft'!Print_Area</vt:lpstr>
      <vt:lpstr>'35ft'!Print_Area</vt:lpstr>
      <vt:lpstr>'40ft'!Print_Area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Barnes, Keegan (DES)</dc:creator>
  <cp:lastModifiedBy>Maribel Gonzalez-Becerra</cp:lastModifiedBy>
  <cp:lastPrinted>2020-06-17T15:46:23Z</cp:lastPrinted>
  <dcterms:created xsi:type="dcterms:W3CDTF">2019-02-15T22:57:13Z</dcterms:created>
  <dcterms:modified xsi:type="dcterms:W3CDTF">2024-03-13T21:53:30Z</dcterms:modified>
</cp:coreProperties>
</file>