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6.xml" ContentType="application/vnd.openxmlformats-officedocument.spreadsheetml.table+xml"/>
  <Override PartName="/xl/tables/table8.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H:\Assignments\Q4 2024\Region 4 OMNIA\Pricing\"/>
    </mc:Choice>
  </mc:AlternateContent>
  <xr:revisionPtr revIDLastSave="0" documentId="8_{14040E98-7FB6-4F5C-8978-92C005D909F8}" xr6:coauthVersionLast="45" xr6:coauthVersionMax="45" xr10:uidLastSave="{00000000-0000-0000-0000-000000000000}"/>
  <bookViews>
    <workbookView xWindow="-108" yWindow="-108" windowWidth="30936" windowHeight="16896" xr2:uid="{00000000-000D-0000-FFFF-FFFF00000000}"/>
  </bookViews>
  <sheets>
    <sheet name="Att. A - Core Scope" sheetId="1" r:id="rId1"/>
    <sheet name="Att. B - Value Added Services" sheetId="4" r:id="rId2"/>
    <sheet name="Att. C - Value Added Equipment" sheetId="3" r:id="rId3"/>
  </sheets>
  <definedNames>
    <definedName name="_xlnm._FilterDatabase" localSheetId="0" hidden="1">'Att. A - Core Scope'!$A$1:$F$1</definedName>
    <definedName name="_xlnm._FilterDatabase" localSheetId="1" hidden="1">'Att. B - Value Added Services'!$A$1:$O$175</definedName>
    <definedName name="_xlnm._FilterDatabase" localSheetId="2" hidden="1">'Att. C - Value Added Equipment'!$A$1:$H$828</definedName>
    <definedName name="_Hlk88566745" localSheetId="2">'Att. C - Value Added Equipment'!$D$844</definedName>
    <definedName name="_xlnm.Print_Area" localSheetId="0">'Att. A - Core Scope'!$A$1:$H$265</definedName>
    <definedName name="_xlnm.Print_Area" localSheetId="1">'Att. B - Value Added Services'!$A$1:$G$274</definedName>
    <definedName name="_xlnm.Print_Area" localSheetId="2">Table9[#All]</definedName>
    <definedName name="_xlnm.Print_Titles" localSheetId="0">'Att. A - Core Scope'!$1:$1</definedName>
    <definedName name="_xlnm.Print_Titles" localSheetId="1">'Att. B - Value Added Services'!$1:$1</definedName>
    <definedName name="_xlnm.Print_Titles" localSheetId="2">'Att. C - Value Added Equipment'!$1:$1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1" l="1"/>
  <c r="F51" i="1"/>
  <c r="F50" i="1"/>
  <c r="F49" i="1"/>
  <c r="F48" i="1"/>
  <c r="F47" i="1"/>
  <c r="F45" i="1"/>
  <c r="F261" i="4"/>
  <c r="F213" i="4"/>
  <c r="F214" i="4"/>
  <c r="F219" i="4"/>
  <c r="F220" i="4"/>
  <c r="F221" i="4"/>
  <c r="F215" i="4"/>
  <c r="F216" i="4"/>
  <c r="F217" i="4"/>
  <c r="F218" i="4"/>
  <c r="F40" i="1"/>
  <c r="H151" i="1"/>
  <c r="H152" i="1"/>
  <c r="H153" i="1"/>
  <c r="H154" i="1"/>
  <c r="H155" i="1"/>
  <c r="H150" i="1"/>
  <c r="F66" i="4"/>
  <c r="F176" i="4"/>
  <c r="F177" i="4"/>
  <c r="F178" i="4"/>
  <c r="F179" i="4"/>
  <c r="F180" i="4"/>
  <c r="F181" i="4"/>
  <c r="F182" i="4"/>
  <c r="F183" i="4"/>
  <c r="F184" i="4"/>
  <c r="F185" i="4"/>
  <c r="F186" i="4"/>
  <c r="F187" i="4"/>
  <c r="F188" i="4"/>
  <c r="F189" i="4"/>
  <c r="F190" i="4"/>
  <c r="F191" i="4"/>
  <c r="F192" i="4"/>
  <c r="F193" i="4"/>
  <c r="F194" i="4"/>
  <c r="F195" i="4"/>
  <c r="H228" i="1"/>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31" i="4"/>
  <c r="F46" i="1"/>
  <c r="F212" i="4"/>
  <c r="D97" i="4"/>
  <c r="H145" i="1"/>
  <c r="H146" i="1"/>
  <c r="H144" i="1"/>
</calcChain>
</file>

<file path=xl/sharedStrings.xml><?xml version="1.0" encoding="utf-8"?>
<sst xmlns="http://schemas.openxmlformats.org/spreadsheetml/2006/main" count="6718" uniqueCount="2668">
  <si>
    <r>
      <rPr>
        <b/>
        <sz val="10"/>
        <color rgb="FFFFFFFF"/>
        <rFont val="Calibri"/>
        <family val="2"/>
      </rPr>
      <t>Percent Public Discount</t>
    </r>
  </si>
  <si>
    <r>
      <rPr>
        <b/>
        <sz val="10"/>
        <color rgb="FFFFFFFF"/>
        <rFont val="Calibri"/>
        <family val="2"/>
      </rPr>
      <t>Proposed Public Price</t>
    </r>
  </si>
  <si>
    <t>Part Number</t>
  </si>
  <si>
    <t>02-122997</t>
  </si>
  <si>
    <t>1200821E1 + 1202862 L1</t>
  </si>
  <si>
    <t>1200821E1 +1202872L1</t>
  </si>
  <si>
    <t>1202820F1</t>
  </si>
  <si>
    <t>1202862L1</t>
  </si>
  <si>
    <t>1202872L1</t>
  </si>
  <si>
    <t>1700144G1</t>
  </si>
  <si>
    <t>1700341F1</t>
  </si>
  <si>
    <t>1700511F1</t>
  </si>
  <si>
    <t>1700571F1</t>
  </si>
  <si>
    <t>1700923F1</t>
  </si>
  <si>
    <t>1700926F1</t>
  </si>
  <si>
    <t>1700930F1</t>
  </si>
  <si>
    <t>1700931F1</t>
  </si>
  <si>
    <t>1700932F1</t>
  </si>
  <si>
    <t>1700948F1</t>
  </si>
  <si>
    <t>1700950F1</t>
  </si>
  <si>
    <t>1700954F1</t>
  </si>
  <si>
    <t>1700957F1</t>
  </si>
  <si>
    <t>1700980F1</t>
  </si>
  <si>
    <t>1702590G1</t>
  </si>
  <si>
    <t>1702591G1</t>
  </si>
  <si>
    <t>1702598G1</t>
  </si>
  <si>
    <t>1703594G1</t>
  </si>
  <si>
    <t>1703595G1</t>
  </si>
  <si>
    <t>1703599G1</t>
  </si>
  <si>
    <t>17101524F1</t>
  </si>
  <si>
    <t>17101524PF1</t>
  </si>
  <si>
    <t>17101548F1</t>
  </si>
  <si>
    <t>17101548PF1</t>
  </si>
  <si>
    <t>1800001L1</t>
  </si>
  <si>
    <t>1800002L1</t>
  </si>
  <si>
    <t>1951901G1</t>
  </si>
  <si>
    <t>2200-15660-001</t>
  </si>
  <si>
    <t>2200-17680-001</t>
  </si>
  <si>
    <t>2200-18061-025</t>
  </si>
  <si>
    <t>2200-40000-001</t>
  </si>
  <si>
    <t>2200-40040-001</t>
  </si>
  <si>
    <t>2200-40110-001</t>
  </si>
  <si>
    <t>2200-44405-025</t>
  </si>
  <si>
    <t>2200-46170-001</t>
  </si>
  <si>
    <t>2200-46300-025</t>
  </si>
  <si>
    <t>2200-46350-025</t>
  </si>
  <si>
    <t>2200-48300-001</t>
  </si>
  <si>
    <t>2200-48350-001</t>
  </si>
  <si>
    <t>2200-48400-001</t>
  </si>
  <si>
    <t>2200-48450-001</t>
  </si>
  <si>
    <t>2200-48500-001</t>
  </si>
  <si>
    <t>2200-48600-001</t>
  </si>
  <si>
    <t>2200-49000-025</t>
  </si>
  <si>
    <t>2200-49530-001</t>
  </si>
  <si>
    <t>2200-49532-001</t>
  </si>
  <si>
    <t>2200-49550-001</t>
  </si>
  <si>
    <t>2200-49552-001</t>
  </si>
  <si>
    <t>2200-49590-001</t>
  </si>
  <si>
    <t>2200-49591-025</t>
  </si>
  <si>
    <t>2200-49592-001</t>
  </si>
  <si>
    <t>2200-66070-001</t>
  </si>
  <si>
    <t>2200-66700-001</t>
  </si>
  <si>
    <t>2465-49540-001</t>
  </si>
  <si>
    <t>4 Port HWICCard</t>
  </si>
  <si>
    <t>4200821F11</t>
  </si>
  <si>
    <t>4200821F11 + 1202862L1</t>
  </si>
  <si>
    <t>4200821F11 + 1202872 L1</t>
  </si>
  <si>
    <t>4200821F12</t>
  </si>
  <si>
    <t>4200821F12 + 1202862 L1</t>
  </si>
  <si>
    <t>4200821F12 + 1202872 L1</t>
  </si>
  <si>
    <t>4200821F12#1 20</t>
  </si>
  <si>
    <t>4200821G3SBC</t>
  </si>
  <si>
    <t>4212904L1</t>
  </si>
  <si>
    <t>4212904L1 +</t>
  </si>
  <si>
    <t>4212908L1 +1800001 L1</t>
  </si>
  <si>
    <t>4212924L1</t>
  </si>
  <si>
    <t>4242924L2</t>
  </si>
  <si>
    <t>4243908F1 + 1800001 L1</t>
  </si>
  <si>
    <t>4243908F2</t>
  </si>
  <si>
    <t>4243916F1</t>
  </si>
  <si>
    <t>4243916F1 + 1800001 L1</t>
  </si>
  <si>
    <t>4243924F1</t>
  </si>
  <si>
    <t>4243924F1 +</t>
  </si>
  <si>
    <t>4700252F1</t>
  </si>
  <si>
    <t>4700252F2</t>
  </si>
  <si>
    <t>4700254F1</t>
  </si>
  <si>
    <t>4700254F2</t>
  </si>
  <si>
    <t>4700256F1</t>
  </si>
  <si>
    <t>4700256F2</t>
  </si>
  <si>
    <t>4700256F3</t>
  </si>
  <si>
    <t>4700341F2#50</t>
  </si>
  <si>
    <t>8 Port HWICCard</t>
  </si>
  <si>
    <t>A920- RCKMT- 19=</t>
  </si>
  <si>
    <t>ASR- 920-12CZ-A</t>
  </si>
  <si>
    <t>ASR10 01-X=</t>
  </si>
  <si>
    <t>ASR10 02-5G- VPN/K 9</t>
  </si>
  <si>
    <t>ASR10 02-ACS</t>
  </si>
  <si>
    <t>ASR10 02-FIPS- KIT=</t>
  </si>
  <si>
    <t>ASR10 02 X-5G- VPNK9</t>
  </si>
  <si>
    <t>C3KX- PWR- 1100W AC/2</t>
  </si>
  <si>
    <t>C3KX- PWR- 350WAC/ 2</t>
  </si>
  <si>
    <t>CISCO2 9 11- SEC/K9+ EHWIC- 4G- LTE- V</t>
  </si>
  <si>
    <t>CISCO2 9 11- V/K9+ SL- 29- SEC-K9</t>
  </si>
  <si>
    <t>CISCO2 911/K9</t>
  </si>
  <si>
    <t>CISCO2 921/K9</t>
  </si>
  <si>
    <t>CISCO2 9 51- SEC/K9+ EHWIC- 4G- LTE- A=</t>
  </si>
  <si>
    <t>CISCO2 9 51- SEC/K9+ VWIC3- 2MFT-T1/E1=</t>
  </si>
  <si>
    <t>CISCO2 951/K9</t>
  </si>
  <si>
    <t>CISCO2 951/K9+ EHWIC- 4G- LTE- A=</t>
  </si>
  <si>
    <t>CISCO2 951/K9+ VWIC3- 2MFT-T1/E1=</t>
  </si>
  <si>
    <t>CISCO3 925/K9</t>
  </si>
  <si>
    <t>CISCO3 925E/K9</t>
  </si>
  <si>
    <t>CISCO3 945/K9</t>
  </si>
  <si>
    <t>CISCO3 945E/K9</t>
  </si>
  <si>
    <t>EHWIC- 1GE- SFP- CU=</t>
  </si>
  <si>
    <t>EHWIC- 4G- LTE- A=</t>
  </si>
  <si>
    <t>EHWIC- 4G- LTE- V</t>
  </si>
  <si>
    <t>IR809G- LTE- GA- K9</t>
  </si>
  <si>
    <t>ISR432 1- AX/K9+ FL- 4320- PERF- K9</t>
  </si>
  <si>
    <t>ISR432 1- SEC/K9+ FL- 4320- PERF- K9</t>
  </si>
  <si>
    <t>ISR433 1- AX/K9+ FL- 4330- PERF- K9</t>
  </si>
  <si>
    <t>ISR433 1- SEC/K9+ FL- 4330- PERF- K9</t>
  </si>
  <si>
    <t>ISR435 1- AX/K9+ FL- 4350- PERF- K9</t>
  </si>
  <si>
    <t>ISR435 1- SEC/K9+ FL- 4350- PERF- K9</t>
  </si>
  <si>
    <t>ISR443 1- AX/K9+ FL- 44- PERF- K9</t>
  </si>
  <si>
    <t>ISR445 1- AX/K9+ FL- 44- PERF- K9</t>
  </si>
  <si>
    <t>ISR445 1- SEC/K9+ FL- 44- PERF- K9</t>
  </si>
  <si>
    <t>L- ASR92 0-10G-2</t>
  </si>
  <si>
    <t>LIC- MS120- 24- 1YR</t>
  </si>
  <si>
    <t>LIC- MS120- 24- 3YR</t>
  </si>
  <si>
    <t>LIC- MS120- 24- 5YR</t>
  </si>
  <si>
    <t>LIC- MS120- 24P- 1YR</t>
  </si>
  <si>
    <t>LIC- MS120- 24P- 3YR</t>
  </si>
  <si>
    <t>LIC- MS120- 24P- 5YR</t>
  </si>
  <si>
    <t>LIC- MS120- 48- 1YR</t>
  </si>
  <si>
    <t>LIC- MS120- 48- 3YR</t>
  </si>
  <si>
    <t>LIC- MS120- 48- 5YR</t>
  </si>
  <si>
    <t>LIC- MS120- 48FP- 1YR</t>
  </si>
  <si>
    <t>LIC- MS120- 48FP- 3YR</t>
  </si>
  <si>
    <t>LIC- MS120- 48FP- 5YR</t>
  </si>
  <si>
    <t>LIC- MS120- 48LP- 1YR</t>
  </si>
  <si>
    <t>LIC- MS120- 48LP- 3YR</t>
  </si>
  <si>
    <t>LIC- MS120- 48LP- 5YR</t>
  </si>
  <si>
    <t>LIC- MS120- 8-1YR</t>
  </si>
  <si>
    <t>LIC- MS120- 8-3YR</t>
  </si>
  <si>
    <t>LIC- MS120- 8-5YR</t>
  </si>
  <si>
    <t>LIC- MS120- 8FP- 1YR</t>
  </si>
  <si>
    <t>LIC- MS120- 8FP- 3YR</t>
  </si>
  <si>
    <t>LIC- MS120- 8FP- 5YR</t>
  </si>
  <si>
    <t>LIC- MS210- 24- 1YR</t>
  </si>
  <si>
    <t>LIC- MS210- 24- 3YR</t>
  </si>
  <si>
    <t>LIC- MS210- 24- 5YR</t>
  </si>
  <si>
    <t>LIC- MS210- 24P- 1YR</t>
  </si>
  <si>
    <t>LIC- MS210- 24P- 3YR</t>
  </si>
  <si>
    <t>LIC- MS210- 24P- 5YR</t>
  </si>
  <si>
    <t>LIC- MS210- 48- 1YR</t>
  </si>
  <si>
    <t>LIC- MS210- 48- 3YR</t>
  </si>
  <si>
    <t>LIC- MS210- 48- 5YR</t>
  </si>
  <si>
    <t>LIC- MS210- 48FP- 1YR</t>
  </si>
  <si>
    <t>LIC- MS210- 48FP- 3YR</t>
  </si>
  <si>
    <t>LIC- MS210- 48FP- 5YR</t>
  </si>
  <si>
    <t>LIC- MS220- 8-1YR</t>
  </si>
  <si>
    <t>LIC- MS220- 8-3YR</t>
  </si>
  <si>
    <t>LIC- MS220- 8P- 1YR</t>
  </si>
  <si>
    <t>LIC- MS220- 8P- 3YR</t>
  </si>
  <si>
    <t>LIC- MS225- 24P- 1YR</t>
  </si>
  <si>
    <t>LIC- MS225- 24P- 3YR</t>
  </si>
  <si>
    <t>LIC- MS225- 24P- 5YR</t>
  </si>
  <si>
    <t>LIC- MS225- 48- 1YR</t>
  </si>
  <si>
    <t>LIC- MS225- 48- 3YR</t>
  </si>
  <si>
    <t>LIC- MS225- 48- 5YR</t>
  </si>
  <si>
    <t>LIC- MS225- 48FP- 1YR</t>
  </si>
  <si>
    <t>LIC- MS225- 48FP- 3YR</t>
  </si>
  <si>
    <t>LIC- MS225- 48FP- 5YR</t>
  </si>
  <si>
    <t>LIC- MS225- 48LP- 3YR</t>
  </si>
  <si>
    <t>LIC- MS250- 24- 1YR</t>
  </si>
  <si>
    <t>LIC- MS250- 24- 3YR</t>
  </si>
  <si>
    <t>LIC- MS250- 24- 5YR</t>
  </si>
  <si>
    <t>LIC- MS250- 24P- 1YR</t>
  </si>
  <si>
    <t>LIC- MS250- 24P- 3YR</t>
  </si>
  <si>
    <t>LIC- MS250- 24P- 5YR</t>
  </si>
  <si>
    <t>LIC- MS250- 48- 1YR</t>
  </si>
  <si>
    <t>LIC- MS250- 48- 3YR</t>
  </si>
  <si>
    <t>LIC- MS250- 48- 5YR</t>
  </si>
  <si>
    <t>LIC- MS250- 48FP- 3YR</t>
  </si>
  <si>
    <t>LIC- MS250- 48FP- 5YR</t>
  </si>
  <si>
    <t>LIC- MS350- 24- 3YR</t>
  </si>
  <si>
    <t>LIC- MS350- 24- 5YR</t>
  </si>
  <si>
    <t>LIC- MS350- 24P- 1YR</t>
  </si>
  <si>
    <t>LIC- MS350- 24P- 3YR</t>
  </si>
  <si>
    <t>LIC- MS350- 24P- 5YR</t>
  </si>
  <si>
    <t>LIC- MS350- 24X- 1YR</t>
  </si>
  <si>
    <t>LIC- MS350- 24X- 3YR</t>
  </si>
  <si>
    <t>LIC- MS350- 24X- 5YR</t>
  </si>
  <si>
    <t>LIC- MS350- 48- 1YR</t>
  </si>
  <si>
    <t>LIC- MS350- 48- 3YR</t>
  </si>
  <si>
    <t>LIC- MS350- 48- 5YR</t>
  </si>
  <si>
    <t>LIC- MS350- 48FP- 1YR</t>
  </si>
  <si>
    <t>LIC- MS350- 48FP- 3YR</t>
  </si>
  <si>
    <t>LIC- MS350- 48FP- 5YR</t>
  </si>
  <si>
    <t>LIC- MS425- 16- 1YR</t>
  </si>
  <si>
    <t>LIC- MS425- 16- 3YR</t>
  </si>
  <si>
    <t>LIC- MS425- 16- 5YR</t>
  </si>
  <si>
    <t>LIC- MS425- 32- 3YR</t>
  </si>
  <si>
    <t>LIC- MX100- ENT- 1YR</t>
  </si>
  <si>
    <t>LIC- MX100- ENT- 3YR</t>
  </si>
  <si>
    <t>LIC- MX100- ENT- 5YR</t>
  </si>
  <si>
    <t>LIC- MX100- SEC- 3YR</t>
  </si>
  <si>
    <t>LIC- MX100- SEC- 5YR</t>
  </si>
  <si>
    <t>LIC- MX250- ENT- 1YR</t>
  </si>
  <si>
    <t>LIC- MX250- ENT- 3YR</t>
  </si>
  <si>
    <t>LIC- MX250- ENT- 5YR</t>
  </si>
  <si>
    <t>LIC- MX250- SEC- 3YR</t>
  </si>
  <si>
    <t>LIC- MX250- SEC- 5YR</t>
  </si>
  <si>
    <t>LIC- MX450- SEC- 3YR</t>
  </si>
  <si>
    <t>LIC- MX67C- ENT- 1YR</t>
  </si>
  <si>
    <t>LIC- MX67C- ENT- 3YR</t>
  </si>
  <si>
    <t>LIC- MX67C- ENT- 5YR</t>
  </si>
  <si>
    <t>LIC- MX67C- SEC- 3YR</t>
  </si>
  <si>
    <t>LIC- MX67C- SEC- 5YR</t>
  </si>
  <si>
    <t>LIC- MX68C W-ENT- 1YR</t>
  </si>
  <si>
    <t>LIC- MX68C W-ENT- 5YR</t>
  </si>
  <si>
    <t>MA- CBL- 40G-1M</t>
  </si>
  <si>
    <t>MA- CBL- 40G-50CM</t>
  </si>
  <si>
    <t>MS120- 24- HW</t>
  </si>
  <si>
    <t>MS120- 24P- HW</t>
  </si>
  <si>
    <t>MS120- 48- HW</t>
  </si>
  <si>
    <t>MS120- 48FP- HW</t>
  </si>
  <si>
    <t>MS120- 48LP- HW</t>
  </si>
  <si>
    <t>MS120- 8-HW</t>
  </si>
  <si>
    <t>MS120- 8FP- HW</t>
  </si>
  <si>
    <t>MS210- 24- HW</t>
  </si>
  <si>
    <t>MS210- 24P- HW</t>
  </si>
  <si>
    <t>MS210- 48- HW</t>
  </si>
  <si>
    <t>MS210- 48FP- HW</t>
  </si>
  <si>
    <t>MS225- 24 1YR</t>
  </si>
  <si>
    <t>MS225- 24 3YR</t>
  </si>
  <si>
    <t>MS225- 24 5YR</t>
  </si>
  <si>
    <t>MS225- 24- HW</t>
  </si>
  <si>
    <t>MS225- 24P- HW</t>
  </si>
  <si>
    <t>MS225- 48FP- HW</t>
  </si>
  <si>
    <t>MS225- 48LP- HW</t>
  </si>
  <si>
    <t>MS250- 24- HW</t>
  </si>
  <si>
    <t>MS250- 48- HW</t>
  </si>
  <si>
    <t>MS250- 48FP- HW</t>
  </si>
  <si>
    <t>MS350- 24- HW</t>
  </si>
  <si>
    <t>MS350- 24P- HW</t>
  </si>
  <si>
    <t>MS350- 24X- HW</t>
  </si>
  <si>
    <t>MS350- 48- HW</t>
  </si>
  <si>
    <t>MS350- 48FP- HW</t>
  </si>
  <si>
    <t>MS425- 16- HW</t>
  </si>
  <si>
    <t>MS425- 32- HW</t>
  </si>
  <si>
    <t>MX100- HW</t>
  </si>
  <si>
    <t>MX250- HW</t>
  </si>
  <si>
    <t>MX400- HW</t>
  </si>
  <si>
    <t>MX450- HW</t>
  </si>
  <si>
    <t>MX67C- HW</t>
  </si>
  <si>
    <t>MX68C W-HW</t>
  </si>
  <si>
    <t>NIM- 1CE1T1- PRI</t>
  </si>
  <si>
    <t>NIM- 1CE1T1- PRI=+ PVDM 4- 64</t>
  </si>
  <si>
    <t>NIM- 2CE1T1- PRI</t>
  </si>
  <si>
    <t>NIM- 2CE1T1- PRI=+ PVDM 4- 64</t>
  </si>
  <si>
    <t xml:space="preserve"> SFP- 10GLR- 31</t>
  </si>
  <si>
    <t xml:space="preserve"> SFP- 10GSR- 85</t>
  </si>
  <si>
    <t xml:space="preserve"> SFP1G- LX-31</t>
  </si>
  <si>
    <t xml:space="preserve"> SFP1G- SX-85</t>
  </si>
  <si>
    <t>SM-X- 1T3/E3=</t>
  </si>
  <si>
    <t>Z1-HW- US</t>
  </si>
  <si>
    <t>LMU 3640Heavy</t>
  </si>
  <si>
    <t>LMU 3640Mediu m</t>
  </si>
  <si>
    <t>BA1- 2200600 M- NNN</t>
  </si>
  <si>
    <t>BA3- 2200600 M- NNN</t>
  </si>
  <si>
    <t>BA5- 2200600 M- NNN</t>
  </si>
  <si>
    <t>BA1- 22001200-NNN</t>
  </si>
  <si>
    <t>BA3- 22001200-NNN</t>
  </si>
  <si>
    <t>BA5- 22001200- NNN</t>
  </si>
  <si>
    <t>BA1- 2200120 B- NNN</t>
  </si>
  <si>
    <t>BA3- 2200120 B- NNN</t>
  </si>
  <si>
    <t>BA5- 2200120 B- NNN</t>
  </si>
  <si>
    <t>BA1- 1600LP6I- NNN</t>
  </si>
  <si>
    <t>BA3- 1600LP6I-NNN</t>
  </si>
  <si>
    <t>BA5- 1600LP6I-NNN</t>
  </si>
  <si>
    <t>BA1- 1600LP4-NNN</t>
  </si>
  <si>
    <t>BA3- 1600LP4-NNN</t>
  </si>
  <si>
    <t>BA5- 1600LP4-NNN</t>
  </si>
  <si>
    <t>BA1- 1650LP6I-N0N</t>
  </si>
  <si>
    <t>BA3- 1650LP6I-N0N</t>
  </si>
  <si>
    <t>BA5- 1650LP6I-N0N</t>
  </si>
  <si>
    <t>BA1- 1650LP4-N0N</t>
  </si>
  <si>
    <t>BA3- 1650LP4-N0N</t>
  </si>
  <si>
    <t>BA5- 1650LP4-N0N</t>
  </si>
  <si>
    <t>BA1- NCADV- R</t>
  </si>
  <si>
    <t>BA3- NCADV- R</t>
  </si>
  <si>
    <t>BA5- NCADV- R</t>
  </si>
  <si>
    <t>BC1- 0A22-0U0</t>
  </si>
  <si>
    <t>BC3- 0A22-0U0</t>
  </si>
  <si>
    <t>BC5- 0A22-0U0</t>
  </si>
  <si>
    <t>BB1- 0850LP6-N0N</t>
  </si>
  <si>
    <t>BB3- 0850LP6-N0N</t>
  </si>
  <si>
    <t>BB5- 0850LP6-N0N</t>
  </si>
  <si>
    <t>BB1- 0850LP4-N0N</t>
  </si>
  <si>
    <t>BB3- 0850LP4-N0N</t>
  </si>
  <si>
    <t>BB5- 0850LP4-N0N</t>
  </si>
  <si>
    <t>BB1- 08501200-N0N</t>
  </si>
  <si>
    <t>BB3- 08501200-N0N</t>
  </si>
  <si>
    <t>BB5- 08501200- N0N</t>
  </si>
  <si>
    <t>BB1- 0850120 B- N0N</t>
  </si>
  <si>
    <t>BB3- 0850120 B- N0N</t>
  </si>
  <si>
    <t>BB5- 0850120 B- N0N</t>
  </si>
  <si>
    <t>BB1- 0550150 M- N0N</t>
  </si>
  <si>
    <t>BB3- 0550150 M- N0N</t>
  </si>
  <si>
    <t>BB5- 0550150 M- N0N</t>
  </si>
  <si>
    <t>BB1- NCADV- R</t>
  </si>
  <si>
    <t>BB3- NCADV- R</t>
  </si>
  <si>
    <t>BB5- NCADV- R</t>
  </si>
  <si>
    <t>BD1- 425P-00N</t>
  </si>
  <si>
    <t>BD3- 425P-00N</t>
  </si>
  <si>
    <t>BD5- 425P-00N</t>
  </si>
  <si>
    <t>BD1- 4250-00N</t>
  </si>
  <si>
    <t>BD3- 4250-00N</t>
  </si>
  <si>
    <t>BD5- 4250-00N</t>
  </si>
  <si>
    <t>BD1- 425P120 B-00N</t>
  </si>
  <si>
    <t>BD3- 425P120 B-00N</t>
  </si>
  <si>
    <t>BD5- 425P120 B-00N</t>
  </si>
  <si>
    <t>BD1- NCADV- R</t>
  </si>
  <si>
    <t>BD3- NCADV- R</t>
  </si>
  <si>
    <t>BD5- NCADV- R</t>
  </si>
  <si>
    <t>VA1- CVRES S-R</t>
  </si>
  <si>
    <t>MA1- 1700600 M- NNA</t>
  </si>
  <si>
    <t>MA3- 1700600 M- NNA</t>
  </si>
  <si>
    <t>MA5- 1700600 M- NNA</t>
  </si>
  <si>
    <t>MA1- 17001200- NNA</t>
  </si>
  <si>
    <t>MA3- 17001200-NNA</t>
  </si>
  <si>
    <t>MA5- 17001200-NNA</t>
  </si>
  <si>
    <t>MA1- 1700120 B- NNA</t>
  </si>
  <si>
    <t>MA3- 1700120 B- NNA</t>
  </si>
  <si>
    <t>MA5- 1700120 B- NNA</t>
  </si>
  <si>
    <t>MA1- 0900600 M- NNA</t>
  </si>
  <si>
    <t>MA3- 0900600 M- NNA</t>
  </si>
  <si>
    <t>MA5- 0900600 M- NNA</t>
  </si>
  <si>
    <t>MA1- 09001200- NNA</t>
  </si>
  <si>
    <t>MA3- 09001200-NNA</t>
  </si>
  <si>
    <t>MA5- 09001200-NNA</t>
  </si>
  <si>
    <t>MA1- 0900120 B- NNA</t>
  </si>
  <si>
    <t>MA3- 0900120 B- NNA</t>
  </si>
  <si>
    <t>MA5- 0900120 B- NNA</t>
  </si>
  <si>
    <t>MA1- NCADV- R</t>
  </si>
  <si>
    <t>MA3- NCADV- R</t>
  </si>
  <si>
    <t>MA5- NCADV- R</t>
  </si>
  <si>
    <t>TA1- 600BL P4-NNN</t>
  </si>
  <si>
    <t>TA3- 600BL P4-NNN</t>
  </si>
  <si>
    <t>TA5- 600BL P4-NNN</t>
  </si>
  <si>
    <t>TA1- 600C150 M- NNN</t>
  </si>
  <si>
    <t>TA3- 600C150 M- NNN</t>
  </si>
  <si>
    <t>TA5- 600C150 M- NNN</t>
  </si>
  <si>
    <t>TA1- 020010M-VNN</t>
  </si>
  <si>
    <t>TA3- 020010M-VNN</t>
  </si>
  <si>
    <t>TA5- 020010M- VNN</t>
  </si>
  <si>
    <t>TA1- 020010M-ANN</t>
  </si>
  <si>
    <t>TA3- 020010M-ANN</t>
  </si>
  <si>
    <t>TA5- 020010M-ANN</t>
  </si>
  <si>
    <t>TA1- 020010M- SNN</t>
  </si>
  <si>
    <t>TA3- 020010M-SNN</t>
  </si>
  <si>
    <t>TA5- 020010M-SNN</t>
  </si>
  <si>
    <t>TB3- 600C150 M- NNN</t>
  </si>
  <si>
    <t>TB5- 600C150 M- NNN</t>
  </si>
  <si>
    <t>TB3- 020010M-VNN</t>
  </si>
  <si>
    <t>TB5- 020010M-VNN</t>
  </si>
  <si>
    <t>TB3- 020010M-ANN</t>
  </si>
  <si>
    <t>TB5- 020010M- ANN</t>
  </si>
  <si>
    <t>TB3- 020010M-SNN</t>
  </si>
  <si>
    <t>TB5- 020010M-SNN</t>
  </si>
  <si>
    <t>TA1- 650BL P4-N0N</t>
  </si>
  <si>
    <t>TA5- 650BL P4-N0N</t>
  </si>
  <si>
    <t>TA1- 650C150 M- N0N</t>
  </si>
  <si>
    <t>TA3- 650C150 M- N0N</t>
  </si>
  <si>
    <t>TA5- 650C150 M- N0N</t>
  </si>
  <si>
    <t>TB3- 650C150 M- N0N</t>
  </si>
  <si>
    <t>TB5- 650C150 M- N0N</t>
  </si>
  <si>
    <t>TA1- NCADV- R</t>
  </si>
  <si>
    <t>TA3- NCADV- R</t>
  </si>
  <si>
    <t>TA5- NCADV- R</t>
  </si>
  <si>
    <t>TB1- NCADV- R</t>
  </si>
  <si>
    <t>TB3- NCADV- R</t>
  </si>
  <si>
    <t>TB5- NCADV- R</t>
  </si>
  <si>
    <t>BA1- 220F600 M- XFN</t>
  </si>
  <si>
    <t>BA3- 220F600 M- XFN</t>
  </si>
  <si>
    <t>BA5- 220F600 M- XFN</t>
  </si>
  <si>
    <t>BA1- 220F1200-XFN</t>
  </si>
  <si>
    <t>BA3- 220F1200- XFN</t>
  </si>
  <si>
    <t>BA5- 220F1200-XFN</t>
  </si>
  <si>
    <t>BA1- 220F120 B- XFN</t>
  </si>
  <si>
    <t>BA3- 220F120 B- XFN</t>
  </si>
  <si>
    <t>BA5- 220F120 B- XFN</t>
  </si>
  <si>
    <t>BA1- NCESS F-R</t>
  </si>
  <si>
    <t>BA3- NCESS F-R</t>
  </si>
  <si>
    <t>BA5- NCESS F-R</t>
  </si>
  <si>
    <t>MA1- 170F600 M- XFA</t>
  </si>
  <si>
    <t>MA3- 170F600 M- XFA</t>
  </si>
  <si>
    <t>MA5- 170F600 M- XFA</t>
  </si>
  <si>
    <t>MA1- 170F1200- XFA</t>
  </si>
  <si>
    <t>MA3- 170F1200-XFA</t>
  </si>
  <si>
    <t>MA5- 170F1200-XFA</t>
  </si>
  <si>
    <t>MA1- 170F120 B- XFA</t>
  </si>
  <si>
    <t>MA3- 170F120 B- XFA</t>
  </si>
  <si>
    <t>MA5- 170F120 B- XFA</t>
  </si>
  <si>
    <t>MA1- 900F600 M- XFA</t>
  </si>
  <si>
    <t>MA3- 900F600 M- XFA</t>
  </si>
  <si>
    <t>MA5- 900F600 M- XFA</t>
  </si>
  <si>
    <t>MA1- 900F1200- XFA</t>
  </si>
  <si>
    <t>MA3- 900F1200-XFA</t>
  </si>
  <si>
    <t>MA5- 900F1200-XFA</t>
  </si>
  <si>
    <t>MA1- 900F120 B- XFA</t>
  </si>
  <si>
    <t>MA3- 900F120 B- XFA</t>
  </si>
  <si>
    <t>MA5- 900F120 B- XFA</t>
  </si>
  <si>
    <t>MA3- NCESS F-R</t>
  </si>
  <si>
    <t>MA5- NCESS F-R</t>
  </si>
  <si>
    <t>NCE- CLNPR M- CCNCE- 1YR</t>
  </si>
  <si>
    <t>NCE- CLNPR M- CCNCE- 3YR</t>
  </si>
  <si>
    <t>NCE- CLNPR M- CCNCE- 5YR</t>
  </si>
  <si>
    <t>NCE- CLNPR M- CCNCE- R1</t>
  </si>
  <si>
    <t>NCE- CLNPR M- CCNCE- R3</t>
  </si>
  <si>
    <t>NCE- CLNPR M- CCNCE- R5</t>
  </si>
  <si>
    <t>MC400- 600M- C- AT</t>
  </si>
  <si>
    <t>BA- MC400- 1200M</t>
  </si>
  <si>
    <t>BB- MC400- 1200M</t>
  </si>
  <si>
    <t>MA- MC400- 1200M</t>
  </si>
  <si>
    <t>BA- MC400- 1200M-B</t>
  </si>
  <si>
    <t>BB- MC400- 1200M-B</t>
  </si>
  <si>
    <t>MA- MC400- 1200M-B</t>
  </si>
  <si>
    <t>170594-000</t>
  </si>
  <si>
    <t>170752-000</t>
  </si>
  <si>
    <t>170753-000</t>
  </si>
  <si>
    <t>170638-001</t>
  </si>
  <si>
    <t>170669-000</t>
  </si>
  <si>
    <t>170588-000</t>
  </si>
  <si>
    <t>170668-000</t>
  </si>
  <si>
    <t>170605-000</t>
  </si>
  <si>
    <t>170606-000</t>
  </si>
  <si>
    <t>170651-000</t>
  </si>
  <si>
    <t>170652-000</t>
  </si>
  <si>
    <t>170653-000</t>
  </si>
  <si>
    <t>170653-001</t>
  </si>
  <si>
    <t>170654-000</t>
  </si>
  <si>
    <t>170654-001</t>
  </si>
  <si>
    <t>170659-001</t>
  </si>
  <si>
    <t>170706-000</t>
  </si>
  <si>
    <t>170704-002</t>
  </si>
  <si>
    <t>170760-000</t>
  </si>
  <si>
    <t>170761-000</t>
  </si>
  <si>
    <t>170765-000</t>
  </si>
  <si>
    <t>170628-000</t>
  </si>
  <si>
    <t>170452-000</t>
  </si>
  <si>
    <t>170635-000</t>
  </si>
  <si>
    <t>170677-002</t>
  </si>
  <si>
    <t>170648-001</t>
  </si>
  <si>
    <t>170671-000</t>
  </si>
  <si>
    <t>170751-000</t>
  </si>
  <si>
    <t>170716-000</t>
  </si>
  <si>
    <t>170717-000</t>
  </si>
  <si>
    <t>170732-000</t>
  </si>
  <si>
    <t>170623-001</t>
  </si>
  <si>
    <t>170671-001</t>
  </si>
  <si>
    <t>170585-001</t>
  </si>
  <si>
    <t>170680-000</t>
  </si>
  <si>
    <t>170641-000</t>
  </si>
  <si>
    <t>170676-000</t>
  </si>
  <si>
    <t>170663-000</t>
  </si>
  <si>
    <t>170663-001</t>
  </si>
  <si>
    <t>170712-000</t>
  </si>
  <si>
    <t>170767-000</t>
  </si>
  <si>
    <t>170758-000</t>
  </si>
  <si>
    <t>184375-000</t>
  </si>
  <si>
    <t>170614-000</t>
  </si>
  <si>
    <t>170615-000</t>
  </si>
  <si>
    <t>170656-002</t>
  </si>
  <si>
    <t>170666-000</t>
  </si>
  <si>
    <t>170665-000</t>
  </si>
  <si>
    <t>170662-000</t>
  </si>
  <si>
    <t>170718-000</t>
  </si>
  <si>
    <t>170675-000</t>
  </si>
  <si>
    <t>170700-000</t>
  </si>
  <si>
    <t>170749-001</t>
  </si>
  <si>
    <t>170750-001</t>
  </si>
  <si>
    <t>170764-000</t>
  </si>
  <si>
    <t>BSAP WiFiLicense</t>
  </si>
  <si>
    <t>IP 7000Power</t>
  </si>
  <si>
    <t>VVXPower</t>
  </si>
  <si>
    <t>4305Octal</t>
  </si>
  <si>
    <t>3140 50SBC</t>
  </si>
  <si>
    <t>ASR 900Console CBL</t>
  </si>
  <si>
    <t>920 RCMTKit  19</t>
  </si>
  <si>
    <t>4221 RackMount 19</t>
  </si>
  <si>
    <t>Rack 443023</t>
  </si>
  <si>
    <t>AP1130ANT Kit</t>
  </si>
  <si>
    <t>AP1130Mount Bracket</t>
  </si>
  <si>
    <t>AP1130Ethernet Plug</t>
  </si>
  <si>
    <t>920-S-AMetro IP LIC</t>
  </si>
  <si>
    <t>USBConsole CBL</t>
  </si>
  <si>
    <t>KXRepeater</t>
  </si>
  <si>
    <t>KXHandset</t>
  </si>
  <si>
    <t>QCable.5m</t>
  </si>
  <si>
    <t>1GCopper SFP</t>
  </si>
  <si>
    <t xml:space="preserve"> ADD ON M</t>
  </si>
  <si>
    <t>4350AppX LIC</t>
  </si>
  <si>
    <t>4400AppX LIC</t>
  </si>
  <si>
    <t>2960.48P48LPD-L</t>
  </si>
  <si>
    <t>2960.48P48LPS-L</t>
  </si>
  <si>
    <t>LMU 3640Medium</t>
  </si>
  <si>
    <t>NetCloud Branch Essentials Package with AER2200- 600M, 1-yr</t>
  </si>
  <si>
    <t>NetCloud Branch Essentials Package with AER2200- 600M, 3-yr</t>
  </si>
  <si>
    <t>NetCloud Branch Essentials Package with AER2200- 600M, 5-yr</t>
  </si>
  <si>
    <t>NetCloud Branch Essentials Package with AER2200- 1200M, 1-yr</t>
  </si>
  <si>
    <t>NetCloud Branch Essentials Package with AER2200- 1200M, 3-yr</t>
  </si>
  <si>
    <t>NetCloud Branch Essentials Package with AER2200- 1200M, 5-yr</t>
  </si>
  <si>
    <t>NetCloud Branch Essentials Package with AER2200- 1200M-B,1-yr</t>
  </si>
  <si>
    <t>NetCloud Branch Essentials Package with AER2200- 1200M-B,3-yr</t>
  </si>
  <si>
    <t>NetCloud Branch Essentials Package with AER2200- 1200M-B,5-yr</t>
  </si>
  <si>
    <t>NetCloud Branch Essentials Package with AER1600,1-yr</t>
  </si>
  <si>
    <t>NetCloud Branch Essentials Package with AER1600,3-yr</t>
  </si>
  <si>
    <t>NetCloud Branch Essentials Package with AER1600,5-yr</t>
  </si>
  <si>
    <t>NetCloud Branch Essentials Package with AER1650,1-yr</t>
  </si>
  <si>
    <t>NetCloud Branch Essentials Package with AER1650,3-yr</t>
  </si>
  <si>
    <t>NetCloud Branch Essentials Package with AER1650,5-yr</t>
  </si>
  <si>
    <t>NetCloud Mobile Essentials Package with IBR1700- 600M, 1-yr</t>
  </si>
  <si>
    <t>NetCloud Mobile Essentials Package with IBR1700- 600M, 3-yr</t>
  </si>
  <si>
    <t>NetCloud Mobile Essentials Package with IBR1700- 600M, 5-yr</t>
  </si>
  <si>
    <t>NetCloud Mobile Essentials Package with IBR1700- 1200M, 1-yr</t>
  </si>
  <si>
    <t>NetCloud Mobile Essentials Package with IBR1700- 1200M, 3-yr</t>
  </si>
  <si>
    <t>NetCloud Mobile Essentials Package with IBR1700- 1200M, 5-yr</t>
  </si>
  <si>
    <t>NetCloud Mobile Essentials Package with IBR1700- 1200M-B,1-yr</t>
  </si>
  <si>
    <t>NetCloud Mobile Essentials Package with IBR1700- 1200M-B,3-yr</t>
  </si>
  <si>
    <t>NetCloud Mobile Essentials Package with IBR1700- 1200M-B,5-yr</t>
  </si>
  <si>
    <t>NetCloud Mobile Essentials Package with IBR900- 600M- NPS,3-yr</t>
  </si>
  <si>
    <t>NetCloud Mobile Essentials Package with IBR900- 600M- NPS,5-yr</t>
  </si>
  <si>
    <t>NetCloud Mobile Essentials Package with IBR900, 1-yr</t>
  </si>
  <si>
    <t>NetCloud Mobile Essentials Package with IBR900, 3-yr</t>
  </si>
  <si>
    <t>NetCloud Mobile Essentials Package with IBR900, 5-yr</t>
  </si>
  <si>
    <t>NetCloud IoT Essentials Package with IBR600C- 150M-D,1-yr</t>
  </si>
  <si>
    <t>NetCloud IoT Essentials Package with IBR600C- 150M-D,3-yr</t>
  </si>
  <si>
    <t>NetCloud IoT Essentials Package with IBR600C- 150M-D,5-yr</t>
  </si>
  <si>
    <t>NetCloud IoT Gateway Essentials Package with IBR200-10M for VZ, 1-yr</t>
  </si>
  <si>
    <t>NetCloud IoT Gateway Essentials Package with IBR200-10M for VZ, 3-yr</t>
  </si>
  <si>
    <t>NetCloud IoT Gateway Essentials Package with IBR200-10M for VZ, 5-yr</t>
  </si>
  <si>
    <t>NetCloud IoT Gateway Essentials Package with IBR200-10M for AT &amp; GN,1-yr</t>
  </si>
  <si>
    <t>NetCloud IoT Gateway Essentials Package with IBR200-10M for AT &amp; GN,3-yr</t>
  </si>
  <si>
    <t>NetCloud IoT Gateway Essentials Package with IBR200-10M for AT &amp; GN,5-yr</t>
  </si>
  <si>
    <t>NetCloud IoT Gateway Essentials Package with IBR200-10M for SP, 1-yr</t>
  </si>
  <si>
    <t>NetCloud IoT Gateway Essentials Package with IBR200-10M for SP, 3-yr</t>
  </si>
  <si>
    <t>NetCloud IoT Gateway Essentials Package with IBR200-10M for SP, 5-yr</t>
  </si>
  <si>
    <t>NetCloud IoT Essentials Package with IBR650C- 150M-D,1-yr</t>
  </si>
  <si>
    <t>NetCloud IoT Essentials Package with IBR650C- 150M-D,3-yr</t>
  </si>
  <si>
    <t>NetCloud IoT Essentials Package with IBR650C- 150M-D,5-yr</t>
  </si>
  <si>
    <t>NetCloud Branch FIPSCompl ete Package with  FIPS AER2200- 600M, 1-yr</t>
  </si>
  <si>
    <t>NetCloud Branch FIPSComplete Package with  FIPS AER2200- 600M, 3-yr</t>
  </si>
  <si>
    <t>NetCloud Branch FIPSComplete Package with  FIPS AER2200- 600M, 5-yr</t>
  </si>
  <si>
    <t>NetCloud Branch FIPSComplete Package with  FIPS AER2200- 1200M, 1-yr</t>
  </si>
  <si>
    <t>NetCloud Branch FIPSCompl ete Package with  FIPS AER2200- 1200M, 3-yr</t>
  </si>
  <si>
    <t>NetCloud Branch FIPSComplete Package with  FIPS AER2200- 1200M, 5-yr</t>
  </si>
  <si>
    <t>NetCloud Branch FIPSComplete Package with  FIPS AER2200- 1200M-B,1-yr</t>
  </si>
  <si>
    <t>NetCloud Branch FIPSComplete Package with  FIPS AER2200- 1200M-B,3-yr</t>
  </si>
  <si>
    <t>NetCloud Branch FIPSCompl ete Package with  FIPS AER2200- 1200M-B,5-yr</t>
  </si>
  <si>
    <t>Renewal NetCloud Branch FIPSComplete Plan  FIPS, 1-yr</t>
  </si>
  <si>
    <t>Renewal NetCloud Branch FIPSComplete Plan  FIPS, 3-yr</t>
  </si>
  <si>
    <t>Renewal NetCloud Branch FIPSComplete Plan  FIPS, 5-yr</t>
  </si>
  <si>
    <t>NetCloud Mobile FIPSComplete Package with  FIPS IBR1700- 600M- NPS,3-yr</t>
  </si>
  <si>
    <t>NetCloud Mobile FIPSComplete Package with  FIPS IBR1700- 600M- NPS,5-yr</t>
  </si>
  <si>
    <t>NetCloud Mobile FIPSComplete Package with  FIPS IBR1700- 1200M- NPS, 3-yr</t>
  </si>
  <si>
    <t>NetCloud Mobile FIPSComplete Package with  FIPS IBR1700- 1200M- NPS, 5-yr</t>
  </si>
  <si>
    <t>NetCloud Mobile FIPSComplete Package with  FIPS IBR1700- 1200M-B- NPS, 3-yr</t>
  </si>
  <si>
    <t>NetCloud Mobile FIPSComplete Package with  FIPS IBR1700- 1200M-B- NPS, 5-yr</t>
  </si>
  <si>
    <t>NetCloud Mobile FIPSComplete Package with  FIPS IBR900- 600M- NPS,3-yr</t>
  </si>
  <si>
    <t>NetCloud Mobile FIPSComplete Package with  FIPS IBR900- 1200M- NPS, 3-yr</t>
  </si>
  <si>
    <t>NetCloud Mobile FIPSComplete Package with  FIPS IBR900- 1200M- NPS, 5-yr</t>
  </si>
  <si>
    <t>NetCloud Mobile FIPSComplete Package with  FIPS IBR900- 1200M-B- NPS, 3-yr</t>
  </si>
  <si>
    <t>NetCloud Mobile FIPSComplete Package with  FIPS IBR900- 1200M-B- NPS, 5-yr</t>
  </si>
  <si>
    <t>Renewal NetCloud Mobile FIPSComplete Plan  FIPS, 3-yr</t>
  </si>
  <si>
    <t>Renewal NetCloud Mobile FIPSComplete Plan  FIPS, 5-yr</t>
  </si>
  <si>
    <t>SIM AT&amp;T– APEX or Retail Only</t>
  </si>
  <si>
    <t>VOIPSpeaker</t>
  </si>
  <si>
    <t>LMU 3030OBDII Port Plug in device for Ready Fleet</t>
  </si>
  <si>
    <t>LMU 2630OBD II Port Plug in device for Ready Fleet</t>
  </si>
  <si>
    <t>LMU 3640Heavy duty OB II Port Plug in Device</t>
  </si>
  <si>
    <t>LMU 3640Medium duty OB II Port Plug in Device</t>
  </si>
  <si>
    <t>LMU 4230Heavy Duty</t>
  </si>
  <si>
    <t>3-yr NetCloud Branch Essentials Plan and AER1600 router with WiFi (integrated LP6modem, no embedded modem), North America</t>
  </si>
  <si>
    <t>1-yr NetCloud Branch Essentials Plan and AER1600 router with WiFi (LP4modem), North America</t>
  </si>
  <si>
    <t>5-yr NetCloud Branch Essentials Plan and AER1600 router with WiFi (LP4modem), North America</t>
  </si>
  <si>
    <t>5-yr NetCloud Branch Essentials Plan and AER1650 router no WiFi (integrated LP6modem, no embedded modem), North America</t>
  </si>
  <si>
    <t>1-yr NetCloud Branch Essentials Plan and AER1650 router no WiFi (LP4modem), North America</t>
  </si>
  <si>
    <t>3-yr NetCloud Branch LTE Adapter Essentials Plan and CBA550 adapter (150M-Dmodem), North America</t>
  </si>
  <si>
    <t>5-yr NetCloud Branch LTE Adapter Essentials Plan and CBA550 adapter (150M-Dmodem), North America</t>
  </si>
  <si>
    <t>1-yr NetCloud Branch Performance Essentials+Advanced Plans, CR4250 router with POE, and 1200Mbps Captive Modem, North America</t>
  </si>
  <si>
    <t>3-yr NetCloud Branch Performance Essentials+Advanced Plans, CR4250 router with POE, and 1200Mbps Captive Modem, North America</t>
  </si>
  <si>
    <t>1-yr NetCloud IoT Essentials Plan and IBR600Brouter with WiFi (LP4modem), North America</t>
  </si>
  <si>
    <t>3-yr NetCloud IoT Essentials Plan and IBR600Brouter with WiFi (LP4modem), North America</t>
  </si>
  <si>
    <t>5-yr NetCloud IoT Essentials Plan and IBR600Brouter with WiFi (LP4modem), North America</t>
  </si>
  <si>
    <t>1-yr NetCloud IoT Essentials Plan and IBR600Crouter with WiFi (150Mbps modem), North America</t>
  </si>
  <si>
    <t>5-yr NetCloud IoT Essentials Plan and IBR600Crouter with WiFi (150Mbps modem), North America</t>
  </si>
  <si>
    <t>1-yr NetCloud IoT Gateway Essentials Plan and IBR200 router with WiFi (10Mbps modem) for Verizon</t>
  </si>
  <si>
    <t>3-yr NetCloud IoT Gateway Essentials Plan and IBR200 router with WiFi (10Mbps modem) for Verizon</t>
  </si>
  <si>
    <t>1-yr NetCloud IoT Gateway Essentials Plan and IBR200 router with WiFi (10Mbps modem) for AT&amp;T and Generic</t>
  </si>
  <si>
    <t>3-yr NetCloud IoT Gateway Essentials Plan and IBR200 router with WiFi (10Mbps modem) for AT&amp;T and Generic</t>
  </si>
  <si>
    <t>5-yr NetCloud IoT Gateway Essentials Plan and IBR200 router with WiFi (10Mbps modem) for AT&amp;T and Generic</t>
  </si>
  <si>
    <t>3-yr NetCloud IoT Gateway Essentials Plan and IBR200 router with WiFi (10Mbps modem) for Sprint</t>
  </si>
  <si>
    <t>5-yr NetCloud IoT Gateway Essentials Plan and IBR200 router with WiFi (10Mbps modem) for Sprint</t>
  </si>
  <si>
    <t>3-yr NetCloud IoT Essentials Plan and IBR600Crouter with WiFi (150Mbps modem), North America</t>
  </si>
  <si>
    <t>5-yr NetCloud IoT Gateway Essentials Plan and IBR200 router with WiFi (10Mbps modem) for Verizon</t>
  </si>
  <si>
    <t>1-yr NetCloud IoT Essentials Plan and IBR650Brouter no WiFi (LP4modem), North America</t>
  </si>
  <si>
    <t>5-yr NetCloud IoT Essentials Plan and IBR650Brouter no WiFi (LP4modem), North America</t>
  </si>
  <si>
    <t>1-yr NetCloud IoT Essentials Plan and IBR650Crouter no WiFi (150Mbps modem), North America</t>
  </si>
  <si>
    <t>3-yr NetCloud IoT Essentials Plan and IBR650Crouter no WiFi (150Mbps modem), North America</t>
  </si>
  <si>
    <t>5-yr NetCloud IoT Essentials Plan and IBR650Crouter no WiFi (150Mbps modem), North America</t>
  </si>
  <si>
    <t>1-yr NetCloud Branch FIPSEssentials and Advanced Plans  and AER2200FIPSrouter with WiFi (600Mbps modem), North America</t>
  </si>
  <si>
    <t>3-yr NetCloud Branch FIPS Essentials and Advanced Plans and AER2200FIPS router with WiFi (600Mbps modem), North America</t>
  </si>
  <si>
    <t>5-yr NetCloud Branch FIPS Essentials and Advanced Plans  and AER2200 FIPSrouter with WiFi (600Mbps modem), North America</t>
  </si>
  <si>
    <t>1-yr NetCloud Branch FIPS Essentials and Advanced Plans and AER2200FIPS router with WiFi (1200Mbps modem), North America</t>
  </si>
  <si>
    <t>3-yr NetCloud Branch FIPSEssentials and Advanced Plans and AER2200FIPSrouter with WiFi (1200Mbps modem), North America</t>
  </si>
  <si>
    <t>5-yr NetCloud Branch FIPS Essentials and Advanced Plans and AER2200FIPS router with WiFi (1200Mbps modem), North America</t>
  </si>
  <si>
    <t>3-yr NetCloud Branch FIPS Essentials and Advanced Plans and AER2200FIPS router with WiFi (1200Mbps modem), North America</t>
  </si>
  <si>
    <t>5-yr NetCloud Branch FIPSEssentials and Advanced Plans and AER2200FIPSrouter with WiFi (1200Mbps modem), North America</t>
  </si>
  <si>
    <t>1-yr NetCloud Mobile FIPSEssentials and Advanced Plans and IBR1700FIPSrouter with WiFi (600Mbps modem), no AC power supply or antennas, North America</t>
  </si>
  <si>
    <t>3-yr NetCloud Mobile FIPS Essentials and Advanced Plans and IBR1700FIPS router with WiFi (600Mbps modem), no AC power supply or antennas, North America</t>
  </si>
  <si>
    <t>5-yr NetCloud Mobile FIPS Essentials and Advanced Plans and IBR1700FIPS router with WiFi (600Mbps modem), no AC power supply or antennas, North America</t>
  </si>
  <si>
    <t>1-yr NetCloud Mobile FIPS Essentials and Advanced Plans and IBR1700FIPSrouter with WiFi (1200Mbps modem), no AC power supply or antennas, North America</t>
  </si>
  <si>
    <t>3-yr NetCloud Mobile FIPS Essentials and Advanced Plans and IBR1700FIPS router with WiFi (1200Mbps modem), no AC power supply or antennas, North America</t>
  </si>
  <si>
    <t>5-yr NetCloud Mobile FIPS Essentials and Advanced Plans and IBR1700FIPS router with WiFi (1200Mbps modem), no AC power supply or antennas, North America</t>
  </si>
  <si>
    <t>1-yr NetCloud Mobile FIPSEssentials and Advanced Plans and IBR1700FIPSrouter with WiFi (1200Mbps modem), no AC power supply or antennas, North America</t>
  </si>
  <si>
    <t>1-yr NetCloud Mobile FIPSEssentials and Advanced Plans and IBR900FIPSrouter with WiFi (600Mbps modem), no AC power supply or antennas, North America</t>
  </si>
  <si>
    <t>3-yr NetCloud Mobile FIPS Essentials and Advanced Plans and IBR900FIPS router with WiFi (600Mbps modem), no AC power supply or antennas, North America</t>
  </si>
  <si>
    <t>1-yr NetCloud Mobile FIPSEssentials and Advanced Plans and IBR900FIPSrouter with WiFi (1000Mbps modem), no AC power supply or antennas, North America</t>
  </si>
  <si>
    <t>3-yr NetCloud Mobile FIPS Essentials and Advanced Plans and IBR900FIPS router with WiFi (1000Mbps modem), no AC power supply or antennas, North America</t>
  </si>
  <si>
    <t>5-yr NetCloud Mobile FIPS Essentials and Advanced Plans and IBR900FIPS router with WiFi (1000Mbps modem), no AC power supply or antennas, North America</t>
  </si>
  <si>
    <t>Per unit charge for custom shipment configuratio ns (Dual SIM Insertion, Activation Verification, Adding Devices to Group In NCM via Collaborati on)</t>
  </si>
  <si>
    <t>LTEAdvanced (Cat6) modem (for AER1600/1 650, 2100, AER3100/3 150, CBA850, and COR series products with dock)</t>
  </si>
  <si>
    <t>LTEAdvanced (600 Mbps) modem for AT&amp;T/First Net</t>
  </si>
  <si>
    <t>LTEAdvanced Pro (1200Mbps) modem upgrade for Branch.Includes AER2200&amp; AER1600doors and 4 black antennas</t>
  </si>
  <si>
    <t>LTEAdvanced Pro (1200Mbps) modem upgrade for LTEBranch Adapter. Includes CBA850door and 4 white antennas</t>
  </si>
  <si>
    <t>LTEAdvanced Pro (1200Mbps) modem upgrade for Mobile.Includes IBR1700 &amp;COR Dock doors, no antennas</t>
  </si>
  <si>
    <t>LTEAdvanced Pro (1200Mbps) modem upgrade for Branch.Include s AER2200&amp;AER1600doors and 4 black antennas</t>
  </si>
  <si>
    <t>SIM,Verizon 2FF can be activated on Verizon Retail or VPP account</t>
  </si>
  <si>
    <t>SIM, AT&amp;T 2FF AT&amp;TRetail or AT&amp;T APEX  (Partner Exchange) rate plans. Not compatible with AT&amp;T IoT/Jasper or FirstNet platform based accounts</t>
  </si>
  <si>
    <t>SIM, Sprint SIMGLW10 6Q 2FFRetail for LP6</t>
  </si>
  <si>
    <t>LTE MIMO2x2 antenna, indoor/outd oor</t>
  </si>
  <si>
    <t>10.5dBi700 MHz -2700 MHzwide band directional antenna (Yagi/Log- Periodic) for outside mounting</t>
  </si>
  <si>
    <t>12” mag- mount antenna with SMA male connector,12.5 foot cable</t>
  </si>
  <si>
    <t>4” Mini mag- mount antennas with SMA male connector,12.5 foot cable</t>
  </si>
  <si>
    <t>GPS- GLONASSscrew mount antenna with 3M cable</t>
  </si>
  <si>
    <t>GPS- GLONASSmag-mount antenna with 3M cable</t>
  </si>
  <si>
    <t>3-in-1 GPS- GLONASS&amp; two cellular</t>
  </si>
  <si>
    <t>3-in-1 GPS- GLONASS&amp; two cellular (3G/4G/LT E)adhesive mount antenna with 2M cables</t>
  </si>
  <si>
    <t>5-in-1 GPS- GLONASS&amp; two cellular (3G/4G/LTE) &amp; two WiFi 2.4/5GHz WiFi screw mount antenna with 3M cables</t>
  </si>
  <si>
    <t>Low profile 5- in-1 MIMO LTE, MIMOWiFi (2.4/5Ghz), &amp; GPSscrew mount antenna with 5M cables</t>
  </si>
  <si>
    <t>White, 700MHz-2.7 GHz 3G/4G/LTE 2dBi/3dBi antenna with SMA connector (1x)</t>
  </si>
  <si>
    <t>Black, 700MHz-2.7GHz LTE/4G/3G2dBi/3dBi 5” antenna with SMAconnector (1x)</t>
  </si>
  <si>
    <t>Mini black, 600MHz-2.7 GHz LTE/4G/3G 4.5” 2/3 dBi antenna with SMA connector (1x)</t>
  </si>
  <si>
    <t>Black, Universal 600MHz-6GHz3G/4G/LTE2dBi/3dBi 6” antenna with SMAconnector (1x)</t>
  </si>
  <si>
    <t>White, Universal 600MHz-6GHz3G/4G/LTE2dBi/3dBi 6” antenna with SMAconnector (1x)</t>
  </si>
  <si>
    <t>White, 600MHz-2.7 GHz LTE/4G/3G 4.5” 2/3 dBi antenna with SMA connector (1x) CBA550 replacement</t>
  </si>
  <si>
    <t>Dual-band 2.4/5.0GHzexternal WiFi antenna for AER3100, AER2100, IBR900,IBR1100(single antenna)</t>
  </si>
  <si>
    <t>Car charger for 12Vproduct for CBA750B, CBA850, MBR1400and MBR1200B</t>
  </si>
  <si>
    <t>COR IBR1100/IBR1150 and IBR900/IB R950extended temperatur e (-30C to 70C)power supply (line cord not included)</t>
  </si>
  <si>
    <t>AER2200, AER31x0 54V 2.22A (60WPoEbudget) power supply (C14 line cord not included)</t>
  </si>
  <si>
    <t>AER2200high power supply for up to 4 ports of PoE+.at (30W)power (120WPoEbudget) (C14 line cord not included)</t>
  </si>
  <si>
    <t>COR IBR1700, IBR900/IB R950, IBR600B/I BR650B, IBR600C/I BR650Cpower supply for North America  (- 20C to 60C)</t>
  </si>
  <si>
    <t>COR IBR1700, IBR900/IB R950power supply includes US, EU, UK, AUAdapter  (- 20C to 60C)</t>
  </si>
  <si>
    <t>PoE Injector (powers AP22, CBA850)includes US line cord (C6)</t>
  </si>
  <si>
    <t>US line cord for AER3100/ AER3150,AER2200high power 60W &amp;120WPoEbudget, power supplies (C14)</t>
  </si>
  <si>
    <t>9 wire GPIO cable for IBR6x0B, IBR6x0Cand IBR9x0. Adds 4 GPIO, 2ndignition sense, redundant power</t>
  </si>
  <si>
    <t>RJ45rollover serial console cable 7ft</t>
  </si>
  <si>
    <t>RJ45rollover serial console cable 14ft</t>
  </si>
  <si>
    <t>Demo 2x10 GPIO cable for CORExtensibilit y Dock</t>
  </si>
  <si>
    <t>CORextensiblity port to serial cable</t>
  </si>
  <si>
    <t>OBD-IIadapter kit for IBR1700(includes one OBD-II adapter and one 15 foot Male/Male Null Modem DB9 serial cable)</t>
  </si>
  <si>
    <t>NEMA 4Xenclosure, 12x10x6in, for ARC and COR</t>
  </si>
  <si>
    <t>Steel backplane, 12x10in, for ARC and COR NEMAenclosure</t>
  </si>
  <si>
    <t>CBA850wall / ceiling bracket</t>
  </si>
  <si>
    <t>Mag mount kit for IBR11x0, IBR9x0, IBR6x0B, IBR350, IBR1100Dual- Modem Dock, COR Extensibilit y Dock (includes 4 ringmagnets, 4 M4screws and 4 nuts)</t>
  </si>
  <si>
    <t>Dual- modem dock for IBR1100/IB R1150series routers</t>
  </si>
  <si>
    <t>CORextensibility dock for IBR600B/I BR650B, IBR600C/I BR650Cand IBR900/IB R950series routers</t>
  </si>
  <si>
    <t>Rack- mount kit for AER2200(includes 2 wing brackets and 8 M4 screws)</t>
  </si>
  <si>
    <t>1-yr NetCloud Branch Essentials Plan, supports AER16X0,AER2100and AER31X0 series</t>
  </si>
  <si>
    <t>3-yr NetCloud Branch Essentials Plan, supports AER16X0,AER2100and AER31X0 series</t>
  </si>
  <si>
    <t>5-yr NetCloud Branch Essentials Plan, supports AER16X0,AER2100and AER31X0 series</t>
  </si>
  <si>
    <t>1-yr NetCloud Branch LTE Adapter Essentials Plan, supports CBA850series</t>
  </si>
  <si>
    <t>5-yr NetCloud Branch LTE Adapter Essentials Plan, supports CBA850series</t>
  </si>
  <si>
    <t>1-yr NetCloud Mobile Essentials Plan, supports IBR900and IBR11X0 series</t>
  </si>
  <si>
    <t>3-yr NetCloud Mobile Essentials Plan, supports IBR900 and IBR11X0series</t>
  </si>
  <si>
    <t>5-yr NetCloud Mobile Essentials Plan, supports IBR900and IBR11X0 series</t>
  </si>
  <si>
    <t>1-yr NetCloud IoT Essentials Plan, supports IBR350, IBR6X0, MBR1200series</t>
  </si>
  <si>
    <t>3-yr NetCloud IoT Essentials Plan, supports IBR350, IBR6X0,MBR1200serie s</t>
  </si>
  <si>
    <t>5-yr NetCloud IoT Essentials Plan, supports IBR350, IBR6X0, MBR1200series</t>
  </si>
  <si>
    <t>LIC- MX450-SEC- 5YR</t>
  </si>
  <si>
    <t>5-yr NetCloud Branch Essentials Plan and AER1600 router with WiFi (integrated LP6modem, no embedded modem), North America</t>
  </si>
  <si>
    <t>Algo</t>
  </si>
  <si>
    <t>Algo8301</t>
  </si>
  <si>
    <t>Pager</t>
  </si>
  <si>
    <t>Adtran</t>
  </si>
  <si>
    <t>Bluesocket</t>
  </si>
  <si>
    <t>BSAP INDOOR 1YR</t>
  </si>
  <si>
    <t>1100M S PH200 11 2</t>
  </si>
  <si>
    <t>License</t>
  </si>
  <si>
    <t>BSAP INDOOR 3YR</t>
  </si>
  <si>
    <t>1100M S PH200 13 6</t>
  </si>
  <si>
    <t>BSAP INDOOR 5YR</t>
  </si>
  <si>
    <t>1100M S PH200 16 0</t>
  </si>
  <si>
    <t>BSAP OUTDOOR 1YR</t>
  </si>
  <si>
    <t>1100M S PH210 11 2</t>
  </si>
  <si>
    <t>BSAP OUTDOOR 3YR</t>
  </si>
  <si>
    <t>1100M S PH210 13 6</t>
  </si>
  <si>
    <t>BSAP OUTDOOR 5YR</t>
  </si>
  <si>
    <t>1100M S PH210 16 0</t>
  </si>
  <si>
    <t>SFP</t>
  </si>
  <si>
    <t>MOD LX</t>
  </si>
  <si>
    <t>Card</t>
  </si>
  <si>
    <t>Netvanta</t>
  </si>
  <si>
    <t>3448.B</t>
  </si>
  <si>
    <t>Router</t>
  </si>
  <si>
    <t>3448.C</t>
  </si>
  <si>
    <t>Cisco</t>
  </si>
  <si>
    <t>NIM</t>
  </si>
  <si>
    <t>T-1 NIM</t>
  </si>
  <si>
    <t>Dual T-1 NIM</t>
  </si>
  <si>
    <t>Rack 1531</t>
  </si>
  <si>
    <t>Rack</t>
  </si>
  <si>
    <t>1531P</t>
  </si>
  <si>
    <t>Switch</t>
  </si>
  <si>
    <t>PWR OUTDOOR</t>
  </si>
  <si>
    <t>Power WiFi</t>
  </si>
  <si>
    <t>PWR INDOOR</t>
  </si>
  <si>
    <t>ANT 1940</t>
  </si>
  <si>
    <t>Antenna</t>
  </si>
  <si>
    <t>ANT 1935</t>
  </si>
  <si>
    <t>ANT 1925</t>
  </si>
  <si>
    <t>BSAP 2030</t>
  </si>
  <si>
    <t>Wireless Access Point</t>
  </si>
  <si>
    <t>BSAP 1930</t>
  </si>
  <si>
    <t>BSAP 1920</t>
  </si>
  <si>
    <t>ANT 2035</t>
  </si>
  <si>
    <t>ANT 2135</t>
  </si>
  <si>
    <t>1534P</t>
  </si>
  <si>
    <t>1234P</t>
  </si>
  <si>
    <t>1238P</t>
  </si>
  <si>
    <t>1550.B</t>
  </si>
  <si>
    <t>1550.A</t>
  </si>
  <si>
    <t>1550.D</t>
  </si>
  <si>
    <t>1550.C</t>
  </si>
  <si>
    <t>TA</t>
  </si>
  <si>
    <t>Amp10ft</t>
  </si>
  <si>
    <t>Cable</t>
  </si>
  <si>
    <t>Amp6ft</t>
  </si>
  <si>
    <t>WiFi License</t>
  </si>
  <si>
    <t>Polycom</t>
  </si>
  <si>
    <t>SoundStation</t>
  </si>
  <si>
    <t>IP 6000</t>
  </si>
  <si>
    <t>Phone</t>
  </si>
  <si>
    <t>VVX</t>
  </si>
  <si>
    <t>Accessory</t>
  </si>
  <si>
    <t>VVX 1500</t>
  </si>
  <si>
    <t>IP 7000</t>
  </si>
  <si>
    <t>IP 7000 EXT</t>
  </si>
  <si>
    <t>Power VoIP</t>
  </si>
  <si>
    <t>VVX Exp Paper</t>
  </si>
  <si>
    <t>VVX Exp Color</t>
  </si>
  <si>
    <t>VVX 301</t>
  </si>
  <si>
    <t>VVX 311</t>
  </si>
  <si>
    <t>VVX 401</t>
  </si>
  <si>
    <t>VVX 411</t>
  </si>
  <si>
    <t>VVX 501</t>
  </si>
  <si>
    <t>VVX 601</t>
  </si>
  <si>
    <t>VoxBox</t>
  </si>
  <si>
    <t>Bluetooth Speaker</t>
  </si>
  <si>
    <t>Obihai</t>
  </si>
  <si>
    <t>Obi</t>
  </si>
  <si>
    <t>OBi300</t>
  </si>
  <si>
    <t>ATA</t>
  </si>
  <si>
    <t>OBi302</t>
  </si>
  <si>
    <t>OBi504</t>
  </si>
  <si>
    <t>OBi508</t>
  </si>
  <si>
    <t>OBi1022</t>
  </si>
  <si>
    <t>OBi1032</t>
  </si>
  <si>
    <t>Trio</t>
  </si>
  <si>
    <t>IP 8800</t>
  </si>
  <si>
    <t>IP 8500</t>
  </si>
  <si>
    <t>OBIHAI</t>
  </si>
  <si>
    <t>OBi Power Supply</t>
  </si>
  <si>
    <t>Netgear</t>
  </si>
  <si>
    <t>USB</t>
  </si>
  <si>
    <t>340U</t>
  </si>
  <si>
    <t>Air Card</t>
  </si>
  <si>
    <t>Sierra Wireless</t>
  </si>
  <si>
    <t>341U</t>
  </si>
  <si>
    <t>HWIC</t>
  </si>
  <si>
    <t>HWIC 4T1</t>
  </si>
  <si>
    <t>3448P.A</t>
  </si>
  <si>
    <t>3448P.B</t>
  </si>
  <si>
    <t>3448P.C</t>
  </si>
  <si>
    <t>3448P.D</t>
  </si>
  <si>
    <t>3448P.E</t>
  </si>
  <si>
    <t>3448P.F</t>
  </si>
  <si>
    <t>3448.X</t>
  </si>
  <si>
    <t>3448P EFP</t>
  </si>
  <si>
    <t>3448 SBC</t>
  </si>
  <si>
    <t>904.A</t>
  </si>
  <si>
    <t>904.B</t>
  </si>
  <si>
    <t>908.C</t>
  </si>
  <si>
    <t>924.C</t>
  </si>
  <si>
    <t>908.B</t>
  </si>
  <si>
    <t>916.A</t>
  </si>
  <si>
    <t>916.B</t>
  </si>
  <si>
    <t>924.A</t>
  </si>
  <si>
    <t>924.B</t>
  </si>
  <si>
    <t>6250.F</t>
  </si>
  <si>
    <t>6250.G</t>
  </si>
  <si>
    <t>6250.A</t>
  </si>
  <si>
    <t>6250.C</t>
  </si>
  <si>
    <t>6250.E</t>
  </si>
  <si>
    <t>6250.D</t>
  </si>
  <si>
    <t>6250.B</t>
  </si>
  <si>
    <t>Zhone</t>
  </si>
  <si>
    <t>Modem</t>
  </si>
  <si>
    <t>6511- A1- NA</t>
  </si>
  <si>
    <t>Broadband Repairs</t>
  </si>
  <si>
    <t>HWIC 8T1</t>
  </si>
  <si>
    <t>ASR</t>
  </si>
  <si>
    <t>A900- CONS- KIT-U=</t>
  </si>
  <si>
    <t>920 Serial CNSL Kit</t>
  </si>
  <si>
    <t>A920- CONS- KIT-S=</t>
  </si>
  <si>
    <t>ISR</t>
  </si>
  <si>
    <t>Rack D</t>
  </si>
  <si>
    <t>ACS- 1900- RM-19</t>
  </si>
  <si>
    <t>Rack E</t>
  </si>
  <si>
    <t>ACS- 2900- RM-19</t>
  </si>
  <si>
    <t>ACS- 4220- RM- 19=</t>
  </si>
  <si>
    <t>Rack 4321</t>
  </si>
  <si>
    <t>ACS- 4320- RM- 19=</t>
  </si>
  <si>
    <t>ACS- 4430- RM- 23=</t>
  </si>
  <si>
    <t>Aerohive</t>
  </si>
  <si>
    <t>ANT AP1130</t>
  </si>
  <si>
    <t>AH- ACC- 1130- ANT- 18</t>
  </si>
  <si>
    <t>AH- ACC- ANT- KIT</t>
  </si>
  <si>
    <t>AH- ACC- BKT- ASM</t>
  </si>
  <si>
    <t>AH- ACC- RJ45- PLG</t>
  </si>
  <si>
    <t>ADS PWR</t>
  </si>
  <si>
    <t>AH1130</t>
  </si>
  <si>
    <t>AH-AP- 1130- AC- FCC</t>
  </si>
  <si>
    <t>AH122</t>
  </si>
  <si>
    <t>AH-AP- 122- AC- FCC</t>
  </si>
  <si>
    <t>AH130</t>
  </si>
  <si>
    <t>AH-AP- 130- AC- FCC</t>
  </si>
  <si>
    <t>AH150</t>
  </si>
  <si>
    <t>AH-AP- 150W- AC-FCC</t>
  </si>
  <si>
    <t>AH230</t>
  </si>
  <si>
    <t>AH-AP- 230- AC- FCC</t>
  </si>
  <si>
    <t>AH245X</t>
  </si>
  <si>
    <t>AH-AP- 245X- AC-FCC</t>
  </si>
  <si>
    <t>AHSL1Y</t>
  </si>
  <si>
    <t>AH- HMCS- SL-1Y</t>
  </si>
  <si>
    <t>AHSL3Y</t>
  </si>
  <si>
    <t>AH- HMCS- SL-3Y</t>
  </si>
  <si>
    <t>AHSL5Y</t>
  </si>
  <si>
    <t>AH- HMCS- SL-5Y</t>
  </si>
  <si>
    <t>920 12CZ</t>
  </si>
  <si>
    <t>ASR1001X</t>
  </si>
  <si>
    <t>ASR 1002</t>
  </si>
  <si>
    <t>$23,100.0 0</t>
  </si>
  <si>
    <t>Rack A</t>
  </si>
  <si>
    <t>Rack B</t>
  </si>
  <si>
    <t>ASR 1002X</t>
  </si>
  <si>
    <t>$22,260.0 0</t>
  </si>
  <si>
    <t>Rack C</t>
  </si>
  <si>
    <t>ASR10 02 X- ACS=</t>
  </si>
  <si>
    <t>ASR92 0- S-A</t>
  </si>
  <si>
    <t>Router License</t>
  </si>
  <si>
    <t>APC</t>
  </si>
  <si>
    <t>UPS</t>
  </si>
  <si>
    <t>600VA</t>
  </si>
  <si>
    <t>be600 m1</t>
  </si>
  <si>
    <t>Power ADS</t>
  </si>
  <si>
    <t>CTLS</t>
  </si>
  <si>
    <t>1100W</t>
  </si>
  <si>
    <t>350W</t>
  </si>
  <si>
    <t>C881- K9</t>
  </si>
  <si>
    <t>C891F- K9</t>
  </si>
  <si>
    <t>C5 AC PWR</t>
  </si>
  <si>
    <t>CAB- AC- C5=</t>
  </si>
  <si>
    <t>2911.D</t>
  </si>
  <si>
    <t>CISCO2 9 11- SEC/K9</t>
  </si>
  <si>
    <t>2911.T</t>
  </si>
  <si>
    <t>2911.U</t>
  </si>
  <si>
    <t>2911.A</t>
  </si>
  <si>
    <t>2921.D</t>
  </si>
  <si>
    <t>CISCO2 9 21- SEC/K9</t>
  </si>
  <si>
    <t>2951.D</t>
  </si>
  <si>
    <t>CISCO2 9 51- SEC/K9</t>
  </si>
  <si>
    <t>2951.T</t>
  </si>
  <si>
    <t>2951.F</t>
  </si>
  <si>
    <t>2951.A</t>
  </si>
  <si>
    <t>2951.R</t>
  </si>
  <si>
    <t>2951.E</t>
  </si>
  <si>
    <t>3925.B</t>
  </si>
  <si>
    <t>CISCO3 9 25- SEC/K9</t>
  </si>
  <si>
    <t>3925.A</t>
  </si>
  <si>
    <t>3925E.A</t>
  </si>
  <si>
    <t>3945.B</t>
  </si>
  <si>
    <t>CISCO3 9 45- SEC/K9</t>
  </si>
  <si>
    <t>3945.A</t>
  </si>
  <si>
    <t>3945E.B</t>
  </si>
  <si>
    <t>CISCO3 9 45E- SEC/K9</t>
  </si>
  <si>
    <t>3945E.A</t>
  </si>
  <si>
    <t>D6400</t>
  </si>
  <si>
    <t>D6400- 100NA S</t>
  </si>
  <si>
    <t>Viking</t>
  </si>
  <si>
    <t>E-30</t>
  </si>
  <si>
    <t>Handsfree Speaker</t>
  </si>
  <si>
    <t>E-30- EWP</t>
  </si>
  <si>
    <t>ADD ON K</t>
  </si>
  <si>
    <t>ADD ON I</t>
  </si>
  <si>
    <t>ADD ON J</t>
  </si>
  <si>
    <t>ProSafe</t>
  </si>
  <si>
    <t>FS105</t>
  </si>
  <si>
    <t>FS105 N A</t>
  </si>
  <si>
    <t>FS116</t>
  </si>
  <si>
    <t>FS116 N A</t>
  </si>
  <si>
    <t>FXI-1</t>
  </si>
  <si>
    <t>Actiontec</t>
  </si>
  <si>
    <t>GT784WN</t>
  </si>
  <si>
    <t>GT784 W N- NF</t>
  </si>
  <si>
    <t>ADD ON N</t>
  </si>
  <si>
    <t>HWIC- 2FE=</t>
  </si>
  <si>
    <t>ADD ON P</t>
  </si>
  <si>
    <t>HWIC- 2T=</t>
  </si>
  <si>
    <t>4221/SEC</t>
  </si>
  <si>
    <t>ISR422 1- SEC/K9</t>
  </si>
  <si>
    <t>ISR422 1/ K9</t>
  </si>
  <si>
    <t>4321/AX</t>
  </si>
  <si>
    <t>ISR432 1- AX/K9</t>
  </si>
  <si>
    <t>4321/AX- PERF</t>
  </si>
  <si>
    <t>4321-AXV BDL</t>
  </si>
  <si>
    <t>ISR432 1- AXV/K 9</t>
  </si>
  <si>
    <t>4321/SEC</t>
  </si>
  <si>
    <t>ISR432 1- SEC/K9</t>
  </si>
  <si>
    <t>4321/SEC- PERF</t>
  </si>
  <si>
    <t>4321-V BDL</t>
  </si>
  <si>
    <t>ISR432 1- V/K9</t>
  </si>
  <si>
    <t>4321- VSEC BDL</t>
  </si>
  <si>
    <t>ISR432 1- VSEC/K 9</t>
  </si>
  <si>
    <t>ISR432 1/ K9</t>
  </si>
  <si>
    <t>4321/PER F</t>
  </si>
  <si>
    <t>ISR432 1/ K9 + FL- 4320- PERF- K9</t>
  </si>
  <si>
    <t>4331/AX</t>
  </si>
  <si>
    <t>ISR433 1- AX/K9</t>
  </si>
  <si>
    <t>4331/AX- PERF</t>
  </si>
  <si>
    <t>4331/SEC</t>
  </si>
  <si>
    <t>ISR433 1- SEC/K9</t>
  </si>
  <si>
    <t>4331/SEC- PERF</t>
  </si>
  <si>
    <t>ISR433 1/ K9</t>
  </si>
  <si>
    <t>4331/PER F</t>
  </si>
  <si>
    <t>ISR433 1/ K9 + FL- 4330- PERF- K9</t>
  </si>
  <si>
    <t>4351/AX</t>
  </si>
  <si>
    <t>ISR435 1- AX/K9</t>
  </si>
  <si>
    <t>4351/AX- PERF</t>
  </si>
  <si>
    <t>4351/SEC</t>
  </si>
  <si>
    <t>ISR435 1- SEC/K9</t>
  </si>
  <si>
    <t>4351/SEC- PERF</t>
  </si>
  <si>
    <t>ISR435 1/ K9</t>
  </si>
  <si>
    <t>4351/PER F</t>
  </si>
  <si>
    <t>ISR435 1/ K9 + FL- 4350- PERF- K9</t>
  </si>
  <si>
    <t>4431/AX</t>
  </si>
  <si>
    <t>ISR443 1- AX/K9</t>
  </si>
  <si>
    <t>4431/AX- PERF</t>
  </si>
  <si>
    <t>4431/SEC</t>
  </si>
  <si>
    <t>ISR443 1- SEC/K9</t>
  </si>
  <si>
    <t>4431/SEC- PERF</t>
  </si>
  <si>
    <t>ISR443 1/ K9</t>
  </si>
  <si>
    <t>4431/PER F</t>
  </si>
  <si>
    <t>ISR443 1/ K9 + FL- 44- PERF- K9</t>
  </si>
  <si>
    <t>4451/AX</t>
  </si>
  <si>
    <t>ISR445 1- AX/K9</t>
  </si>
  <si>
    <t>4451/AX- PERF</t>
  </si>
  <si>
    <t>$10,626.5 0</t>
  </si>
  <si>
    <t>4451/SEC</t>
  </si>
  <si>
    <t>ISR445 1- SEC/K9</t>
  </si>
  <si>
    <t>4451/SEC- PERF</t>
  </si>
  <si>
    <t>ISR445 1- X/K9</t>
  </si>
  <si>
    <t>4451/PER F</t>
  </si>
  <si>
    <t>ISR445 1/ K9 + FL- 44- PERF- K9</t>
  </si>
  <si>
    <t>Aruba</t>
  </si>
  <si>
    <t>303H</t>
  </si>
  <si>
    <t>JY680A</t>
  </si>
  <si>
    <t>JY728A</t>
  </si>
  <si>
    <t>Panasonic</t>
  </si>
  <si>
    <t>KX</t>
  </si>
  <si>
    <t>KX- A406</t>
  </si>
  <si>
    <t>KX Bundle</t>
  </si>
  <si>
    <t>KX- TGP60 0</t>
  </si>
  <si>
    <t>KX Base</t>
  </si>
  <si>
    <t>KX- TGP60 0 G</t>
  </si>
  <si>
    <t>KX- TPA60</t>
  </si>
  <si>
    <t>KXDeskto p</t>
  </si>
  <si>
    <t>KX- TPA65</t>
  </si>
  <si>
    <t>KX Slim</t>
  </si>
  <si>
    <t>KX- UDT12 1</t>
  </si>
  <si>
    <t>KX Rugged</t>
  </si>
  <si>
    <t>KX- UDT13 1</t>
  </si>
  <si>
    <t>920 LIC</t>
  </si>
  <si>
    <t>Meraki</t>
  </si>
  <si>
    <t>MR ENT 1YR</t>
  </si>
  <si>
    <t>LIC- ENT- 1YR</t>
  </si>
  <si>
    <t>MR ENT 3YR</t>
  </si>
  <si>
    <t>LIC- ENT- 3YR</t>
  </si>
  <si>
    <t>MR ENT 5YR</t>
  </si>
  <si>
    <t>LIC- ENT- 5YR</t>
  </si>
  <si>
    <t>MI LIC 3YR</t>
  </si>
  <si>
    <t>LIC-MI- S-3YR</t>
  </si>
  <si>
    <t>Premise Firewall License</t>
  </si>
  <si>
    <t>MS120-24 1YR</t>
  </si>
  <si>
    <t>Managed Switch License</t>
  </si>
  <si>
    <t>MS120-24 3YR</t>
  </si>
  <si>
    <t>MS120-24 5YR</t>
  </si>
  <si>
    <t>MS120- 24P 1YR</t>
  </si>
  <si>
    <t>MS120- 24P 3YR</t>
  </si>
  <si>
    <t>MS120- 24P 5YR</t>
  </si>
  <si>
    <t>MS120-48 1YR</t>
  </si>
  <si>
    <t>MS120-48 3YR</t>
  </si>
  <si>
    <t>MS120-48 5YR</t>
  </si>
  <si>
    <t>MS120 48FP 1YR</t>
  </si>
  <si>
    <t>MS120 48FP 3YR</t>
  </si>
  <si>
    <t>MS120 48FP 5YR</t>
  </si>
  <si>
    <t>MS120- 48LP 1YR</t>
  </si>
  <si>
    <t>MS120- 48LP 3YR</t>
  </si>
  <si>
    <t>MS120- 48LP 5YR</t>
  </si>
  <si>
    <t>MS120-8 1YR</t>
  </si>
  <si>
    <t>MS120-8 3YR</t>
  </si>
  <si>
    <t>MS120-8 5YR</t>
  </si>
  <si>
    <t>MS120- 8FP 1YR</t>
  </si>
  <si>
    <t>MS120- 8FP 3YR</t>
  </si>
  <si>
    <t>MS120- 8FP 5YR</t>
  </si>
  <si>
    <t>MS210-24 1YR</t>
  </si>
  <si>
    <t>MS210-24 3YR</t>
  </si>
  <si>
    <t>MS210-24 5YR</t>
  </si>
  <si>
    <t>MS210- 24P 1YR</t>
  </si>
  <si>
    <t>MS210- 24P 3YR</t>
  </si>
  <si>
    <t>MS210- 24P 5YR</t>
  </si>
  <si>
    <t>MS210-48 1YR</t>
  </si>
  <si>
    <t>MS210-48 3YR</t>
  </si>
  <si>
    <t>MS210-48 5YR</t>
  </si>
  <si>
    <t>MS210- 48FP 1YR</t>
  </si>
  <si>
    <t>MS210- 48FP 3YR</t>
  </si>
  <si>
    <t>MS210- 48FP 5YR</t>
  </si>
  <si>
    <t>MS220-8 1YR</t>
  </si>
  <si>
    <t>MS220-8 3YR</t>
  </si>
  <si>
    <t>MS220-8P 1YR</t>
  </si>
  <si>
    <t>MS220-8P 3YR</t>
  </si>
  <si>
    <t>MS225- 24P 1YR</t>
  </si>
  <si>
    <t>MS225- 24P 3YR</t>
  </si>
  <si>
    <t>MS225- 24P 5YR</t>
  </si>
  <si>
    <t>MS225-48 1YR</t>
  </si>
  <si>
    <t>MS225-48 3YR</t>
  </si>
  <si>
    <t>MS225-48 5YR</t>
  </si>
  <si>
    <t>MS225- 48FP 1YR</t>
  </si>
  <si>
    <t>MS225- 48FP 3YR</t>
  </si>
  <si>
    <t>MS225- 48FP 5YR</t>
  </si>
  <si>
    <t>MS225- 48LP 3YR</t>
  </si>
  <si>
    <t>MS250-24 1YR</t>
  </si>
  <si>
    <t>MS250-24 3YR</t>
  </si>
  <si>
    <t>MS250-24 5YR</t>
  </si>
  <si>
    <t>MS250- 24P 1YR</t>
  </si>
  <si>
    <t>MS250- 24P 3YR</t>
  </si>
  <si>
    <t>MS250- 24P 5YR</t>
  </si>
  <si>
    <t>MS250-48 1YR</t>
  </si>
  <si>
    <t>MS250-48 3YR</t>
  </si>
  <si>
    <t>MS250-48 5YR</t>
  </si>
  <si>
    <t>MS250- 48FP 3YR</t>
  </si>
  <si>
    <t>MS250- 48FP 5YR</t>
  </si>
  <si>
    <t>MS350-24 3YR</t>
  </si>
  <si>
    <t>MS350-24 5YR</t>
  </si>
  <si>
    <t>MS350- 24P 1YR</t>
  </si>
  <si>
    <t>MS350- 24P 3YR</t>
  </si>
  <si>
    <t>MS350- 24P 5YR</t>
  </si>
  <si>
    <t>MS350- 24X 1YR</t>
  </si>
  <si>
    <t>MS350- 24X 3YR</t>
  </si>
  <si>
    <t>MS350- 24X 5YR</t>
  </si>
  <si>
    <t>MS350-48 1YR</t>
  </si>
  <si>
    <t>MS350-48 3YR</t>
  </si>
  <si>
    <t>MS350-48 5YR</t>
  </si>
  <si>
    <t>MS350- 48FP 1YR</t>
  </si>
  <si>
    <t>MS350- 48FP 3YR</t>
  </si>
  <si>
    <t>MS350- 48FP 5YR</t>
  </si>
  <si>
    <t>MS425-16 1YR</t>
  </si>
  <si>
    <t>MS425-16 3YR</t>
  </si>
  <si>
    <t>MS425-16 5YR</t>
  </si>
  <si>
    <t>MS425-32 3YR</t>
  </si>
  <si>
    <t>MX100 ENT 1YR</t>
  </si>
  <si>
    <t>MX100 ENT 3YR</t>
  </si>
  <si>
    <t>MX100 ENT 5YR</t>
  </si>
  <si>
    <t>MX100 SEC 3YR</t>
  </si>
  <si>
    <t>MX100 SEC 5YR</t>
  </si>
  <si>
    <t>MX250 ENT 1YR</t>
  </si>
  <si>
    <t>MX250 ENT 3YR</t>
  </si>
  <si>
    <t>MX250 ENT 5YR</t>
  </si>
  <si>
    <t>MX250 SEC 3YR</t>
  </si>
  <si>
    <t>$13,200.0 0</t>
  </si>
  <si>
    <t>MX250 SEC 5YR</t>
  </si>
  <si>
    <t>$19,800.0 0</t>
  </si>
  <si>
    <t>MX450 SEC 3YR</t>
  </si>
  <si>
    <t>$26,400.0 0</t>
  </si>
  <si>
    <t>MX450 SEC 5YR</t>
  </si>
  <si>
    <t>$39,600.0 0</t>
  </si>
  <si>
    <t>MX64 ENT 1YR</t>
  </si>
  <si>
    <t>LIC- MX64- ENT- 1YR</t>
  </si>
  <si>
    <t>MX64 ENT 3YR</t>
  </si>
  <si>
    <t>LIC- MX64- ENT- 3YR</t>
  </si>
  <si>
    <t>MX64 ENT 5YR</t>
  </si>
  <si>
    <t>LIC- MX64- ENT- 5YR</t>
  </si>
  <si>
    <t>MX64 SEC 3YR</t>
  </si>
  <si>
    <t>LIC- MX64- SEC- 3YR</t>
  </si>
  <si>
    <t>MX64 SEC 5YR</t>
  </si>
  <si>
    <t>LIC- MX64- SEC- 5YR</t>
  </si>
  <si>
    <t>MX64W ENT 1YR</t>
  </si>
  <si>
    <t>LIC- MX64 W- ENT- 1YR</t>
  </si>
  <si>
    <t>MX64W ENT 3YR</t>
  </si>
  <si>
    <t>LIC- MX64 W- ENT- 3YR</t>
  </si>
  <si>
    <t>MX64W ENT 5YR</t>
  </si>
  <si>
    <t>LIC- MX64 W- ENT- 5YR</t>
  </si>
  <si>
    <t>MX64W SEC 3YR</t>
  </si>
  <si>
    <t>LIC- MX64 W- SEC- 3YR</t>
  </si>
  <si>
    <t>MX64W SEC 5YR</t>
  </si>
  <si>
    <t>LIC- MX64 W- SEC- 5YR</t>
  </si>
  <si>
    <t>MX65W ENT 1YR</t>
  </si>
  <si>
    <t>LIC- MX65 W- ENT- 1YR</t>
  </si>
  <si>
    <t>MX65W ENT 3YR</t>
  </si>
  <si>
    <t>LIC- MX65 W- ENT- 3YR</t>
  </si>
  <si>
    <t>MX65W SEC 3YR</t>
  </si>
  <si>
    <t>LIC- MX65 W- SEC- 3YR</t>
  </si>
  <si>
    <t>MX65W SEC 5YR</t>
  </si>
  <si>
    <t>LIC- MX65 W- SEC- 5YR</t>
  </si>
  <si>
    <t>MX67 ENT 1YR</t>
  </si>
  <si>
    <t>LIC- MX67- ENT- 1YR</t>
  </si>
  <si>
    <t>MX67 ENT 3YR</t>
  </si>
  <si>
    <t>LIC- MX67- ENT- 3YR</t>
  </si>
  <si>
    <t>MX67 ENT 5YR</t>
  </si>
  <si>
    <t>LIC- MX67- ENT- 5YR</t>
  </si>
  <si>
    <t>MX67 SEC 3YR</t>
  </si>
  <si>
    <t>LIC- MX67- SEC- 3YR</t>
  </si>
  <si>
    <t>MX67 SEC 5YR</t>
  </si>
  <si>
    <t>LIC- MX67- SEC- 5YR</t>
  </si>
  <si>
    <t>MX67C ENT 1YR</t>
  </si>
  <si>
    <t>MX67C ENT 3YR</t>
  </si>
  <si>
    <t>MX67C ENT 5YR</t>
  </si>
  <si>
    <t>MX67C SEC 3YR</t>
  </si>
  <si>
    <t>MX67C SEC 5YR</t>
  </si>
  <si>
    <t>MX67W ENT 1YR</t>
  </si>
  <si>
    <t>LIC- MX67 W- ENT- 1YR</t>
  </si>
  <si>
    <t>MX67W ENT 3YR</t>
  </si>
  <si>
    <t>LIC- MX67 W- ENT- 3YR</t>
  </si>
  <si>
    <t>MX67W ENT 5YR</t>
  </si>
  <si>
    <t>LIC- MX67 W- ENT- 5YR</t>
  </si>
  <si>
    <t>MX67W SEC 3YR</t>
  </si>
  <si>
    <t>LIC- MX67 W- SEC- 3YR</t>
  </si>
  <si>
    <t>MX67W SEC 5YR</t>
  </si>
  <si>
    <t>LIC- MX67 W- SEC- 5YR</t>
  </si>
  <si>
    <t>MX68CW SEC 5YR</t>
  </si>
  <si>
    <t>LIC- MX68C W</t>
  </si>
  <si>
    <t>MX68CW ENT 1YR</t>
  </si>
  <si>
    <t>MX68CW ENT 5YR</t>
  </si>
  <si>
    <t>MX68W ENT 1YR</t>
  </si>
  <si>
    <t>LIC- MX68 W- ENT- 1YR</t>
  </si>
  <si>
    <t>MX68W ENT 3YR</t>
  </si>
  <si>
    <t>LIC- MX68 W- ENT- 3YR</t>
  </si>
  <si>
    <t>MX68W ENT 5YR</t>
  </si>
  <si>
    <t>LIC- MX68 W- ENT- 5YR</t>
  </si>
  <si>
    <t>MX68W SEC 3YR</t>
  </si>
  <si>
    <t>LIC- MX68 W- SEC- 3YR</t>
  </si>
  <si>
    <t>MX68W SEC 5YR</t>
  </si>
  <si>
    <t>LIC- MX68 W- SEC- 5YR</t>
  </si>
  <si>
    <t>MX84 ENT 1YR</t>
  </si>
  <si>
    <t>LIC- MX84- ENT- 1YR</t>
  </si>
  <si>
    <t>MX84 ENT 3YR</t>
  </si>
  <si>
    <t>LIC- MX84- ENT- 3YR</t>
  </si>
  <si>
    <t>MX84 ENT 5YR</t>
  </si>
  <si>
    <t>LIC- MX84- ENT- 5YR</t>
  </si>
  <si>
    <t>MX84 SEC 3YR</t>
  </si>
  <si>
    <t>LIC- MX84- SEC- 3YR</t>
  </si>
  <si>
    <t>MX84 SEC 5YR</t>
  </si>
  <si>
    <t>LIC- MX84- SEC- 5YR</t>
  </si>
  <si>
    <t>VMX100 1YR</t>
  </si>
  <si>
    <t>LIC- VMX10 0- 1YR</t>
  </si>
  <si>
    <t>Virtual Appliance</t>
  </si>
  <si>
    <t>Z1 LIC 1YR</t>
  </si>
  <si>
    <t>LIC-Z1- ENT- 1YR</t>
  </si>
  <si>
    <t>Teleworker Gateway License</t>
  </si>
  <si>
    <t>Z1 LIC 3YR</t>
  </si>
  <si>
    <t>LIC-Z1- ENT- 3YR</t>
  </si>
  <si>
    <t>Z3 LIC 1YR</t>
  </si>
  <si>
    <t>LIC-Z3- ENT- 1YR</t>
  </si>
  <si>
    <t>Z3 LIC 3YR</t>
  </si>
  <si>
    <t>LIC-Z3- ENT- 3YR</t>
  </si>
  <si>
    <t>Z3C ENT 1YR</t>
  </si>
  <si>
    <t>LIC- Z3C- ENT- 1YR</t>
  </si>
  <si>
    <t>Z3C ENT 3YR</t>
  </si>
  <si>
    <t>LIC- Z3C- ENT- 3YR</t>
  </si>
  <si>
    <t>MR ANT</t>
  </si>
  <si>
    <t>MA- ANT- 20</t>
  </si>
  <si>
    <t>MX ANT</t>
  </si>
  <si>
    <t>MA- ANT- MX</t>
  </si>
  <si>
    <t>Premise Firewall Antenna</t>
  </si>
  <si>
    <t>QCable 1m</t>
  </si>
  <si>
    <t>Cable 3m</t>
  </si>
  <si>
    <t>MA- CBL- TA-3M</t>
  </si>
  <si>
    <t>MR PWR</t>
  </si>
  <si>
    <t>MA- INJ- 4- US</t>
  </si>
  <si>
    <t>MS PWR 1025</t>
  </si>
  <si>
    <t>MA- PWR- 1025W A C</t>
  </si>
  <si>
    <t>Switch PWR</t>
  </si>
  <si>
    <t>30W AC</t>
  </si>
  <si>
    <t>MA- PWR- 30W- US</t>
  </si>
  <si>
    <t>MX65 PWR</t>
  </si>
  <si>
    <t>MA- PWR- 90WA C</t>
  </si>
  <si>
    <t>SFP 10G LRF</t>
  </si>
  <si>
    <t>MA- SFP- 10GB- LR</t>
  </si>
  <si>
    <t>SFP 10G LRMMF</t>
  </si>
  <si>
    <t>MA- SFP- 10GB- LRM</t>
  </si>
  <si>
    <t>SFP 1G SX</t>
  </si>
  <si>
    <t>MA- SFP- 1GB-SX</t>
  </si>
  <si>
    <t>SFP 1G TX</t>
  </si>
  <si>
    <t>MA- SFP- 1GB- TX</t>
  </si>
  <si>
    <t>MR20</t>
  </si>
  <si>
    <t>MR20- HW</t>
  </si>
  <si>
    <t>MR30H</t>
  </si>
  <si>
    <t>MR30 H- HW</t>
  </si>
  <si>
    <t>MR33</t>
  </si>
  <si>
    <t>MR33- HW</t>
  </si>
  <si>
    <t>MR42</t>
  </si>
  <si>
    <t>MR42- HW</t>
  </si>
  <si>
    <t>MR45</t>
  </si>
  <si>
    <t>MR45- HW</t>
  </si>
  <si>
    <t>MR52</t>
  </si>
  <si>
    <t>MR52- HW</t>
  </si>
  <si>
    <t>MR53</t>
  </si>
  <si>
    <t>MR53- HW</t>
  </si>
  <si>
    <t>MR55</t>
  </si>
  <si>
    <t>MR55- HW</t>
  </si>
  <si>
    <t>MR84</t>
  </si>
  <si>
    <t>MR84- HW</t>
  </si>
  <si>
    <t>MS120-24</t>
  </si>
  <si>
    <t>Managed Switch</t>
  </si>
  <si>
    <t>MS120- 24P</t>
  </si>
  <si>
    <t>MS120-48</t>
  </si>
  <si>
    <t>MS120 48FP</t>
  </si>
  <si>
    <t>MS120- 48LP</t>
  </si>
  <si>
    <t>MS120-8</t>
  </si>
  <si>
    <t>MS120- 8FP</t>
  </si>
  <si>
    <t>MS210-24</t>
  </si>
  <si>
    <t>MS210- 24P</t>
  </si>
  <si>
    <t>MS210-48</t>
  </si>
  <si>
    <t>MS210- 48FP</t>
  </si>
  <si>
    <t>LIC- MS225- 24- 1YR</t>
  </si>
  <si>
    <t>LIC- MS225- 24- 3YR</t>
  </si>
  <si>
    <t>LIC- MS225- 24- 5YR</t>
  </si>
  <si>
    <t>MS225-24</t>
  </si>
  <si>
    <t>MS225- 24P</t>
  </si>
  <si>
    <t>MS225- 48FP</t>
  </si>
  <si>
    <t>MS225- 48FLP</t>
  </si>
  <si>
    <t>MS250-24</t>
  </si>
  <si>
    <t>MS250-48</t>
  </si>
  <si>
    <t>MS250- 48FP</t>
  </si>
  <si>
    <t>MS350-24</t>
  </si>
  <si>
    <t>MS350- 24P</t>
  </si>
  <si>
    <t>MS350- 24X</t>
  </si>
  <si>
    <t>MS350-48</t>
  </si>
  <si>
    <t>MS350- 48FP</t>
  </si>
  <si>
    <t>MS425-16</t>
  </si>
  <si>
    <t>MS425-32</t>
  </si>
  <si>
    <t>$14,520.0 0</t>
  </si>
  <si>
    <t>MX100</t>
  </si>
  <si>
    <t>Premise Firewall</t>
  </si>
  <si>
    <t>MX250</t>
  </si>
  <si>
    <t>MX400</t>
  </si>
  <si>
    <t>$10,556.7 0</t>
  </si>
  <si>
    <t>MX450</t>
  </si>
  <si>
    <t>$13,196.7 0</t>
  </si>
  <si>
    <t>MX67</t>
  </si>
  <si>
    <t>MX67- HW</t>
  </si>
  <si>
    <t>MX67C</t>
  </si>
  <si>
    <t>MX67W</t>
  </si>
  <si>
    <t>MX67 W- HW</t>
  </si>
  <si>
    <t>MX68CW</t>
  </si>
  <si>
    <t>MX68W</t>
  </si>
  <si>
    <t>MX68 W- HW</t>
  </si>
  <si>
    <t>MX84</t>
  </si>
  <si>
    <t>MX84- HW</t>
  </si>
  <si>
    <t>NIM/1CE1 T1</t>
  </si>
  <si>
    <t>NIM/PRI</t>
  </si>
  <si>
    <t>NIM/T1</t>
  </si>
  <si>
    <t>NIM- 1MFT- T1/E1=</t>
  </si>
  <si>
    <t>NIM/2CE1 T1</t>
  </si>
  <si>
    <t>NIM/2PRI</t>
  </si>
  <si>
    <t>NIM/2GE</t>
  </si>
  <si>
    <t>NIM- 2GE- CU- SFP=</t>
  </si>
  <si>
    <t>NIM/1MF T</t>
  </si>
  <si>
    <t>NIM- 2MFT- T1/E1=</t>
  </si>
  <si>
    <t>NIM/ATT- 4G</t>
  </si>
  <si>
    <t>NIM- 4G- LTE-NA</t>
  </si>
  <si>
    <t>NIM/4T1</t>
  </si>
  <si>
    <t>NIM- 4MFT- T1/E1</t>
  </si>
  <si>
    <t>NIM/8SW</t>
  </si>
  <si>
    <t>NIM- ES2-8- P=</t>
  </si>
  <si>
    <t>4k LTE NIM</t>
  </si>
  <si>
    <t>NIM- LTEA- EA</t>
  </si>
  <si>
    <t>Zyxel</t>
  </si>
  <si>
    <t>P660-HN</t>
  </si>
  <si>
    <t>P- 660HN</t>
  </si>
  <si>
    <t>Module</t>
  </si>
  <si>
    <t>MOD 32C</t>
  </si>
  <si>
    <t>PVDM 4- 32</t>
  </si>
  <si>
    <t>MOD 64C</t>
  </si>
  <si>
    <t>PVDM 4- 64</t>
  </si>
  <si>
    <t>3900 PWR</t>
  </si>
  <si>
    <t>PWR- 3900- AC=</t>
  </si>
  <si>
    <t>4220 PWR</t>
  </si>
  <si>
    <t>PWR- 4220- AC=</t>
  </si>
  <si>
    <t>4320 PWR</t>
  </si>
  <si>
    <t>PWR- 4320- AC=</t>
  </si>
  <si>
    <t>4451 PWR</t>
  </si>
  <si>
    <t>PWR- 4450- AC/2</t>
  </si>
  <si>
    <t>4450 PWR</t>
  </si>
  <si>
    <t>PWR- 4450- AC=</t>
  </si>
  <si>
    <t xml:space="preserve"> Cisco</t>
  </si>
  <si>
    <t xml:space="preserve"> SFP</t>
  </si>
  <si>
    <t xml:space="preserve"> ADD ON T</t>
  </si>
  <si>
    <t xml:space="preserve"> Accessory</t>
  </si>
  <si>
    <t xml:space="preserve"> ADD ON U</t>
  </si>
  <si>
    <t>SFP- GB- GE-T</t>
  </si>
  <si>
    <t xml:space="preserve"> Card</t>
  </si>
  <si>
    <t xml:space="preserve"> ADD ON L</t>
  </si>
  <si>
    <t>SL- 4350- APP- K9=</t>
  </si>
  <si>
    <t>SL-44- APP- K9=</t>
  </si>
  <si>
    <t>IOS</t>
  </si>
  <si>
    <t>IOS IP</t>
  </si>
  <si>
    <t>SL-44- IPB-K9</t>
  </si>
  <si>
    <t>4400 SEC LIC</t>
  </si>
  <si>
    <t>SL-44- SEC- K9=</t>
  </si>
  <si>
    <t>IOS UC</t>
  </si>
  <si>
    <t>SL-44- UC-K9</t>
  </si>
  <si>
    <t>ADD ON S</t>
  </si>
  <si>
    <t>VIC</t>
  </si>
  <si>
    <t>4FXO</t>
  </si>
  <si>
    <t>VIC2- 4FXO=</t>
  </si>
  <si>
    <t>Bogen</t>
  </si>
  <si>
    <t>MWT</t>
  </si>
  <si>
    <t>WMT1A</t>
  </si>
  <si>
    <t>WMT1 A</t>
  </si>
  <si>
    <t>2960.24P</t>
  </si>
  <si>
    <t>WS- C2960 X- 24PS-L</t>
  </si>
  <si>
    <t>WS- C2960 X- 24TS-L</t>
  </si>
  <si>
    <t>2960.48P</t>
  </si>
  <si>
    <t>WS- C2960 X- 48FPS- L</t>
  </si>
  <si>
    <t>WS- C2960 X- 48LPD- L</t>
  </si>
  <si>
    <t>WS- C2960 X- 48LPS- L</t>
  </si>
  <si>
    <t>WS- C2960 X- 48TS-L</t>
  </si>
  <si>
    <t>3650.24P</t>
  </si>
  <si>
    <t>WS- C3650- 24TS-E</t>
  </si>
  <si>
    <t>WS- C3650- 24TS-S</t>
  </si>
  <si>
    <t>3650.48P</t>
  </si>
  <si>
    <t>WS- C3650- 48TS-E</t>
  </si>
  <si>
    <t>WS- C3650- 48TS-S</t>
  </si>
  <si>
    <t>3750.24P</t>
  </si>
  <si>
    <t>WS- C3750 X- 24P- S</t>
  </si>
  <si>
    <t>3750.48P</t>
  </si>
  <si>
    <t>WS- C3750 X- 48PF-S</t>
  </si>
  <si>
    <t>Z1</t>
  </si>
  <si>
    <t>Teleworker Gateway</t>
  </si>
  <si>
    <t>Z3C</t>
  </si>
  <si>
    <t>Z3C- HW- NA</t>
  </si>
  <si>
    <t>Ready Fleet</t>
  </si>
  <si>
    <t>(exp., 8301)</t>
  </si>
  <si>
    <t>LMU 3030</t>
  </si>
  <si>
    <t>LMU 2630</t>
  </si>
  <si>
    <t>LMU 4230</t>
  </si>
  <si>
    <t>Beacon</t>
  </si>
  <si>
    <t>Beacon that plugs into cigarette lighter</t>
  </si>
  <si>
    <t>Granite Ready Fleet Monthly Service</t>
  </si>
  <si>
    <t>-</t>
  </si>
  <si>
    <t>Monthly service charge for Ready Fleet Service</t>
  </si>
  <si>
    <t>Granite Ready Fleet Monthly Service- Assest</t>
  </si>
  <si>
    <t>Monthly service charge for Ready Fleet Asset Tracking Service</t>
  </si>
  <si>
    <t>CradlePoint</t>
  </si>
  <si>
    <t>1-yr NetCloud Branch Essentials Plan and AER2200 router with WiFi (600Mbps modem), North America</t>
  </si>
  <si>
    <t>AER 2200</t>
  </si>
  <si>
    <t>3-yr NetCloud Branch Essentials Plan and AER2200route r with WiFi (600Mbps modem), North America</t>
  </si>
  <si>
    <t>5-yr NetCloud Branch Essentials Plan and AER2200 router with WiFi (600Mbps modem), North America</t>
  </si>
  <si>
    <t>1-yr NetCloud Branch Essentials Plan and AER2200 router with WiFi (1200Mbps modem), North America</t>
  </si>
  <si>
    <t>3-yr NetCloud Branch Essentials Plan and AER2200 router with WiFi (1200Mbps modem), North America</t>
  </si>
  <si>
    <t>5-yr NetCloud Branch Essentials Plan and AER2200route r with WiFi (1200Mbps modem), North America</t>
  </si>
  <si>
    <t>AER1600</t>
  </si>
  <si>
    <t>1-yr NetCloud Branch Essentials Plan with AER2200 router with WiFi (1200Mbps modem), North America</t>
  </si>
  <si>
    <t>3-yr NetCloud Branch Essentials Plan with AER2200 router with WiFi (1200Mbps modem), North America</t>
  </si>
  <si>
    <t>5-yr NetCloud Branch Essentials Plan with AER2200 router with WiFi (1200Mbps modem), North America</t>
  </si>
  <si>
    <t>NetCloud Branch Essentials Package with AER1600L P6, 1-yr</t>
  </si>
  <si>
    <t>1-yr NetCloud Branch Essentials Plan and AER1600route r with WiFi (integrated LP6modem, no embedded modem), North America</t>
  </si>
  <si>
    <t>NetCloud Branch Essentials Package with AER1600L P6, 3-yr</t>
  </si>
  <si>
    <t>NetCloud Branch Essentials Package with AER1600L P6, 5-yr</t>
  </si>
  <si>
    <t>NetCloud Branch Essentials Package with AER1600L P4, 1-yr</t>
  </si>
  <si>
    <t>NetCloud Branch Essentials Package with AER1600L P4, 3-yr</t>
  </si>
  <si>
    <t>3-yr NetCloud Branch Essentials Plan and AER1600route r with WiFi (LP4modem), North America</t>
  </si>
  <si>
    <t>NetCloud Branch Essentials Package with AER1600L P4, 5-yr</t>
  </si>
  <si>
    <t>BA1- 1600N M- 0NN</t>
  </si>
  <si>
    <t>1-yr NetCloud Branch Essentials Plan and AER1600 router with WiFi (no modem), North America</t>
  </si>
  <si>
    <t>BA3- 1600N M- 0NN</t>
  </si>
  <si>
    <t>3-yr NetCloud Branch Essentials Plan and AER1600 router with WiFi (no modem), North America</t>
  </si>
  <si>
    <t>BA5- 1600N M- 0NN</t>
  </si>
  <si>
    <t>5-yr NetCloud Branch Essentials Plan and AER1600 router with WiFi (no modem), North America</t>
  </si>
  <si>
    <t>NetCloud Branch Essentials Package with AER1650L P6, 1-yr</t>
  </si>
  <si>
    <t>1-yr NetCloud Branch Essentials Plan and AER1650route r no WiFi (integrated LP6modem, no embedded modem), North America</t>
  </si>
  <si>
    <t>NetCloud Branch Essentials Package with AER1650L P6, 3-yr</t>
  </si>
  <si>
    <t>3-yr NetCloud Branch Essentials Plan and AER1650 router no WiFi (integrated LP6 modem, no embedded modem), North America</t>
  </si>
  <si>
    <t>NetCloud Branch Essentials Package with AER1650L P6, 5-yr</t>
  </si>
  <si>
    <t>NetCloud Branch Essentials Package with AER1650L P4, 1-yr</t>
  </si>
  <si>
    <t>NetCloud Branch Essentials Package with AER1650L P4, 3-yr</t>
  </si>
  <si>
    <t>3-yr NetCloud Branch Essentials Plan and AER1650route r no WiFi (LP4modem), North America</t>
  </si>
  <si>
    <t>NetCloud Branch Essentials Package with AER1650L P4, 5-yr</t>
  </si>
  <si>
    <t>5-yr NetCloud Branch Essentials Plan and AER1650 router no WiFi (LP4 modem), North America</t>
  </si>
  <si>
    <t>Net Cloud Manager</t>
  </si>
  <si>
    <t>BA1- 1650N M- 00N</t>
  </si>
  <si>
    <t>1-yr NetCloud Branch Essentials Plan and AER1650 router no WiFi (no modem), North America</t>
  </si>
  <si>
    <t>BA3- 1650N M- 00N</t>
  </si>
  <si>
    <t>3-yr NetCloud Branch Essentials Plan and AER1650 router no WiFi (no modem), North America</t>
  </si>
  <si>
    <t>BA5- 1650N M- 00N</t>
  </si>
  <si>
    <t>5-yr NetCloud Branch Essentials Plan and AER1650 router no WiFi (no modem), North America</t>
  </si>
  <si>
    <t>Renewal NetCloud Branch Essentials Plan, 1-yr</t>
  </si>
  <si>
    <t>BA1- NCESS- R</t>
  </si>
  <si>
    <t>1-yr Renewal NetCloud Branch Essentials Plan</t>
  </si>
  <si>
    <t>Renewal NetCloud Branch Essentials Plan, 3-yr</t>
  </si>
  <si>
    <t>BA3- NCESS- R</t>
  </si>
  <si>
    <t>3-yr Renewal NetCloud Branch Essentials Plan</t>
  </si>
  <si>
    <t>Renewal NetCloud Branch Essentials Plan, 5-yr</t>
  </si>
  <si>
    <t>BA5- NCESS- R</t>
  </si>
  <si>
    <t>5-yr Renewal NetCloud Branch Essentials Plan</t>
  </si>
  <si>
    <t>NetCloud Branch Advanced Plan, 1-yr</t>
  </si>
  <si>
    <t>BA1- NCADV</t>
  </si>
  <si>
    <t>1-yr NetCloud Branch Advanced Plan (requires correspond ing Essentials Plan)</t>
  </si>
  <si>
    <t>NetCloud Branch Advanced Plan, 3-yr</t>
  </si>
  <si>
    <t>BA3- NCADV</t>
  </si>
  <si>
    <t>3-yr NetCloud Branch Advanced Plan (requires correspond ing Essentials Plan)</t>
  </si>
  <si>
    <t>NetCloud Branch Advanced Plan, 5-yr</t>
  </si>
  <si>
    <t>BA5- NCADV</t>
  </si>
  <si>
    <t>5-yr NetCloud Branch Advanced Plan (requires correspond ing Essentials Plan)</t>
  </si>
  <si>
    <t>Renewal NetCloud Branch Advanced Plan, 1-yr</t>
  </si>
  <si>
    <t>1-yr Renewal NetCloud Branch Advanced Plan (requires correspond ing Essentials Plan)</t>
  </si>
  <si>
    <t>Renewal NetCloud Branch Advanced Plan, 3-yr</t>
  </si>
  <si>
    <t>3-yr Renewal NetCloud Branch Advanced Plan (requires correspond ing Essentials Plan)</t>
  </si>
  <si>
    <t>Renewal NetCloud Branch Advanced Plan, 5-yr</t>
  </si>
  <si>
    <t>5-yr Renewal NetCloud Branch Advanced Plan (requires correspond ing Essentials Plan)</t>
  </si>
  <si>
    <t>NetCloud Branch Access Point Essentials Package with AP22, 1-yr</t>
  </si>
  <si>
    <t>1-yr NetCloud Branch Access Point Essentials Plan and AP22 access point, USA WiFi</t>
  </si>
  <si>
    <t>NetCloud Branch Access Point Essentials Package with AP22, 3-yr</t>
  </si>
  <si>
    <t>3-yr NetCloud Branch Access Point Essentials Plan and AP22 access point, USA WiFi</t>
  </si>
  <si>
    <t>NetCloud Branch Access Point Essentials Package with AP22, 5-yr</t>
  </si>
  <si>
    <t>5-yr NetCloud Branch Access Point Essentials Plan and AP22 access point, USA WiFi</t>
  </si>
  <si>
    <t>CBA</t>
  </si>
  <si>
    <t>Renewal NetCloud Branch Access Point Essentials Plan, 1-yr</t>
  </si>
  <si>
    <t>BC1- NCESS- R</t>
  </si>
  <si>
    <t>1-yr Renewal NetCloud Branch Access Point Essentials Plan</t>
  </si>
  <si>
    <t>Renewal NetCloud Branch Access Point Essentials Plan, 3-yr</t>
  </si>
  <si>
    <t>BC3- NCESS- R</t>
  </si>
  <si>
    <t>3-yr Renewal NetCloud Branch Access Point Essentials Plan</t>
  </si>
  <si>
    <t>Renewal NetCloud Branch Access Point Essentials Plan, 5-yr</t>
  </si>
  <si>
    <t>BC5- NCESS- R</t>
  </si>
  <si>
    <t>5-yr Renewal NetCloud Branch Access Point Essentials Plan</t>
  </si>
  <si>
    <t>1-yr NetCloud Branch LTE Adapter Essentials Plan and CBA850 adapter (LP6 modem), North America</t>
  </si>
  <si>
    <t>3-yr NetCloud Branch LTE Adapter Essentials Plan and CBA850 adapter (LP6 modem), North America</t>
  </si>
  <si>
    <t>5-yr NetCloud Branch LTE Adapter Essentials Plan and CBA850 adapter (LP6 modem), North America</t>
  </si>
  <si>
    <t>3-yr NetCloud Branch LTE Adapter Essentials Plan and CBA850 adapter (LP4 modem), North America</t>
  </si>
  <si>
    <t>5-yr NetCloud Branch LTE Adapter Essentials Plan and CBA850 adapter (LP4 modem), North America</t>
  </si>
  <si>
    <t>1-yr NetCloud Branch LTE Adapter Essentials Plan and CBA850 adapter (1200Mbps modem), North America</t>
  </si>
  <si>
    <t>3-yr NetCloud Branch LTE Adapter Essentials Plan and CBA850 adapter (1200Mbps modem), North America</t>
  </si>
  <si>
    <t>5-yr NetCloud Branch LTE Adapter Essentials Plan and CBA850 adapter (1200Mbps modem), North America</t>
  </si>
  <si>
    <t>BB1- NCESS- R</t>
  </si>
  <si>
    <t>1-yr Renewal NetCloud Branch LTE Adapter Essentials Plan</t>
  </si>
  <si>
    <t>BB3- NCESS- R</t>
  </si>
  <si>
    <t>3-yr Renewal NetCloud Branch LTE Adapter Essentials Plan</t>
  </si>
  <si>
    <t>BB5- NCESS- R</t>
  </si>
  <si>
    <t>5-yr Renewal NetCloud Branch LTE Adapter Essentials Plan</t>
  </si>
  <si>
    <t>CR4250</t>
  </si>
  <si>
    <t>BB1- NCADV</t>
  </si>
  <si>
    <t>BB3- NCADV</t>
  </si>
  <si>
    <t>3-yr NetCloud Branch LTE Adapter Advanced Plan (requires corresponding Essentials Plan)</t>
  </si>
  <si>
    <t>BB5- NCADV</t>
  </si>
  <si>
    <t>5-yr NetCloud Branch LTE Adapter Advanced Plan (requires corresponding Essentials Plan)</t>
  </si>
  <si>
    <t>1-yr Renewal NetCloud Branch LTE Adapter Advanced Plan (requires corresponding Essentials Plan)</t>
  </si>
  <si>
    <t>5-yr Renewal NetCloud Branch LTE Adapter Advanced Plan (requires corresponding Essentials Plan)</t>
  </si>
  <si>
    <t>1-yr NetCloud Branch Performance Essentials Plan and CR4250 router with POE, North America</t>
  </si>
  <si>
    <t>3-yr NetCloud Branch Performance Essentials Plan and CR4250 router with POE, North America</t>
  </si>
  <si>
    <t>5-yr NetCloud Branch Performance Essentials Plan and CR4250 router with POE, North America</t>
  </si>
  <si>
    <t>1-yr NetCloud Branch Performance Essentials Plan and CR4250router, North America</t>
  </si>
  <si>
    <t>3-yr NetCloud Branch Performance Essentials Plan and CR4250 router, North America</t>
  </si>
  <si>
    <t>5-yr NetCloud Branch Performance Essentials Plan and CR4250 router, North America</t>
  </si>
  <si>
    <t>5-yr NetCloud Branch Performance Essentials+Adv anced Plans, CR4250router with POE, and 1200 Mbps Captive Modem, North America</t>
  </si>
  <si>
    <t>BD1- NCESS- R</t>
  </si>
  <si>
    <t>1-yr Renewal NetCloud Branch Performance Essentials Plan</t>
  </si>
  <si>
    <t>BD3- NCESS- R</t>
  </si>
  <si>
    <t>3-yr Renewal NetCloud Branch Performance Essentials Plan</t>
  </si>
  <si>
    <t>BD5- NCESS- R</t>
  </si>
  <si>
    <t>5-yr Renewal NetCloud Branch Performance Essentials Plan</t>
  </si>
  <si>
    <t>BD1- NCADV</t>
  </si>
  <si>
    <t>1-yr NetCloud Branch Performance Advanced Plan (requires corresponding Essentials Plan)</t>
  </si>
  <si>
    <t>BD3- NCADV</t>
  </si>
  <si>
    <t>3-yr NetCloud Branch Performance Advanced Plan (requires corresponding Essentials Plan)</t>
  </si>
  <si>
    <t>BD5- NCADV</t>
  </si>
  <si>
    <t>5-yr NetCloud Branch Performance Advanced Plan (requires corresponding Essentials Plan)</t>
  </si>
  <si>
    <t>1-yr Renewal NetCloud Branch Performance Advanced Plan (requires corresponding Essentials Plan)</t>
  </si>
  <si>
    <t>3-yr Renewal NetCloud Branch Performance Advanced Plan (requires corresponding Essentials Plan)</t>
  </si>
  <si>
    <t>5-yr Renewal NetCloud Branch Performance Advanced Plan (requires corresponding Essentials Plan)</t>
  </si>
  <si>
    <t>BD1- NCEA- R</t>
  </si>
  <si>
    <t>1-yr Renewal NetCloud Branch Performance Essentials and Advanced Plans</t>
  </si>
  <si>
    <t>BD3- NCEA- R</t>
  </si>
  <si>
    <t>3-yr Renewal NetCloud Branch Performance Essentials and Advanced Plans</t>
  </si>
  <si>
    <t>BD5- NCEA- R</t>
  </si>
  <si>
    <t>5-yr Renewal NetCloud Branch Performance Essentials and Advanced Plans</t>
  </si>
  <si>
    <t>NetCloud Essentials Package for Cradlepoi nt Virtual Router, 1- yr</t>
  </si>
  <si>
    <t>VA1- CVRES S</t>
  </si>
  <si>
    <t>1-yr NetCloud Essentials Plan for Cradlepoint Virtual Router</t>
  </si>
  <si>
    <t>Renewal NetCloud Essentials Package for Cradlepoi nt Virtual Router, 1- yr</t>
  </si>
  <si>
    <t>1-yr Renewal NetCloud Essentials Plan for Cradlepoint Virtual Router</t>
  </si>
  <si>
    <t>1-yr NetCloud Mobile Essentials Plan and IBR1700router with WiFi (600Mbps modem), no AC power supply or antennas, North America</t>
  </si>
  <si>
    <t>3-yr NetCloud Mobile Essentials Plan and IBR1700 router with WiFi (600Mbps modem), no AC power supply or antennas, North America</t>
  </si>
  <si>
    <t>5-yr NetCloud Mobile Essentials Plan and IBR1700 router with WiFi (600Mbps modem), no AC power supply or antennas, North America</t>
  </si>
  <si>
    <t>1-yr NetCloud Mobile Essentials Plan and IBR1700router with WiFi (1200Mbps modem), no AC power supply or antennas, North America</t>
  </si>
  <si>
    <t>3-yr NetCloud Mobile Essentials Plan and IBR1700 router with WiFi (1200Mbps modem), no AC power supply or antennas, North America</t>
  </si>
  <si>
    <t>5-yr NetCloud Mobile Essentials Plan and IBR1700 router with WiFi (1200Mbps modem), no AC power supply or antennas, North America</t>
  </si>
  <si>
    <t>NetCloud Mobile Essentials Package with IBR900- 600M- NPS,1-yr</t>
  </si>
  <si>
    <t>1-yr NetCloud Mobile Essentials Plan and IBR900router with WiFi (600Mbps modem), no AC power supply or antennas, North America</t>
  </si>
  <si>
    <t>3-yr NetCloud Mobile Essentials Plan and IBR900 router with WiFi (600Mbps modem), no AC power supply or antennas, North America</t>
  </si>
  <si>
    <t>5-yr NetCloud Mobile Essentials Plan and IBR900 router with WiFi (600Mbps modem), no AC power supply or antennas, North America</t>
  </si>
  <si>
    <t>NetCloud Mobile Essentials Package with IBR900- 1200M- NPS, 1-yr</t>
  </si>
  <si>
    <t>1-yr NetCloud Mobile Essentials Plan and IBR900router with WiFi (1000Mbps modem), no AC power supply or antennas, North America</t>
  </si>
  <si>
    <t>NetCloud Mobile Essentials Package with IBR900- 1200M- NPS, 3-yr</t>
  </si>
  <si>
    <t>3-yr NetCloud Mobile Essentials Plan and IBR900 router with WiFi (1000Mbps modem), no AC power supply or antennas, North America</t>
  </si>
  <si>
    <t>NetCloud Mobile Essentials Package with IBR900- 1200M- NPS, 5-yr</t>
  </si>
  <si>
    <t>5-yr NetCloud Mobile Essentials Plan and IBR900 router with WiFi (1000Mbps modem), no AC power supply or antennas, North America</t>
  </si>
  <si>
    <t>NetCloud Mobile Essentials Package with IBR900- 1200M-B- NPS, 1-yr</t>
  </si>
  <si>
    <t>NetCloud Mobile Essentials Package with IBR900- 1200M-B- NPS, 3-yr</t>
  </si>
  <si>
    <t>NetCloud Mobile Essentials Package with IBR900- 1200M-B- NPS, 5-yr</t>
  </si>
  <si>
    <t>MA1- 0900N M-0NA</t>
  </si>
  <si>
    <t>1-yr NetCloud Mobile Essentials Plan and IBR900router with WiFi (no modem), no AC power supply or antennas, North America</t>
  </si>
  <si>
    <t>MA3- 0900N M- 0NA</t>
  </si>
  <si>
    <t>3-yr NetCloud Mobile Essentials Plan and IBR900 router with WiFi (no modem), no AC power supply or antennas, North America</t>
  </si>
  <si>
    <t>MA5- 0900N M- 0NA</t>
  </si>
  <si>
    <t>5-yr NetCloud Mobile Essentials Plan and IBR900 router with WiFi (no modem), no AC power supply or antennas, North America</t>
  </si>
  <si>
    <t>Renewal NetCloud Mobile Essentials Plan, 1-yr</t>
  </si>
  <si>
    <t>MA1- NCESS- R</t>
  </si>
  <si>
    <t>1-yr Renewal NetCloud Mobile Essentials Plan</t>
  </si>
  <si>
    <t>Renewal NetCloud Mobile Essentials Plan, 3-yr</t>
  </si>
  <si>
    <t>MA3- NCESS- R</t>
  </si>
  <si>
    <t>3-yr Renewal NetCloud Mobile Essentials Plan</t>
  </si>
  <si>
    <t>Renewal NetCloud Mobile Essentials Plan, 5-yr</t>
  </si>
  <si>
    <t>MA5- NCESS- R</t>
  </si>
  <si>
    <t>5-yr Renewal NetCloud Mobile Essentials Plan</t>
  </si>
  <si>
    <t>NetCloud Mobile Advanced Plan, 1-yr</t>
  </si>
  <si>
    <t>MA1- NCADV</t>
  </si>
  <si>
    <t>1-yr NetCloud Mobile Advanced Plan (requires correspond ing Essentials Plan)</t>
  </si>
  <si>
    <t>NetCloud Mobile Advanced Plan, 3-yr</t>
  </si>
  <si>
    <t>MA3- NCADV</t>
  </si>
  <si>
    <t>3-yr NetCloud Mobile Advanced Plan (requires correspond ing Essentials Plan)</t>
  </si>
  <si>
    <t>NetCloud Mobile Advanced Plan, 5-yr</t>
  </si>
  <si>
    <t>MA5- NCADV</t>
  </si>
  <si>
    <t>5-yr NetCloud Mobile Advanced Plan (requires correspond ing Essentials Plan)</t>
  </si>
  <si>
    <t>Renewal NetCloud Mobile Advanced Plan, 1-yr</t>
  </si>
  <si>
    <t>1-yr Renewal NetCloud Mobile Advanced Plan (requires correspond ing Essentials Plan)</t>
  </si>
  <si>
    <t>Renewal NetCloud Mobile Advanced Plan, 3-yr</t>
  </si>
  <si>
    <t>3-yr Renewal NetCloud Mobile Advanced Plan (requires correspond ing Essentials Plan)</t>
  </si>
  <si>
    <t>Renewal NetCloud Mobile Advanced Plan, 5-yr</t>
  </si>
  <si>
    <t>5-yr Renewal NetCloud Mobile Advanced Plan (requires correspond ing Essentials Plan)</t>
  </si>
  <si>
    <t>NetCloud IoT Essentials Package with IBR600B- LP4, 1-yr</t>
  </si>
  <si>
    <t>NetCloud IoT Essentials Package with IBR600B- LP4, 3-yr</t>
  </si>
  <si>
    <t>NetCloud IoT Essentials Package with IBR600B- LP4, 5-yr</t>
  </si>
  <si>
    <t>5-yr NetCloud IoT Gateway Essentials Plan and IBR200router with WiFi (10Mbps modem) for Verizon</t>
  </si>
  <si>
    <t>1-yr NetCloud IoT Gateway Essentials Plan and IBR200router with WiFi (10Mbps modem) for Sprint</t>
  </si>
  <si>
    <t>Data Plan</t>
  </si>
  <si>
    <t>5-yr NetCloud IoT Gateway Essentials Plan and IBR200router with WiFi (10Mbps modem) for AT&amp;T and Generic</t>
  </si>
  <si>
    <t>NetCloud IoT Essentials Package with IBR650B- LP4, 1-yr</t>
  </si>
  <si>
    <t>NetCloud IoT Essentials Package with IBR650B- LP4, 3-yr</t>
  </si>
  <si>
    <t>TA3- 650BL P4- N0N</t>
  </si>
  <si>
    <t>3-yr NetCloud IoT Essentials Plan and IBR650Brouter no WiFi (LP4modem), North America</t>
  </si>
  <si>
    <t>NetCloud IoT Essentials Package with IBR650B- LP4, 5-yr</t>
  </si>
  <si>
    <t>Smartphone Plan</t>
  </si>
  <si>
    <t>Renewal NetCloud IoT Essentials Plan, 1-yr</t>
  </si>
  <si>
    <t>TA1- NCESS- R</t>
  </si>
  <si>
    <t>1-yr Renewal NetCloud IoT Essentials Plan</t>
  </si>
  <si>
    <t>Renewal NetCloud IoT Essentials Plan, 3-yr</t>
  </si>
  <si>
    <t>TA3- NCESS- R</t>
  </si>
  <si>
    <t>3-yr Renewal NetCloud IoT Essentials Plan</t>
  </si>
  <si>
    <t>Renewal NetCloud IoT Essentials Plan, 5-yr</t>
  </si>
  <si>
    <t>TA5- NCESS- R</t>
  </si>
  <si>
    <t>5-yr Renewal NetCloud IoT Essentials Plan</t>
  </si>
  <si>
    <t>TB1- NCESS- R</t>
  </si>
  <si>
    <t>TB3- NCESS- R</t>
  </si>
  <si>
    <t>TB5- NCESS- R</t>
  </si>
  <si>
    <t>NetCloud IoT Advanced Plan, 1-yr</t>
  </si>
  <si>
    <t>TA1- NCADV</t>
  </si>
  <si>
    <t>1-yr NetCloud IoT Advanced Plan (requires corresponding Essentials Plan)</t>
  </si>
  <si>
    <t>NetCloud IoT Advanced Plan, 3-yr</t>
  </si>
  <si>
    <t>TA3- NCADV</t>
  </si>
  <si>
    <t>3-yr NetCloud IoT Advanced Plan (requires correspond ing Essentials Plan)</t>
  </si>
  <si>
    <t>NetCloud IoT Advanced Plan, 5-yr</t>
  </si>
  <si>
    <t>TA5- NCADV</t>
  </si>
  <si>
    <t>5-yr NetCloud IoT Advanced Plan (requires correspond ing Essentials Plan)</t>
  </si>
  <si>
    <t>TB3- NCADV</t>
  </si>
  <si>
    <t>TB5- NCADV</t>
  </si>
  <si>
    <t>Renewal NetCloud IoT Advanced Plan, 1-yr</t>
  </si>
  <si>
    <t>1-yr Renewal NetCloud IoT Advanced Plan (requires correspond ing Essentials Plan)</t>
  </si>
  <si>
    <t>Renewal NetCloud IoT Advanced Plan, 3-yr</t>
  </si>
  <si>
    <t>3-yr Renewal NetCloud IoT Advanced Plan (requires correspond ing Essentials Plan)</t>
  </si>
  <si>
    <t>Renewal NetCloud IoT Advanced Plan, 5-yr</t>
  </si>
  <si>
    <t>5-yr Renewal NetCloud IoT Advanced Plan (requires correspond ing Essentials Plan)</t>
  </si>
  <si>
    <t>1-yr Renewal NetCloud Branch FIPS Essentials and Advanced Plans,  FIP S Only</t>
  </si>
  <si>
    <t>3-yr Renewal NetCloud Branch FIPS Essentials and Advanced Plans,  FIP S Only</t>
  </si>
  <si>
    <t>5-yr Renewal NetCloud Branch FIPS Essentials and Advanced Plans,  FIP S Only</t>
  </si>
  <si>
    <t>NetCloud Mobile FIPSCompl ete Package with  FIPS IBR1700- 600M- NPS,1-yr</t>
  </si>
  <si>
    <t>NetCloud Mobile FIPSCompl ete Package with  FIPS IBR1700- 1200M- NPS, 1-yr</t>
  </si>
  <si>
    <t>NetCloud Mobile FIPSCompl ete Package with  FIPS IBR1700- 1200M-B- NPS, 1-yr</t>
  </si>
  <si>
    <t>NetCloud Mobile FIPSCompl ete Package with  FIPS IBR900- 600M- NPS,1-yr</t>
  </si>
  <si>
    <t>NetCloud Mobile FIPSCompl ete Package with  FIPS IBR900- 1200M- NPS, 1-yr</t>
  </si>
  <si>
    <t>NetCloud Mobile FIPSCompl ete Package with  FIPS IBR900- 1200M-B- NPS, 1-yr</t>
  </si>
  <si>
    <t>Renewal NetCloud Mobile FIPSCompl ete Plan FIPS,  1-yr</t>
  </si>
  <si>
    <t>MA1- NCESS F-R</t>
  </si>
  <si>
    <t>1-yr Renewal NetCloud Mobile FIPSEssentials and Advanced Plans,  FIP SOnly</t>
  </si>
  <si>
    <t>3-yr Renewal NetCloud Mobile FIPS Essentials and Advanced Plans,  FIPS Only</t>
  </si>
  <si>
    <t>5-yr Renewal NetCloud Mobile FIPS Essentials and Advanced Plans,  FIP S Only</t>
  </si>
  <si>
    <t>NetCloud Client + support 1- yr</t>
  </si>
  <si>
    <t>1-yr NetCloud Client + support</t>
  </si>
  <si>
    <t>NetCloud Client + support 3- yr</t>
  </si>
  <si>
    <t>3-yr NetCloud Client + support</t>
  </si>
  <si>
    <t>NetCloud Client + support 5- yr</t>
  </si>
  <si>
    <t>5-yr NetCloud Client + support</t>
  </si>
  <si>
    <t>NetCloud Client + support 1- yr Renewal</t>
  </si>
  <si>
    <t>1-yr renewal for NetCloud Client + support</t>
  </si>
  <si>
    <t>NetCloud Client + support 3- yr Renewal</t>
  </si>
  <si>
    <t>3-yr renewal NetCloud Client + support</t>
  </si>
  <si>
    <t>NetCloud Client + support 5- yr Renewal</t>
  </si>
  <si>
    <t>5-yr renewal NetCloud Client + support</t>
  </si>
  <si>
    <t>Zscaler Internet Security 1- yr</t>
  </si>
  <si>
    <t>ZSCL- 1YR</t>
  </si>
  <si>
    <t>1-yr subscriptio n per router for Zscaler Internet Security</t>
  </si>
  <si>
    <t>Zscaler Internet Security 3- yr</t>
  </si>
  <si>
    <t>ZSCL- 3YR</t>
  </si>
  <si>
    <t>3-yr subscriptio n per router for Zscaler Internet Security</t>
  </si>
  <si>
    <t>Zscaler Internet Security 1- yr Renewal</t>
  </si>
  <si>
    <t>ZSCL- R1</t>
  </si>
  <si>
    <t>1-yr subscriptio n renewal for Zscaler Internet Security</t>
  </si>
  <si>
    <t>Zscaler Internet Security 3- yr Renewal</t>
  </si>
  <si>
    <t>ZSCL- R3</t>
  </si>
  <si>
    <t>3-yr subscriptio n renewal per router for Zscaler Internet Security</t>
  </si>
  <si>
    <t>NetCloud License Load</t>
  </si>
  <si>
    <t>NC- LOAD</t>
  </si>
  <si>
    <t>Factory Load NetCloud License file</t>
  </si>
  <si>
    <t>Cust- Config- 001</t>
  </si>
  <si>
    <t>Cust- Config- 002</t>
  </si>
  <si>
    <t>MC400 L P4</t>
  </si>
  <si>
    <t>Cat 4 LTEmodem (for AERseries, ARC CBA850,and COR series products with dock)</t>
  </si>
  <si>
    <t>MC400 L P6</t>
  </si>
  <si>
    <t>Triple Punch SIM T-Mobile</t>
  </si>
  <si>
    <t>SIM, T-Mobile 2FF Retail Triple Punch SIM SKU ZZZ260R0 60</t>
  </si>
  <si>
    <t>SIM Sprint 106Q</t>
  </si>
  <si>
    <t>Cellular Antennas Outdoor</t>
  </si>
  <si>
    <t>Cellular Antennas</t>
  </si>
  <si>
    <t>WiFi Antennas</t>
  </si>
  <si>
    <t>Power Supply</t>
  </si>
  <si>
    <t>Vehicle power adapter for COR</t>
  </si>
  <si>
    <t>Standard replaceme nt 3A power supply for AER1600/ AER1650/ CBA850</t>
  </si>
  <si>
    <t>US line cord for COR extended temperatur e power supplies (C8)</t>
  </si>
  <si>
    <t>3 meter power and GPIO cable (direct wire) for IBR1700, IBR11x0, IBR9x0, IBR6x0, IBR6x0B, IBR6x0C</t>
  </si>
  <si>
    <t>AER rack mount flexible cellular antenna lead for 2nd modem or active GPS (1x)</t>
  </si>
  <si>
    <t>Serial DB9 to GPIO cable, 3 meters</t>
  </si>
  <si>
    <t>Strain relief connector with nut, for enclosure, 0.375-0.5in</t>
  </si>
  <si>
    <t>DIN rail mounting bracket for IBR1100/IB R1150/IBR 200</t>
  </si>
  <si>
    <t>Barrel to 4- pin power adapter (for COR products)</t>
  </si>
  <si>
    <t>Rollover adapter for RJ45Ethernet Cable M/F</t>
  </si>
  <si>
    <t>Router Dock</t>
  </si>
  <si>
    <t>Rack- mount kit for IBR1700 (includes 2 wing brackets and 4 M4 screws)</t>
  </si>
  <si>
    <t>Rack- mount kit for CR4250 (includes 2 wing brackets and 8 M3x5 screws)</t>
  </si>
  <si>
    <t>COR</t>
  </si>
  <si>
    <t>IBR110 0 LP6- NA</t>
  </si>
  <si>
    <t>Rugged, enterprise- class, router with embedded LTEAdvanced (Cat 6) modem and WiFi for all North American carriers</t>
  </si>
  <si>
    <t>NetCloud Branch Essentials Plan, 1 yr</t>
  </si>
  <si>
    <t>BA1- NCESS</t>
  </si>
  <si>
    <t>NetCloud Branch Essentials Plan, 3 yr</t>
  </si>
  <si>
    <t>BA3- NCESS</t>
  </si>
  <si>
    <t>NetCloud Branch Essentials Plan, 5 yr</t>
  </si>
  <si>
    <t>BA5- NCESS</t>
  </si>
  <si>
    <t>BB1- NCESS</t>
  </si>
  <si>
    <t>BB3- NCESS</t>
  </si>
  <si>
    <t>BB5- NCESS</t>
  </si>
  <si>
    <t>NetCloud Mobile Essentials Plan, 1 yr</t>
  </si>
  <si>
    <t>MA1- NCESS</t>
  </si>
  <si>
    <t>NetCloud Mobile Essentials Plan, 3 yr</t>
  </si>
  <si>
    <t>MA3- NCESS</t>
  </si>
  <si>
    <t>NetCloud Mobile Essentials Plan, 5 yr</t>
  </si>
  <si>
    <t>MA5- NCESS</t>
  </si>
  <si>
    <t>TA1- NCESS</t>
  </si>
  <si>
    <t>TA3- NCESS</t>
  </si>
  <si>
    <t>TA5- NCESS</t>
  </si>
  <si>
    <t>Corrata</t>
  </si>
  <si>
    <t>Corrata Mobile Security Software license</t>
  </si>
  <si>
    <t>Mobile Security &amp; Data usage Control Application</t>
  </si>
  <si>
    <r>
      <rPr>
        <b/>
        <sz val="10"/>
        <color rgb="FFEDF0F9"/>
        <rFont val="Calibri"/>
        <family val="2"/>
        <scheme val="minor"/>
      </rPr>
      <t>Manufacturer</t>
    </r>
  </si>
  <si>
    <r>
      <rPr>
        <b/>
        <sz val="10"/>
        <color rgb="FFEDF0F9"/>
        <rFont val="Calibri"/>
        <family val="2"/>
        <scheme val="minor"/>
      </rPr>
      <t>Model</t>
    </r>
  </si>
  <si>
    <r>
      <rPr>
        <b/>
        <sz val="10"/>
        <color rgb="FFEDF0F9"/>
        <rFont val="Calibri"/>
        <family val="2"/>
        <scheme val="minor"/>
      </rPr>
      <t>Product Name</t>
    </r>
  </si>
  <si>
    <r>
      <rPr>
        <b/>
        <sz val="10"/>
        <color rgb="FFEDF0F9"/>
        <rFont val="Calibri"/>
        <family val="2"/>
        <scheme val="minor"/>
      </rPr>
      <t>Description</t>
    </r>
  </si>
  <si>
    <r>
      <rPr>
        <b/>
        <sz val="10"/>
        <color rgb="FFFFFFFF"/>
        <rFont val="Calibri"/>
        <family val="2"/>
        <scheme val="minor"/>
      </rPr>
      <t>List Price</t>
    </r>
  </si>
  <si>
    <r>
      <rPr>
        <b/>
        <sz val="10"/>
        <color rgb="FFFFFFFF"/>
        <rFont val="Calibri"/>
        <family val="2"/>
        <scheme val="minor"/>
      </rPr>
      <t>Proposed Public Discount</t>
    </r>
  </si>
  <si>
    <t>4200821G12#1 20</t>
  </si>
  <si>
    <t>NetCloud Mobile FIPSComplete Package with  FIPS IBR900- 600M- NPS,5-yr</t>
  </si>
  <si>
    <t>5-yr NetCloud Mobile FIPS Essentials and Advanced Plans and IBR900FIPS router with WiFi (600Mbps modem), no AC power supply or antennas, North America</t>
  </si>
  <si>
    <t>VVX Stand Replacement</t>
  </si>
  <si>
    <t>OBI Sidecar</t>
  </si>
  <si>
    <t>OBD-II Adapter Kit</t>
  </si>
  <si>
    <t>Miscellaneous</t>
  </si>
  <si>
    <t>COR Extensibility Dock</t>
  </si>
  <si>
    <t>AER2200 Rack- Mount Bracket</t>
  </si>
  <si>
    <t>IBR1700 Rack- Mount Bracket</t>
  </si>
  <si>
    <t>CR4250 Rack- Mount Bracket</t>
  </si>
  <si>
    <t>NetCloud IOT Essentials Plan, 3 yr</t>
  </si>
  <si>
    <t>NetCloud IOT Essentials Plan, 5 yr</t>
  </si>
  <si>
    <t>NetCloud IOT Essentials Plan, 1 yr</t>
  </si>
  <si>
    <t>NetCloud Branch LTE Adapter Essentials Plan, 5 yr</t>
  </si>
  <si>
    <t>NetCloud Branch LTE Adapt er Essentials Plan, 3 yr</t>
  </si>
  <si>
    <t>NetCloud Branch LTE Adapter Essentials Plan, 1 yr</t>
  </si>
  <si>
    <t>Omni directional antenna, indoor/outdoor</t>
  </si>
  <si>
    <t>Custom Configuration</t>
  </si>
  <si>
    <t>Per unit charge for custom shipment configurations (cable swaps, FW loads, etc)</t>
  </si>
  <si>
    <r>
      <rPr>
        <sz val="10"/>
        <rFont val="Calibri"/>
        <family val="2"/>
        <scheme val="minor"/>
      </rPr>
      <t xml:space="preserve">Multiprotocol Label Switching (MPLS) is a scalable and protocol-independent routing technique in telecommunications networks that directs data from one node to the next based on short path labels rather than long network addresses, thus avoiding complex lookups in a routing table and speeding traffic flows.The labels identify virtual links (paths) between distant nodes rather than endpoints.
MPLS can encapsulate packets of various network protocols, hence the "multiprotocol" reference on its name. MPLS supports a range of access </t>
    </r>
    <r>
      <rPr>
        <sz val="10"/>
        <color rgb="FF000000"/>
        <rFont val="Calibri"/>
        <family val="2"/>
        <scheme val="minor"/>
      </rPr>
      <t>technologies, including T1/E1, ATM, Frame Relay, and DSL.</t>
    </r>
  </si>
  <si>
    <t>MPLS Access 10 Mbps</t>
  </si>
  <si>
    <t>MPLS Access 5 Mbps</t>
  </si>
  <si>
    <t>MPLS Access Activation Fee</t>
  </si>
  <si>
    <t>MPLS Access 20 Mbps</t>
  </si>
  <si>
    <t>MPLS Access 50 Mbps</t>
  </si>
  <si>
    <t>MPLS Access 100 Mbps</t>
  </si>
  <si>
    <t>MPLS Access 200 Mbps</t>
  </si>
  <si>
    <t>MPLS Access 500 Mbps</t>
  </si>
  <si>
    <r>
      <rPr>
        <sz val="10"/>
        <rFont val="Calibri"/>
        <family val="2"/>
        <scheme val="minor"/>
      </rPr>
      <t xml:space="preserve">Multiprotocol Label Switching (MPLS) is a scalable and protocol-independent routing technique in telecommunications networks that directs data from one node to the next based on short path labels rather than long network addresses, thus avoiding complex lookups in a routing table and speeding traffic flows. The labels identify virtual links (paths) between distant nodes rather than endpoints. MPLS can encapsulate packets of various network protocols, hence the "multiprotocol" reference on its name.
MPLS supports a range of access </t>
    </r>
    <r>
      <rPr>
        <sz val="10"/>
        <color rgb="FF000000"/>
        <rFont val="Calibri"/>
        <family val="2"/>
        <scheme val="minor"/>
      </rPr>
      <t>technologies, including T1/E1, ATM, Frame Relay, and DSL.</t>
    </r>
  </si>
  <si>
    <t>MPLS Access 1 Gbps</t>
  </si>
  <si>
    <r>
      <rPr>
        <sz val="10"/>
        <rFont val="Calibri"/>
        <family val="2"/>
        <scheme val="minor"/>
      </rPr>
      <t>SIP Call Paths are the logical connectivity for an individual call, either inbound or outbound, to be established with an end user of a Session Initiated Protocol Voice over Internet Protocol service provider and the calling/called party across the Public Switched Telephone Network.
These can be requested in quantities of one with no predetermined maximum limit. When ordered to a single customer and configured on the customer’s IP PBX, it is known as a SIP Trunk with the quantity SIP Call Paths, also known as Concurrent Call Paths, configured for that</t>
    </r>
    <r>
      <rPr>
        <sz val="10"/>
        <color rgb="FF000000"/>
        <rFont val="Calibri"/>
        <family val="2"/>
        <scheme val="minor"/>
      </rPr>
      <t xml:space="preserve"> individual customer.
**Includes local calling.</t>
    </r>
  </si>
  <si>
    <t>Long Distance (LD) Package - 50,000 minutes</t>
  </si>
  <si>
    <t>Long Distance (LD) Package - 75,000 minutes</t>
  </si>
  <si>
    <t>Long Distance (LD) Package - 100,000 minutes</t>
  </si>
  <si>
    <t>Long Distance (LD) Package - 150,000 minutes</t>
  </si>
  <si>
    <t>Long Distance (LD) Package - 200,000 minutes</t>
  </si>
  <si>
    <t>IP Block - /30</t>
  </si>
  <si>
    <t>IP Block - /29</t>
  </si>
  <si>
    <t>IP Block - /28</t>
  </si>
  <si>
    <t>IP Block - /27</t>
  </si>
  <si>
    <t>IP Block - /26</t>
  </si>
  <si>
    <t>IP Block - /25</t>
  </si>
  <si>
    <t>IP Block - /24</t>
  </si>
  <si>
    <t>Nationwide Internet Tier 1 Minimum Download Speed = 3Mbps Minimum Upload Speed = 500 Kbps</t>
  </si>
  <si>
    <t>Nationwide Internet Tier 2 Minimum Download Speed = 10Mbps Minimum Upload Speed = 3Mbps</t>
  </si>
  <si>
    <t>Nationwide Internet Tier 3 Minimum Download Speed = 15Mbps Minimum Upload Speed = 5Mbps</t>
  </si>
  <si>
    <t>Nationwide Internet Tier 4 Minimum Download Speed = 25Mbps Minimum Upload Speed = 10Mbps</t>
  </si>
  <si>
    <t>Nationwide Internet Tier 6 Minimum Download Speed = 100Mbps Minimum Upload Speed = 10 Mbps</t>
  </si>
  <si>
    <t>10 Mbps – AT&amp;T Service Area</t>
  </si>
  <si>
    <t>50 Mbps – AT&amp;T Service Area</t>
  </si>
  <si>
    <t>100 Mbps – AT&amp;T Service Area</t>
  </si>
  <si>
    <t>30 Mbps – AT&amp;T Service Area</t>
  </si>
  <si>
    <t>20 Mbps – AT&amp;T Service Area</t>
  </si>
  <si>
    <t>36 Months</t>
  </si>
  <si>
    <t>12 Months</t>
  </si>
  <si>
    <t>VVX Handset Replacement</t>
  </si>
  <si>
    <t>OBHAI</t>
  </si>
  <si>
    <t>POTS SERVICE TERMS AND CONDITIONS</t>
  </si>
  <si>
    <t>Meraki Enterprise- Small Branch</t>
  </si>
  <si>
    <t>An SD- WAN solution with a max bandwidth of 200 Mbps per location.**Please note, Granite will only offer the SD-Wan service at this time and will not supply the associated equipment.</t>
  </si>
  <si>
    <t>Meraki Enterprise- Midsize branch</t>
  </si>
  <si>
    <t>An SD- WAN solution with a max bandwidth of 250 Mbps per location.**Please note, Granite will only offer the SD-Wan service at this time and will not supply the associated equipment.</t>
  </si>
  <si>
    <t>Meraki Enterprise- Medium Branch</t>
  </si>
  <si>
    <t>An SD- WAN solution with a max bandwidth of 300 Mbps per location.**Please note, Granite will only offer the SD-Wan service at this time and will not supply the associated equipment.</t>
  </si>
  <si>
    <t>Meraki Enterprise- Large Branch</t>
  </si>
  <si>
    <t>An SD- WAN solution with a max bandwidth of 500 Mbps per location.**Please note, Granite will only offer the SD-Wan service at this time and will not supply the associated equipment.</t>
  </si>
  <si>
    <t>Meraki Enterprise- HQ</t>
  </si>
  <si>
    <t>An SD- WAN solution with a max bandwidth of 1000 Mbps per location.**Please note, Granite will only offer the SD-Wan service at this time and will not supply the associated equipment.</t>
  </si>
  <si>
    <t>Meraki Enterprise- Data Center</t>
  </si>
  <si>
    <t>An SD- WAN solution with a max bandwidth of 2000 Mbps per location.**Please note, Granite will only offer the SD-Wan service at this time and will not supply the associated equipment.</t>
  </si>
  <si>
    <t>An SD- WAN solution with a max bandwidth of 300 Mbps per location. Advanced Security also includes intrusion detection/prevention, anti-virus and anti- phishing, advanced content and web- search filtering, geographical based firewall rules and advanced malware protection.**Please note, Granite will only offer the SD-Wan service at this time and will not supply the associated equipment.</t>
  </si>
  <si>
    <t>An SD- WAN solution with a max bandwidth of 500 Mbps per location. Advanced Security also includes intrusion detection/prevention, anti-virus and anti- phishing, advanced content and web- search filtering, geographical based firewall rules and advanced malware protection.**Please note, Granite will only offer the SD-Wan service at this time and will not supply the associated equipment.</t>
  </si>
  <si>
    <t>An SD- WAN solution with a max bandwidth of 2000 Mbps per location. Advanced Security also includes intrusion detection/prevention, anti-virus and anti- phishing, advanced content and web- search filtering, geographical based firewall rules and advanced malware protection.**Please note, Granite will only offer the SD-Wan service at this time and will not supply the associated equipment.</t>
  </si>
  <si>
    <t>IP Block -/30</t>
  </si>
  <si>
    <t>IP Block -/29</t>
  </si>
  <si>
    <t>IP Block -/28</t>
  </si>
  <si>
    <t>IP Block -/27</t>
  </si>
  <si>
    <t>IP Block -/26</t>
  </si>
  <si>
    <t>IP Block -/25</t>
  </si>
  <si>
    <t>SD-WAN Velocloud - Small Branch</t>
  </si>
  <si>
    <t>SD-WAN Velocloud - Medium Branch</t>
  </si>
  <si>
    <t>SD-WAN Velocloud- Large Branch</t>
  </si>
  <si>
    <t>SD-WAN Velocloud - XL Branch</t>
  </si>
  <si>
    <t>SD-WAN Velocloud- HQ</t>
  </si>
  <si>
    <t>SD-WAN Velocloud - Data Center</t>
  </si>
  <si>
    <t>SD-WAN Velocloud - Large Data Center</t>
  </si>
  <si>
    <t>An SD- WAN solution with a max bandwidth of 30 Mbps per location. Included: Cloud-Delivered; Velocloud Dynamic Multi-Path Optimization (DMPO); cloud VPN; Velocloud Multisource Inbound Quality of Service; stateful firewall; multiple WAN connections with load sharing; application optimization. Software- defined WAN (SD- WAN) is a suite of features designed to allow the network to dynamically adjust to changing WAN conditions without the need for manual intervention by the network administrator. By providing granular control over how certain traffic types respond to changes in WAN availability and performance, SD- WAN can ensure optimal performance for critical applications and help to avoid disruptions of highly performance- sensitive traffic, such as VoIP.  SD- WAN is divided into bandwidth tiers with max speed mbps per location and facilitates multiple WAN paths to achieve the desired features of the end user.</t>
  </si>
  <si>
    <t>EA</t>
  </si>
  <si>
    <t>An SD- WAN solution with a max bandwidth of 50 Mbps per location. Included: Cloud-Delivered; Velocloud Dynamic Multi-Path Optimization (DMPO); cloud VPN; Velocloud Multisource Inbound Quality of Service; stateful firewall; multiple WAN connections with load sharing; application optimization. Software- defined WAN (SD- WAN) is a suite of features designed to allow the network to dynamically adjust to changing WAN conditions without the need for manual intervention by the network administrator. By providing granular control over how certain traffic types respond to changes in WAN availability and performance, SD- WAN can ensure optimal performance for critical applications and help to avoid disruptions of highly performance- sensitive traffic, such as VoIP.  SD- WAN is divided into bandwidth tiers with max speed mbps per location and facilitates multiple WAN paths to achieve the desired features of the end user.</t>
  </si>
  <si>
    <t>An SD- WAN solution with a max bandwidth of 100 Mbps per location. Included: Cloud-Delivered; Velocloud Dynamic Multi-Path Optimization (DMPO); cloud VPN; Velocloud Multisource Inbound Quality of Service; stateful firewall; multiple WAN connections with load sharing; application optimization. Software- defined WAN (SD- WAN) is a suite of features designed to allow the network to dynamically adjust to changing WAN conditions without the need for manual intervention by the network administrator. By providing granular control over how certain traffic types respond to changes in WAN availability and performance, SD- WAN can ensure optimal performance for critical applications and help to avoid disruptions of highly performance- sensitive traffic, such as VoIP.  SD- WAN is divided into bandwidth tiers with max speed mbps per location and facilitates multiple WAN paths to achieve the desired features of the end user.</t>
  </si>
  <si>
    <t>An SD- WAN solution with a max bandwidth of 200 Mbps per location. Included: Cloud-Delivered; Velocloud Dynamic Multi-Path Optimization (DMPO); cloud VPN; Velocloud Multisource Inbound Quality of Service; stateful firewall; multiple WAN connections with load sharing; application optimization. Software-defined WAN (SD- WAN) is a suite of features designed to allow the network to dynamically adjust to changing WAN conditions without the need for manual intervention by the network administrator. By providing granular control over how certain traffic types respond to changes in WAN availability and performance, SD- WAN can ensure optimal performance for critical applications and help to avoid disruptions of highly performance- sensitive traffic, such as VoIP.  SD- WAN is divided into bandwidth tiers with max speed mbps per location and facilitates multiple WAN paths to achieve the desired features of the end user.</t>
  </si>
  <si>
    <t>An SD- WAN solution with a max bandwidth of 400 Mbps per location. Included: Cloud-Delivered; Velocloud Dynamic Multi-Path Optimization (DMPO); cloud VPN; Velocloud Multisource Inbound Quality of Service; stateful firewall; multiple WAN connections with load sharing; application optimization. Software- defined WAN (SD- WAN) is a suite of features designed to allow the network to dynamically adjust to changing WAN conditions without the need for manual intervention by the network administrator. By providing granular control over how certain traffic types respond to changes in WAN availability and performance, SD- WAN can ensure optimal performance for critical applications and help to avoid disruptions of highly performance- sensitive traffic, such as VoIP.  SD- WAN is divided into bandwidth tiers with max speed mbps per location and facilitates multiple WAN paths to achieve the desired features of the end user.</t>
  </si>
  <si>
    <t>An SD- WAN solution with a max bandwidth of 1000 Mbps per location. Included: Cloud-Delivered; Velocloud Dynamic Multi-Path Optimization (DMPO); cloud VPN; Velocloud Multisource Inbound Quality of Service; stateful firewall; multiple WAN connections with load sharing; application optimization. Software- defined WAN (SD- WAN) is a suite of features designed to allow the network to dynamically adjust to changing WAN conditions without the need for manual intervention by the network administrator. By providing granular control over how certain traffic types respond to changes in WAN availability and performance, SD- WAN can ensure optimal performance for critical applications and help to avoid disruptions of highly performance- sensitive traffic, such as VoIP.  SD- WAN is divided into bandwidth tiers with max speed mbps per location and facilitates multiple WAN paths to achieve the desired features of the end user.</t>
  </si>
  <si>
    <t>An SD- WAN solution with a max bandwidth of 2000 Mbps per location. Included: Cloud-Delivered; Velocloud Dynamic Multi-Path Optimization (DMPO); cloud VPN; Velocloud Multisource Inbound Quality of Service; stateful firewall; multiple WAN connections with load sharing; application optimization. Software- defined WAN (SD- WAN) is a suite of features designed to allow the network to dynamically adjust to changing WAN conditions without the need for manual intervention by the network administrator. By providing granular control over how certain traffic types respond to changes in WAN availability and performance, SD- WAN can ensure optimal performance for critical applications and help to avoid disruptions of highly performance- sensitive traffic, such as VoIP.  SD- WAN is divided into bandwidth tiers with max speed mbps per location and facilitates multiple WAN paths to achieve the desired features of the end user.</t>
  </si>
  <si>
    <t>Meraki Advanced Security - Small Branch</t>
  </si>
  <si>
    <t>An SD- WAN solution with a max bandwidth of 200 Mbps per location. Advanced Security also includes intrusion detection/prevention, anti-virus and anti- phishing, advanced content and web- search filtering, geographical based firewall rules and advanced malware protection. **Please note, Granite will only offer the SD-Wan service at this time and will not supply the associated equipment.</t>
  </si>
  <si>
    <t>Meraki Advanced Security - Midsize Branch</t>
  </si>
  <si>
    <t>An SD- WAN solution with a max bandwidth of 250 Mbps per location. Advanced Security also includes intrusion detection/prevention, anti-virus and anti- phishing, advanced content and web- search filtering, geographical based firewall rules and advanced malware protection.**Please note, Granite will only offer the SD-Wan service at this time and will not supply the associated equipment.</t>
  </si>
  <si>
    <t>Meraki Advanced Security - Medium Branch</t>
  </si>
  <si>
    <t>Meraki Advanced Security - Large Branch</t>
  </si>
  <si>
    <t>Meraki Advanced Security - HQ</t>
  </si>
  <si>
    <t>An SD- WAN solution with a max bandwidth of 1000 Mbps per location. Advanced Security also includes intrusion detection/prevention, anti-virus and anti- phishing, advanced content and web- search filtering, geographical based firewall rules and advanced malware protection. **Please note, Granite will only offer the SD-Wan service at this time and will not supply the associated equipment.</t>
  </si>
  <si>
    <t>Meraki Advanced Security - Data Center</t>
  </si>
  <si>
    <t>A device’s IP address allows the device to interact with, receive information from, and otherwise contact other devices and networks on the internet. In a /30, the end-user will have 2 usable IP addresses in the block.</t>
  </si>
  <si>
    <t>N/A</t>
  </si>
  <si>
    <t>A device’s IP address allows the device to interact with, receive information from, and otherwise contact other devices and networks on the internet. In a /29, the end-user will have 6 usable IP addresses in the block.</t>
  </si>
  <si>
    <t>A device’s IP address allows the device to interact with, receive information from, and otherwise contact other devices and networks on the internet. In a /28, the end-user will have 14 usable IP addresses in the block.</t>
  </si>
  <si>
    <t>A device’s IP address allows the device to interact with, receive information from, and otherwise contact other devices and networks on the internet. In a /27, the end-user will have 30 usable IP addresses in the block.</t>
  </si>
  <si>
    <t>A device’s IP address allows the device to interact with, receive information from, and otherwise contact other devices and networks on the internet. In a /26, the end-user will have 62 usable IP addresses in the block.</t>
  </si>
  <si>
    <t>A device’s IP address allows the device to interact with, receive information from, and otherwise contact other devices and networks on the internet. In a /25, the end-user will have 126 usable IP addresses in the block.</t>
  </si>
  <si>
    <t>IP Block -/24</t>
  </si>
  <si>
    <t>A device’s IP address allows the device to interact with, receive information from, and otherwise contact other devices and networks on the internet. In a /24, the end-user will have 254 usable IP addresses in the block.</t>
  </si>
  <si>
    <t>POTS</t>
  </si>
  <si>
    <t>AL</t>
  </si>
  <si>
    <t>AR</t>
  </si>
  <si>
    <t>AZ</t>
  </si>
  <si>
    <t>CA</t>
  </si>
  <si>
    <t>CO</t>
  </si>
  <si>
    <t>CT</t>
  </si>
  <si>
    <t>DC</t>
  </si>
  <si>
    <t>DE</t>
  </si>
  <si>
    <t>FL</t>
  </si>
  <si>
    <t>GA</t>
  </si>
  <si>
    <t>MO</t>
  </si>
  <si>
    <t>MS</t>
  </si>
  <si>
    <t>MT</t>
  </si>
  <si>
    <t>IL</t>
  </si>
  <si>
    <t>IN</t>
  </si>
  <si>
    <t>KS</t>
  </si>
  <si>
    <t>KY</t>
  </si>
  <si>
    <t>LA</t>
  </si>
  <si>
    <t>MA</t>
  </si>
  <si>
    <t>MD</t>
  </si>
  <si>
    <t>ME</t>
  </si>
  <si>
    <t>MI</t>
  </si>
  <si>
    <t>MN</t>
  </si>
  <si>
    <t>OR</t>
  </si>
  <si>
    <t>PA</t>
  </si>
  <si>
    <t>NC</t>
  </si>
  <si>
    <t>ND</t>
  </si>
  <si>
    <t>NE</t>
  </si>
  <si>
    <t>NH</t>
  </si>
  <si>
    <t>NJ</t>
  </si>
  <si>
    <t>NM</t>
  </si>
  <si>
    <t>NV</t>
  </si>
  <si>
    <t>NY</t>
  </si>
  <si>
    <t>OH</t>
  </si>
  <si>
    <t>OK</t>
  </si>
  <si>
    <t>WV</t>
  </si>
  <si>
    <t>WY</t>
  </si>
  <si>
    <t>RI</t>
  </si>
  <si>
    <t>SC</t>
  </si>
  <si>
    <t>SD</t>
  </si>
  <si>
    <t>TN</t>
  </si>
  <si>
    <t>TX</t>
  </si>
  <si>
    <t>UT</t>
  </si>
  <si>
    <t>VA</t>
  </si>
  <si>
    <t>VT</t>
  </si>
  <si>
    <t>WA</t>
  </si>
  <si>
    <t>WI</t>
  </si>
  <si>
    <t>IA</t>
  </si>
  <si>
    <t>ID</t>
  </si>
  <si>
    <t>UNLIMITED LONG-DISTANCE PACKAGE $7.00 per month</t>
  </si>
  <si>
    <t>POTS Install</t>
  </si>
  <si>
    <t>1-3 Lines</t>
  </si>
  <si>
    <t>4-10 Lines</t>
  </si>
  <si>
    <t>11+Lines</t>
  </si>
  <si>
    <t>1. Locations are subject to pre-qualification to determine service availability.</t>
  </si>
  <si>
    <t>2. Prices do not include Taxes, Fees, and Surcharges.</t>
  </si>
  <si>
    <t>4. Non-published or additional listings may be added for an additional monthly recurring charge of $4.50 per line.</t>
  </si>
  <si>
    <t>5. Voicemail may be added for an additional monthly recurring charge of $7.00 per line.</t>
  </si>
  <si>
    <t>6. For services in resale or remote areas, additional surcharges in an amount of $9.99 each may apply.</t>
  </si>
  <si>
    <t>7. For Centrex Service, additional surcharges in an amount of $8.99 each may apply.</t>
  </si>
  <si>
    <t>8. Volume and location discounts may apply and shall be determined on an individual case basis (ICB).</t>
  </si>
  <si>
    <t>9. For services outside of Granite’s service area, Granite may re-bill and manage the line at a monthly fee of $9.95 per line.</t>
  </si>
  <si>
    <t>Toll Free Service</t>
  </si>
  <si>
    <t>A toll-free telephone number is a telephone number with distinct three-digit codes that is billed for all arriving calls instead of incurring charges to the originating telephone subscriber.</t>
  </si>
  <si>
    <t>Monthly</t>
  </si>
  <si>
    <t>Remote Redundancy - 4 Month CLIN</t>
  </si>
  <si>
    <t>Granite’s exclusive managed offering that enables work from home capabilities and simplifies business communications for remote workers. This is the most basic Remote Redundancy package and includes all 4 major carriers, Cradlepoint IBR600 and a 250 mb wireless plan. You can also upgrade the wireless plan and equipment.</t>
  </si>
  <si>
    <t>Remote Redundancy - 12 Month CLIN</t>
  </si>
  <si>
    <t>Remote Redundancy - 24 Month CLIN</t>
  </si>
  <si>
    <t>Essential Redundancy - 12 Month CLIN</t>
  </si>
  <si>
    <t>Granite’s exclusive managed offering that enables work from home capabilities and simplifies business communications for remote workers. This is the second tier of the Remote Redundancy package and includes 4 major mobile carriers available for choice, Cradlepoint IBR600, 250 mb wireless plan and a Granite provided 25 MB down dynamic broadband circuit.</t>
  </si>
  <si>
    <t>Essential Redundancy - 24 Month CLIN</t>
  </si>
  <si>
    <t>Executive Redundancy - 12 Month CLIN</t>
  </si>
  <si>
    <t>Granite’s exclusive managed offering that enables work from home capabilities and simplifies business communications for remote workers. This is the highest tier of the Remote Redundancy package and includes a Cradlepoint IBR 600, 1G Wireless Plan, 100 MB down dynamic BB circuit, 1 Granite Soft Seat (includes Voice, SMS, Desktop, Mobile application, free local calling, 1000 minutes of free LD) and Granite Guardian.</t>
  </si>
  <si>
    <t>Executive Redundancy - 24 Month CLIN</t>
  </si>
  <si>
    <t>Granite’s exclusive managed offering that enables work from home capabilities and simplifies business communications for remote workers. This is the highest tier of the Remote</t>
  </si>
  <si>
    <t>Upgrade Option</t>
  </si>
  <si>
    <t>Wireless Access - 25/5 - 100/10 speed. Access - The Wireless Access has the ability to upgrade speed requirements.</t>
  </si>
  <si>
    <t>Wireless Access - 250 mb - 1 GB. Access - The Wireless Access has the ability to upgrade speed requirements.</t>
  </si>
  <si>
    <t>On Premise Firewalls - Meraki - 100% Cloud Managed Security and SD-WAN, with LTE, Zero-touch, self-provisioning deployments, Recommended maximum clients: 50, Stateful Firewall throughput - 450 Mbps, Auto VPN™ self-configuring site-to-site VPN, 3G / 4G failover via CAT 6 LTE or USB modem, Layer 7 application</t>
  </si>
  <si>
    <t>On Premise Firewalls - Fortinet Fortigate - Excellent network security solution, Easy setup and configuration, Firewall throughput 950 Mbps, 4 switch ports, Dynamic Cloud Security that protects and controls cloud infrastructures and application, Designed for small</t>
  </si>
  <si>
    <t>Add - On Option</t>
  </si>
  <si>
    <t>Proactive NOC Monitoring - Granite's Network Operations Center provides monitoring of all broadband, router or complex configurations. Granite's NOC will maintain its full visibility into the managed network at all times, reducing network downtime. Real time alerts of any issues</t>
  </si>
  <si>
    <t>Add - On Option - VoIP handset - corded</t>
  </si>
  <si>
    <t>One- Time Fee</t>
  </si>
  <si>
    <t>Add - On Option - VoIP handset - wireless</t>
  </si>
  <si>
    <t>Add - On Option - Same Day Soft Seat</t>
  </si>
  <si>
    <t>Add - On Option - Soft Meeting Light</t>
  </si>
  <si>
    <t>Add - On Option - 1 Hour On Site NI set up</t>
  </si>
  <si>
    <t>Add - On Option - Additional Call Path</t>
  </si>
  <si>
    <t>POTS Replacement Service</t>
  </si>
  <si>
    <t>A Plain Old Telephone Service replacement. Granite can provide a comprehensive package to replace out‐of‐date landlines with an LTE device to make and receive telephone calls using standard analog telephones. Utilizing Verizon's extensive 4G LTE network, the EPIK device delivers an analog signal to break free from aging networks and rising costs. Save money and upgrade technology with an all‐ inclusive package and an EPIK device.</t>
  </si>
  <si>
    <t>Complete Solution:</t>
  </si>
  <si>
    <t>*Minimum order of 3 lines required</t>
  </si>
  <si>
    <t>EPIK Voice Pricing ‐ 1 Line</t>
  </si>
  <si>
    <t>EA. Includes: 
*1 GB LTE Plan
*Granite Guardian – Wireless Managed Service
*Access Fee</t>
  </si>
  <si>
    <t>36 months</t>
  </si>
  <si>
    <t>Standard Installation Fee</t>
  </si>
  <si>
    <t>Per Location, Install includes1.5 hours installation time, cross connect w/ wiring may incur additional expense. Customer can elect to self‐ install pre‐activated units.</t>
  </si>
  <si>
    <t>one time</t>
  </si>
  <si>
    <t>Service Name:</t>
  </si>
  <si>
    <t>Description:</t>
  </si>
  <si>
    <t>Service Charge:</t>
  </si>
  <si>
    <t>List Price:</t>
  </si>
  <si>
    <t>Percent Discount:</t>
  </si>
  <si>
    <t>Proposed Price:</t>
  </si>
  <si>
    <t>In-Building Cellular Solution</t>
  </si>
  <si>
    <t>SUPERIOR</t>
  </si>
  <si>
    <t>QUAD SHIELD-RG6 COAX CMP</t>
  </si>
  <si>
    <t>78-14C-91</t>
  </si>
  <si>
    <t>HORIZONTAL CABLING</t>
  </si>
  <si>
    <t>GENERAL</t>
  </si>
  <si>
    <t>CAT 6 CMP blue</t>
  </si>
  <si>
    <t>6P24P24-BL-P-GCC-TP-CE</t>
  </si>
  <si>
    <t>PANDUIT</t>
  </si>
  <si>
    <t>CAT 5e/6 Male Plug</t>
  </si>
  <si>
    <t>FP6X88MTG</t>
  </si>
  <si>
    <t>WORK AREA OUTLETS</t>
  </si>
  <si>
    <t>APC Rack Mount 10-Outlet 15A [15R] Surge Pro Power Strip</t>
  </si>
  <si>
    <t>AP9652</t>
  </si>
  <si>
    <t>MDF / IDF</t>
  </si>
  <si>
    <t> Nextivity</t>
  </si>
  <si>
    <t>592NQ44GWUS1NCUS1C51</t>
  </si>
  <si>
    <t>Wireless Components - Cel-Fi Quatra 4000</t>
  </si>
  <si>
    <t>Nextivity</t>
  </si>
  <si>
    <t>592NQ41GWUS1NCUS7X51</t>
  </si>
  <si>
    <t>PD2030</t>
  </si>
  <si>
    <t>Wireless Components - Splitter/Combiners (N Connector)</t>
  </si>
  <si>
    <t>A32-V32-201</t>
  </si>
  <si>
    <t>Wireless Components - Directional &amp; Panel Antennas</t>
  </si>
  <si>
    <t>Wireless Components - Omni / Dipole Antennas</t>
  </si>
  <si>
    <t>Tessco</t>
  </si>
  <si>
    <t>FRM225</t>
  </si>
  <si>
    <t>Wireless Components - Antenna Mounts</t>
  </si>
  <si>
    <t>ROHN Matting for Non-penetrating roof mount</t>
  </si>
  <si>
    <t>FRMMAT</t>
  </si>
  <si>
    <t>108" (3 Meter) LMR-195 N Male to N Male Coaxial Jumper</t>
  </si>
  <si>
    <t>GW195-108-NM-NM</t>
  </si>
  <si>
    <t>Wireless Components - Coax Cable &amp; Jumpers</t>
  </si>
  <si>
    <t>72" LMR-195 N Male to N Male Coaxial Jumper</t>
  </si>
  <si>
    <t>GW195-72-NM-NM</t>
  </si>
  <si>
    <t>Commscope CNT-400 Outdoor Cable</t>
  </si>
  <si>
    <t>CNT-400</t>
  </si>
  <si>
    <t>Commscope CNT-400 Plenum White Cable</t>
  </si>
  <si>
    <t>CNT-400-P-1000</t>
  </si>
  <si>
    <t>Commscope</t>
  </si>
  <si>
    <t>COMMSCOPE N Male Connector for CNT-400. Trimetal Outer Plating</t>
  </si>
  <si>
    <t>400APNM-CS8</t>
  </si>
  <si>
    <t xml:space="preserve">N Male Crimp Connector - LMR-400, RG-8/U </t>
  </si>
  <si>
    <t>RFN-1006-3I</t>
  </si>
  <si>
    <t>TSX-NFF</t>
  </si>
  <si>
    <t xml:space="preserve">Wireless Components - Miscellaneous </t>
  </si>
  <si>
    <t>Bent Ground Bar 1/8” x 4” x 13.25” - 4 hole</t>
  </si>
  <si>
    <t>BGBI18413.25TEL</t>
  </si>
  <si>
    <t>GRANITE</t>
  </si>
  <si>
    <t>MISC.</t>
  </si>
  <si>
    <t>MISC MATERIALS</t>
  </si>
  <si>
    <t>MISC. MATERIALS</t>
  </si>
  <si>
    <t>ERICO</t>
  </si>
  <si>
    <t>3/4" J-HOOK</t>
  </si>
  <si>
    <t>CAT12</t>
  </si>
  <si>
    <t>B-LINE</t>
  </si>
  <si>
    <t>BEAM CLAMP - UP TO 1/2" FLANGE</t>
  </si>
  <si>
    <t>BC1</t>
  </si>
  <si>
    <t>HILTI</t>
  </si>
  <si>
    <t>FIRE STOP CAULK [TUBE]</t>
  </si>
  <si>
    <t>FS-ONE</t>
  </si>
  <si>
    <t>GRAYBAR</t>
  </si>
  <si>
    <t>THHN Building Wire, 1/0 AWG Stranded Copper Conductor, Green</t>
  </si>
  <si>
    <t>50 OHM PLENUM</t>
  </si>
  <si>
    <t>CNT-400-P-10</t>
  </si>
  <si>
    <t>LEVITON</t>
  </si>
  <si>
    <t>12 Port Patch Block w/89b - CAT 6</t>
  </si>
  <si>
    <t>69586-U89-LEV</t>
  </si>
  <si>
    <t>MDF/IDF</t>
  </si>
  <si>
    <t>Generic</t>
  </si>
  <si>
    <t>CAT 6 PATCH CORD - 3'</t>
  </si>
  <si>
    <t>MCTP6BI-6-3</t>
  </si>
  <si>
    <t>Patch Cords (PT)</t>
  </si>
  <si>
    <t>Nextivity Cel-Fi QUATRA 4000 Networked Smart Booster NU - Bands 4/5/12/13/25</t>
  </si>
  <si>
    <t>Nextivity Cel-Fi QUATRA 4000 Networked Smart Booster CU - Bands 4/5/12/13/25</t>
  </si>
  <si>
    <t>3-Way Power Divider Combiner Splitter N F -  0.7-2.7 GHz - 40 Watts - 50 Ohm - 0 Degree - RoHS</t>
  </si>
  <si>
    <t>Nextivity Cel-Fi Indoor/Outdoor Wideband Directional Antenna 10K Resistor - Bracket Mount - White - 2m Cable - LTE (N F)</t>
  </si>
  <si>
    <t>Nextivity Cel-Fi Outdoor Wideband Directional LPDA-R Antenna Band 71 Support – Bracket/Pole Mount – Black - 10” Cable – LTE (N F)</t>
  </si>
  <si>
    <t>Current:  591NA82G4050CV44
Coming Soon:  A62-V44-200</t>
  </si>
  <si>
    <t>Nextivity Cel-Fi Low Profile SISO Indoor Omni Antenna Threaded Bolt - White - 1’ Cable – LTE (N F)</t>
  </si>
  <si>
    <t>Current:  591NA71FC6C62H53
Coming Soon:  A11-H43-201</t>
  </si>
  <si>
    <t>ROHN Non-penetrating roof mount Includes 2.25" Mast - 60" Length</t>
  </si>
  <si>
    <t>PolyPhaser RF Coaxial Surge Protector Bulkhead Mount - 698 MHz - 2.7 GHz - N F to N F</t>
  </si>
  <si>
    <t>ObiWiFi5G Wireless-AC USB Adapter</t>
  </si>
  <si>
    <t>1517-49585-001</t>
  </si>
  <si>
    <t>Wall Mount Bracket Kit for all VVX Expansion Modules</t>
  </si>
  <si>
    <t>2200-46320-001</t>
  </si>
  <si>
    <t>Universal Power Supply for the Polycom, TAA compliant</t>
  </si>
  <si>
    <t>2200-48560-001</t>
  </si>
  <si>
    <t>VVX 250</t>
  </si>
  <si>
    <t>2200-48820-001</t>
  </si>
  <si>
    <t>VVX 150/250 Wall Mount Bracket</t>
  </si>
  <si>
    <t>2200-48823-001</t>
  </si>
  <si>
    <t>VVX 350</t>
  </si>
  <si>
    <t>2200-48830-001</t>
  </si>
  <si>
    <t>VVX 350 Wall Mount Bracket</t>
  </si>
  <si>
    <t>2200-48833-001</t>
  </si>
  <si>
    <t>VVX 450</t>
  </si>
  <si>
    <t>2200-48840-001</t>
  </si>
  <si>
    <t>VVX 450 Wall Mount Bracket</t>
  </si>
  <si>
    <t>2200-48843-001</t>
  </si>
  <si>
    <t>VVX 150, 250, 350, 450  Universal Power Supply</t>
  </si>
  <si>
    <t>2200-48872-001</t>
  </si>
  <si>
    <t>VVX EM50 Exp Module</t>
  </si>
  <si>
    <t>2200-48890-025</t>
  </si>
  <si>
    <t>Polycom VVX D230</t>
  </si>
  <si>
    <t>2200-49230-001</t>
  </si>
  <si>
    <t>Conference</t>
  </si>
  <si>
    <t>USB 2.0 -  4 ft/1.2m Cable for RealPresence Trio 8500 and VoxBox</t>
  </si>
  <si>
    <t>2200-49307-002</t>
  </si>
  <si>
    <t>CCX</t>
  </si>
  <si>
    <t>CCX 400</t>
  </si>
  <si>
    <t>2200-49700-019</t>
  </si>
  <si>
    <t>CCX 500 Phone without handset</t>
  </si>
  <si>
    <t>2200-49710-019</t>
  </si>
  <si>
    <t>CCX 500 Phone and Handset</t>
  </si>
  <si>
    <t>2200-49720-019</t>
  </si>
  <si>
    <t>CCX 500/600/700 Universal Power Supply</t>
  </si>
  <si>
    <t>2200-49760-001</t>
  </si>
  <si>
    <t>Polycom - CCX 600 Business Media Phone without handset. Microsoft Teams. PoE. Ships without power supply (for Microsoft Teams)</t>
  </si>
  <si>
    <t>2200-49770-019</t>
  </si>
  <si>
    <t>Polycom - CCX 600 Business Media Phone. Microsoft Teams/SFB. PoE. Ships without power supply (for Microsoft Teams)</t>
  </si>
  <si>
    <t>2200-49780-019</t>
  </si>
  <si>
    <t>Polycom Power Kit for RealPresence Trio 8500 and Trio Visual+</t>
  </si>
  <si>
    <t>2200-66740-001</t>
  </si>
  <si>
    <t>Poly Conference ADS PWR</t>
  </si>
  <si>
    <t>Polycom RealPresence Trio 8300 IP Conference Phone</t>
  </si>
  <si>
    <t>2200-66800-001</t>
  </si>
  <si>
    <t>Polycom Power Kit for  RealPresence Trio 8800 and Trio Visual+</t>
  </si>
  <si>
    <t>7200-23490-001</t>
  </si>
  <si>
    <t>Polycom VVX 311 6-line Desktop Phone Gigabit Ethernet with HD Voice. Compatible Partner platforms: 20. POE. Ships without power supply, TAA compliant</t>
  </si>
  <si>
    <t>G2200-48350-025</t>
  </si>
  <si>
    <t>Grandstream</t>
  </si>
  <si>
    <t>GRP2614 - VoIP phone</t>
  </si>
  <si>
    <t>GRP2614</t>
  </si>
  <si>
    <t>GRP2615 - VoIP phone</t>
  </si>
  <si>
    <t>GRP2615</t>
  </si>
  <si>
    <t>GRP2616 - VoIP phone</t>
  </si>
  <si>
    <t>GRP2616</t>
  </si>
  <si>
    <t>Poly</t>
  </si>
  <si>
    <t>Home Office</t>
  </si>
  <si>
    <t>Polycom Poly EagleEye Video Conferencing Camera - 30 fps - USB 2.0 - 1920 x 1080 Video - CMOS Sensor - Auto-focus Compatible Zoom &amp; SRS</t>
  </si>
  <si>
    <t>7230-60896-001</t>
  </si>
  <si>
    <t>Proposed Price: MRC/Rental Option</t>
  </si>
  <si>
    <t>List Price (One-Time Purchase)</t>
  </si>
  <si>
    <t>Call Recording 100 MB Storage</t>
  </si>
  <si>
    <t>Call Recording 300 MB Storage</t>
  </si>
  <si>
    <t>Call Recording 500 MB Storage</t>
  </si>
  <si>
    <t>Call Recording 1 GB Storage</t>
  </si>
  <si>
    <t>Call Recording 10 GB Storage</t>
  </si>
  <si>
    <t>Call Recording 50 GB Storage</t>
  </si>
  <si>
    <t>Call Recording Storage for Granite’s Call Recording services (Basic Call Recording, Compliance Call Recording, and Monitored Call Recording). Storage is built at the business group level and pooled across all locations/ departments.</t>
  </si>
  <si>
    <r>
      <rPr>
        <b/>
        <sz val="10"/>
        <color rgb="FFFFFFFF"/>
        <rFont val="Calibri"/>
        <family val="2"/>
        <scheme val="minor"/>
      </rPr>
      <t>Service Name</t>
    </r>
  </si>
  <si>
    <r>
      <rPr>
        <b/>
        <sz val="10"/>
        <color rgb="FFFFFFFF"/>
        <rFont val="Calibri"/>
        <family val="2"/>
        <scheme val="minor"/>
      </rPr>
      <t>Description</t>
    </r>
  </si>
  <si>
    <r>
      <rPr>
        <b/>
        <sz val="10"/>
        <color rgb="FFFFFFFF"/>
        <rFont val="Calibri"/>
        <family val="2"/>
        <scheme val="minor"/>
      </rPr>
      <t>Service Charge</t>
    </r>
  </si>
  <si>
    <r>
      <rPr>
        <b/>
        <sz val="10"/>
        <color rgb="FFFFFFFF"/>
        <rFont val="Calibri"/>
        <family val="2"/>
        <scheme val="minor"/>
      </rPr>
      <t>Percent Public Discount</t>
    </r>
  </si>
  <si>
    <r>
      <rPr>
        <b/>
        <sz val="10"/>
        <color rgb="FFFFFFFF"/>
        <rFont val="Calibri"/>
        <family val="2"/>
        <scheme val="minor"/>
      </rPr>
      <t>Proposed Public Price</t>
    </r>
  </si>
  <si>
    <t>Hosted PBX</t>
  </si>
  <si>
    <r>
      <rPr>
        <sz val="10"/>
        <rFont val="Calibri"/>
        <family val="2"/>
        <scheme val="minor"/>
      </rPr>
      <t>A hosted private branch exchange is a telephone exchange system built, delivered and managed by a third-party service provider. Hosted PBX is an IP- based telephony solution provisioned and accessed entirely through the Internet.
Hosted PBX is offered in three different seat options - base, business and executive and are differentiated by the amount of features.</t>
    </r>
  </si>
  <si>
    <t>Base Seat</t>
  </si>
  <si>
    <t>The base level is the introductory seat of the Hosted PBX. The standard base seat features are: Call Forwarding, Call Waiting, Call Transfer, Call Pickup Groups, Speed Dials, Short Codes, Intercom Dialing, 3-Way Calling, Call Park, Paging via an IP Phone, Line State Monitoring, Directed Call Pick up, CommPortal access, Call Screening Features, SimRing and Music on Hold.</t>
  </si>
  <si>
    <t>Business Seat</t>
  </si>
  <si>
    <t>The business seat is the next level of the Hosted PBX. The Business features include all features included in the base seat as well as the following: Voicemail, Incoming Call Manager, Find Me Follow Me, Voicemail with Fax, Accession Communicator and Music on Hold.</t>
  </si>
  <si>
    <t>Executive Seat</t>
  </si>
  <si>
    <t>The executive seat is the highest level of seats for Hosted PBX. The Executive Seat features all base seat features as well as the following: Incoming Call Manager, Find Me Follow Me, Accession Communicator and Music on Hold.</t>
  </si>
  <si>
    <t>Soft Seat</t>
  </si>
  <si>
    <t>The Soft Seat is an option for those who would like to use the Hosted PBX platform but do not want the hardware associated typically with HPBX. Soft Seat features include: Call Forwarding, Call Waiting, Call Transfer, Call Pick up Groups, Speed Dials, Short Codes, Intercom Dialing, 3 - Way Calling, access to the CommPortal, Call Screening features, SimRing, and Voicemail with Fax.</t>
  </si>
  <si>
    <t>Executive Meeting Seat</t>
  </si>
  <si>
    <t>This option includes Executive seat features as well as audio/video conferencing.</t>
  </si>
  <si>
    <t>Soft Meeting Seat</t>
  </si>
  <si>
    <t>This option includes the Soft seat feature as well as audio/video conferencing.</t>
  </si>
  <si>
    <t>Call Path</t>
  </si>
  <si>
    <t>A logical connection over IP that allows a SIP based VOIP call (inbound or outbound) to be established with Granite’s MetaSwitch. Can be ordered individually starting at one. For each active call, a call path is deducted from the configured amount of call paths allowed until that call is disconnected</t>
  </si>
  <si>
    <t>Hot Desking</t>
  </si>
  <si>
    <t>Allows logging in and out of a desktop phone for agent-based features and extension mobility within a facility.</t>
  </si>
  <si>
    <t>Voicemail Transcription</t>
  </si>
  <si>
    <t>Enables voicemail messages to be transcribed and sent as an email and/ or viewable in Commportal.</t>
  </si>
  <si>
    <t>Voicemail (Stand Alone)</t>
  </si>
  <si>
    <t>A voicemail box that is not tied to a user’s extension. Typically assigned to a main number as a general mailbox for inbound calls.</t>
  </si>
  <si>
    <t>Easy Auto Attendant (Stand Alone)</t>
  </si>
  <si>
    <t>A single level call tree that allows advanced routing features and initial call servicing to inbound callers by pressing 0- 9 on their phone. Also allows agencies to define separate menus to be played during and outside of normal business hours.</t>
  </si>
  <si>
    <t>Premium Auto Attendant (Stand Alone)</t>
  </si>
  <si>
    <t>A multi-level call tree that allows advanced routing features and initial call servicing to inbound callers by pressing 0- 9 on their phone with multiple submenus for each option. Also allows more control over scheduling by providing more advanced time options over during and outside of business hours with a configurable option to transfer directly to voicemail.</t>
  </si>
  <si>
    <t>Easy Auto Attendant</t>
  </si>
  <si>
    <t>Premium Auto Attendant</t>
  </si>
  <si>
    <t>Pilot TN for MLHG</t>
  </si>
  <si>
    <t>A main DID that routes calls to a predetermined list of extensions configured in a multi-line hunt group.</t>
  </si>
  <si>
    <t>Directory Assistance (per call)</t>
  </si>
  <si>
    <t>Operator assisted service used to find a telephone number.</t>
  </si>
  <si>
    <t>Basic Call Recording (per seat)</t>
  </si>
  <si>
    <t>The ability to record inbound calls on an individual extension to off-site cloud storage. Storage priced separately.</t>
  </si>
  <si>
    <t>Compliance Call Recording (per seat)</t>
  </si>
  <si>
    <t>The ability to record inbound calls on an individual extension to off-site cloud storage that adheres to compliance standards, such as HIPPA. Storage priced separately.</t>
  </si>
  <si>
    <t>Monitored Call Recording (per seat)</t>
  </si>
  <si>
    <r>
      <rPr>
        <sz val="10"/>
        <rFont val="Calibri"/>
        <family val="2"/>
        <scheme val="minor"/>
      </rPr>
      <t>The ability to record inbound calls on an individual extension to off-site cloud storage with additional features such as speech analytics, screen recording, live monitoring, and agent evaluation.
Storage priced separately.</t>
    </r>
  </si>
  <si>
    <t>Phone Set up Installation</t>
  </si>
  <si>
    <t>Installation of Hosted PBX from Granite by a trained professional technician for additional phones.</t>
  </si>
  <si>
    <t>Hosted PBX Installation</t>
  </si>
  <si>
    <r>
      <rPr>
        <sz val="10"/>
        <rFont val="Calibri"/>
        <family val="2"/>
        <scheme val="minor"/>
      </rPr>
      <t>Installation of Hosted PBX from Granite by a trained professional technician. Install and test one Granite provided router, switch or Integrated Access Device (IAD) with the installation of 4 digital IP Phones. The technician will arrive at the designated site, make contact and confirm arrival with the LCON. The technician will then locate the designated work area and the Customer Premise Equipment (CPE) and any additional peripherals ls required for completion of the installation. The technician will also conduct a visual inspection of the CPE and peripherals to ensure compatibility and serviceability of all required items. The technician will then install and test one Granite provided and preconfigured router and/or switch in the designated location or demarcation point (D-marc) or Minimum Point of Entry (MPOE). If the D- marc needs to be extended or any additional work is required, the work will be billed at the established Time &amp; Materials rates. Standard rate includes only an hour of labor. After the first hour, an additional fee of $125 per hour in 30- minute increments will be charged.
Ranges from standard handset installation at user desks to router and PoE switch installation and cabling, if needed. Cabling and router/switch install are ICB.</t>
    </r>
  </si>
  <si>
    <t>HR</t>
  </si>
  <si>
    <t>SIP Call Paths</t>
  </si>
  <si>
    <t>Line Initiation Charge</t>
  </si>
  <si>
    <t>Line Initiation Charge is a one-time fee charged for establishing a SIP Trunk between a customer and Granite.</t>
  </si>
  <si>
    <t>DID</t>
  </si>
  <si>
    <t>Direct Inward Dial numbers are telephone numbers that can be assigned to end users on a Private Branch Exchange of a customer that subscribes to a trunking service to access the PSTN. These numbers are globally unique and allow inbound calling to be delivered to users of a PBX individually or as a primary pilot number within the PBX to reach a hunt group or an auto attendant. DID numbers can be ordered individually but are usually ordered in blocks of 20 or 100.</t>
  </si>
  <si>
    <t>Granite’s SIP Portal is an online tool that can be accessed from a web browser by a SIP Trunking customer, usually a telephony system administrator, for DID configuration and routing and call analytics on the SIP Trunking service.</t>
  </si>
  <si>
    <t>SIP Bursting</t>
  </si>
  <si>
    <t>A Burstable Call Path is the same as a regular call path in the sense that it provides a Granite SIP Trunking customer access to the PSTN over a SIP based VoIP connection. The difference is Bursting allows a customer to temporarily use more than the predetermined base number of concurrent call paths (CCP), at a rate up to 50% more. For example, if a customer subscribes to 10 CCPs, the 11th call, inbound or outbound, will receive a busy tone. When a customer subscribes to bursting they are billed for the base quantity of 10 unless they have an event of higher than normal call volume. That 11th call, and up to 50% more than the base for a total of 15 CCPs, will be connected without the need for Granite’s intervention. The amount of call paths that burst above the base number will be billed for the month in which they are used (in the example above a total of 11 will be billed) and return to the normally billed amount the following month.</t>
  </si>
  <si>
    <t>Truck Roll Setup Fee</t>
  </si>
  <si>
    <r>
      <rPr>
        <sz val="10"/>
        <rFont val="Calibri"/>
        <family val="2"/>
        <scheme val="minor"/>
      </rPr>
      <t>A Truck Roll Fee is a one-time fee charged to install any necessary hardware needed to terminate the Granite provided SIP Trunking service.
This fee is optional and only needed when a customer requests a dedicated access circuit for the bandwidth needed for SIP trunking service.</t>
    </r>
  </si>
  <si>
    <t>Direct Trunk Overflow</t>
  </si>
  <si>
    <t>Direct Trunk Overflow is a feature of Granite’s SIP trunking service that allows multiple customer PBX’s the ability to act as primary and backup, load balanced pairs or separate individual objects with DID failover capabilities.DTO will allow the total number of call paths across all PBXs that have a configured SIP Trunk to be available to a single customer PBX if one should fail or lose access to the PSTN. Also, if one PBX fails or loses access to the PSTN, DID failover to the customer’s other PBX is automatic without any intervention from Granite or the customer.</t>
  </si>
  <si>
    <t>Intralata Long Distance (per minute)</t>
  </si>
  <si>
    <r>
      <rPr>
        <sz val="10"/>
        <rFont val="Calibri"/>
        <family val="2"/>
        <scheme val="minor"/>
      </rPr>
      <t>Long Distance is offered in two separate manners for SIP services. If a user plans to use only local calling, they may pay for Long Distance on a per minute rate.
If the user plans on using their SIP service for both local and long-distance calling, they may opt to purchase an LD package that allots a certain number of minutes per month.</t>
    </r>
  </si>
  <si>
    <t>Interstate Long Distance (per minute)</t>
  </si>
  <si>
    <t>Long Distance (LD) Package - 500 minutes</t>
  </si>
  <si>
    <t>Long Distance is offered in two separate manners for SIP services. If a user plans to use only local calling, they may pay for Long Distance on a per minute rate.If the user plans on using their SIP service for both local and long-distance calling, they may opt to purchase an LD package that allots a certain number of minutes per month.</t>
  </si>
  <si>
    <t>Long Distance (LD) Package - 1000 minutes</t>
  </si>
  <si>
    <t>Long Distance (LD) Package - 2,500 minutes</t>
  </si>
  <si>
    <t>Long Distance (LD) Package - 5,000 minutes</t>
  </si>
  <si>
    <t>Long Distance is offered in two separate manners for SIP services. If a user plans to use only local calling, they may pay for Long Distance on a per minute rate. If the user plans on using their SIP service for both local and long-distance calling, they may opt to purchase an LD package that allots a certain number of minutes per month.</t>
  </si>
  <si>
    <t>Long Distance (LD) Package - 10,000minutes</t>
  </si>
  <si>
    <r>
      <rPr>
        <sz val="10"/>
        <rFont val="Calibri"/>
        <family val="2"/>
        <scheme val="minor"/>
      </rPr>
      <t>Long Distance (LD) Package - 20,000
minutes</t>
    </r>
  </si>
  <si>
    <t>Long Distance (LD) Package – Overages (per minute)</t>
  </si>
  <si>
    <t>A device’s IP address allows the device to interact with, receive information from, and otherwise contact other devices and networks on the internet. In a/30, the end-user will have 2 usable IP addresses in the block.</t>
  </si>
  <si>
    <t>A device’s IP address allows the device to interact with, receive information from, and otherwise contact other devices and networks on the internet. In a/29, the end-user will have 6 usable IP addresses in the block.</t>
  </si>
  <si>
    <r>
      <rPr>
        <sz val="10"/>
        <rFont val="Calibri"/>
        <family val="2"/>
        <scheme val="minor"/>
      </rPr>
      <t>A device’s IP address allows the device to interact with, receive information from, and otherwise contact other devices and networks on the internet. In a
/28, the end-user will have 14 usable IP addresses in the block.</t>
    </r>
  </si>
  <si>
    <r>
      <rPr>
        <sz val="10"/>
        <rFont val="Calibri"/>
        <family val="2"/>
        <scheme val="minor"/>
      </rPr>
      <t>A device’s IP address allows the device to interact with, receive information from, and otherwise contact other devices and networks on the internet. In a
/27, the end-user will have 30 usable IP addresses in the block.</t>
    </r>
  </si>
  <si>
    <r>
      <rPr>
        <sz val="10"/>
        <rFont val="Calibri"/>
        <family val="2"/>
        <scheme val="minor"/>
      </rPr>
      <t>A device’s IP address allows the device to interact with, receive information from, and otherwise contact other devices and networks on the internet. In a
/26, the end-user will have 62 usable IP addresses in the block.</t>
    </r>
  </si>
  <si>
    <r>
      <rPr>
        <sz val="10"/>
        <rFont val="Calibri"/>
        <family val="2"/>
        <scheme val="minor"/>
      </rPr>
      <t>A device’s IP address allows the device to interact with, receive information from, and otherwise contact other devices and networks on the internet. In a
/25, the end-user will have 126 usable IP addresses in the block.</t>
    </r>
  </si>
  <si>
    <r>
      <rPr>
        <sz val="10"/>
        <rFont val="Calibri"/>
        <family val="2"/>
        <scheme val="minor"/>
      </rPr>
      <t>Multiprotocol Label Switching (MPLS) is a scalable and protocol-independent routing technique in telecommunications networks that directs data from one node to the next based on short path labels rather than long network addresses, thus avoiding complex lookups in a routing table and speeding traffic flows. The labels identify virtual links (paths) between distant nodes rather than endpoints. MPLS can encapsulate packets of various network protocols, hence the "multiprotocol" reference on its name.
MPLS supports a range of access technologies, including T1/E1, ATM, Frame Relay, and DSL.</t>
    </r>
  </si>
  <si>
    <r>
      <rPr>
        <sz val="10"/>
        <rFont val="Calibri"/>
        <family val="2"/>
        <scheme val="minor"/>
      </rPr>
      <t>Multiprotocol Label Switching (MPLS) is a scalable and protocol-independent routing technique in telecommunications networks that directs data from one node to the next based on short path labels rather than long network addresses, thus avoiding complex lookups in a routing table and speeding traffic flows.
The labels identify virtual links (paths) between distant nodes rather than endpoints. MPLS can encapsulate packets of various network protocols, hence the "multiprotocol" reference on its name.
MPLS supports a range of access technologies, including T1/E1, ATM, Frame Relay, and DSL.</t>
    </r>
  </si>
  <si>
    <t>BRI Access Activation Fee</t>
  </si>
  <si>
    <t>Basic Rate Interface (BRI, 2B+D) is an Integrated Services Digital Network (ISDN) configuration intended primarily for use in subscriber lines similar to those that have long been used for voice-grade telephone service. As such, an ISDN BRI connection can use the existing telephone infrastructure at a business.</t>
  </si>
  <si>
    <t>BRI Access Location - AK</t>
  </si>
  <si>
    <t>BRI Access Location - AL</t>
  </si>
  <si>
    <t>BRI Access Location - AR</t>
  </si>
  <si>
    <t>BRI Access Location - AZ</t>
  </si>
  <si>
    <t>BRI Access Location - CA</t>
  </si>
  <si>
    <t>BRI Access Location - CO</t>
  </si>
  <si>
    <t>BRI Access Location - CT</t>
  </si>
  <si>
    <t>BRI Access Location - DC</t>
  </si>
  <si>
    <t>BRI Access Location - DE</t>
  </si>
  <si>
    <t>BRI Access Location - FL</t>
  </si>
  <si>
    <t>BRI Access Location - GA</t>
  </si>
  <si>
    <t>BRI Access Location - HI</t>
  </si>
  <si>
    <t>BRI Access Location - IA</t>
  </si>
  <si>
    <t>BRI Access Location - ID</t>
  </si>
  <si>
    <t>BRI Access Location - IL</t>
  </si>
  <si>
    <t>BRI Access Location - IN</t>
  </si>
  <si>
    <t>BRI Access Location - KS</t>
  </si>
  <si>
    <t>BRI Access Location - KY</t>
  </si>
  <si>
    <t>BRI Access Location - LA</t>
  </si>
  <si>
    <t>BRI Access Location - MA</t>
  </si>
  <si>
    <t>BRI Access Location - MD</t>
  </si>
  <si>
    <t>BRI Access Location - ME</t>
  </si>
  <si>
    <t>BRI Access Location - MI</t>
  </si>
  <si>
    <t>BRI Access Location - MN</t>
  </si>
  <si>
    <t>BRI Access Location - MO</t>
  </si>
  <si>
    <t>BRI Access Location - MS</t>
  </si>
  <si>
    <t>BRI Access Location - MT</t>
  </si>
  <si>
    <t>BRI Access Location - NC</t>
  </si>
  <si>
    <t>BRI Access Location - ND</t>
  </si>
  <si>
    <t>BRI Access Location - NE</t>
  </si>
  <si>
    <t>BRI Access Location - NH</t>
  </si>
  <si>
    <t>BRI Access Location - NJ</t>
  </si>
  <si>
    <t>BRI Access Location - NM</t>
  </si>
  <si>
    <t>BRI Access Location - NV</t>
  </si>
  <si>
    <t>BRI Access Location - NY</t>
  </si>
  <si>
    <t>BRI Access Location - OH</t>
  </si>
  <si>
    <t>BRI Access Location - OK</t>
  </si>
  <si>
    <t>BRI Access Location - OR</t>
  </si>
  <si>
    <t>BRI Access Location - PA</t>
  </si>
  <si>
    <t>BRI Access Location - PR</t>
  </si>
  <si>
    <t>BRI Access Location - RI</t>
  </si>
  <si>
    <t>BRI Access Location - SC</t>
  </si>
  <si>
    <t>BRI Access Location - SD</t>
  </si>
  <si>
    <t>BRI Access Location - TN</t>
  </si>
  <si>
    <t>BRI Access Location - TX</t>
  </si>
  <si>
    <t>BRI Access Location - UT</t>
  </si>
  <si>
    <t>BRI Access Location - VA</t>
  </si>
  <si>
    <t>BRI Access Location - VT</t>
  </si>
  <si>
    <t>BRI Access Location - WA</t>
  </si>
  <si>
    <t>BRI Access Location - WI</t>
  </si>
  <si>
    <t>BRI Access Location - WV</t>
  </si>
  <si>
    <t>BRI Access Location - WY</t>
  </si>
  <si>
    <r>
      <rPr>
        <b/>
        <sz val="10"/>
        <color rgb="FFFFFFFF"/>
        <rFont val="Calibri"/>
        <family val="2"/>
        <scheme val="minor"/>
      </rPr>
      <t>Service Description</t>
    </r>
  </si>
  <si>
    <r>
      <rPr>
        <b/>
        <sz val="10"/>
        <color rgb="FFFFFFFF"/>
        <rFont val="Calibri"/>
        <family val="2"/>
        <scheme val="minor"/>
      </rPr>
      <t>Service Area</t>
    </r>
  </si>
  <si>
    <r>
      <rPr>
        <b/>
        <sz val="10"/>
        <color rgb="FFFFFFFF"/>
        <rFont val="Calibri"/>
        <family val="2"/>
        <scheme val="minor"/>
      </rPr>
      <t>Service Term</t>
    </r>
  </si>
  <si>
    <t>Nationwide</t>
  </si>
  <si>
    <t>Nationwide Internet Tier 5 Minimum Download Speed = 50Mbps Minimum Upload Speed = 10Mbps</t>
  </si>
  <si>
    <t>Service Relocation Non- Recurring Charge (No more than 50 miles)</t>
  </si>
  <si>
    <t>Each</t>
  </si>
  <si>
    <t>One Time</t>
  </si>
  <si>
    <t>Service Activation Fee</t>
  </si>
  <si>
    <t>Equipment- Modem (Model Varies by Carrier)</t>
  </si>
  <si>
    <t>Lower 48 States</t>
  </si>
  <si>
    <t>Point To Point Circuits - 50mb</t>
  </si>
  <si>
    <t>Point To Point Circuits - 1.5mb</t>
  </si>
  <si>
    <t>DIA Ethernet 10A</t>
  </si>
  <si>
    <t>DIA Ethernet 10C</t>
  </si>
  <si>
    <t>10 Mbps – CenturyLink Service Area</t>
  </si>
  <si>
    <t>DIA Ethernet 10F</t>
  </si>
  <si>
    <t>10 Mbps – Frontier Service Area</t>
  </si>
  <si>
    <t>DIA Ethernet 10V</t>
  </si>
  <si>
    <t>10 Mbps – Verizon Service Area</t>
  </si>
  <si>
    <t>DIA Ethernet 10X</t>
  </si>
  <si>
    <t>10 Mbps – Other Service Area</t>
  </si>
  <si>
    <t>DIA Ethernet 20A</t>
  </si>
  <si>
    <t>DIA Ethernet 20C</t>
  </si>
  <si>
    <t>20 Mbps – CenturyLink Service Area</t>
  </si>
  <si>
    <t>DIA Ethernet 20F</t>
  </si>
  <si>
    <t>20 Mbps – Frontier Service Area</t>
  </si>
  <si>
    <t>DIA Ethernet 20V</t>
  </si>
  <si>
    <t>20 Mbps – Verizon Service Area</t>
  </si>
  <si>
    <t>DIA Ethernet 20X</t>
  </si>
  <si>
    <t>20 Mbps – Other Service Area</t>
  </si>
  <si>
    <t>DIA Ethernet 30A</t>
  </si>
  <si>
    <t>DIA Ethernet 30C</t>
  </si>
  <si>
    <t>30 Mbps – CenturyLink Service Area</t>
  </si>
  <si>
    <t>DIA Ethernet 30F</t>
  </si>
  <si>
    <t>30 Mbps – Frontier Service Area</t>
  </si>
  <si>
    <t>DIA Ethernet 30V</t>
  </si>
  <si>
    <t>30 Mbps – Verizon Service Area</t>
  </si>
  <si>
    <t>DIA Ethernet 30X</t>
  </si>
  <si>
    <t>30 Mbps – Other Service Area</t>
  </si>
  <si>
    <t>DIA Ethernet 50A</t>
  </si>
  <si>
    <t>DIA Ethernet 50C</t>
  </si>
  <si>
    <t>50 Mbps – CenturyLink Service Area</t>
  </si>
  <si>
    <t>DIA Ethernet 50F</t>
  </si>
  <si>
    <t>50 Mbps – Frontier Service Area</t>
  </si>
  <si>
    <t>DIA Ethernet 50V</t>
  </si>
  <si>
    <t>50 Mbps – Verizon Service Area</t>
  </si>
  <si>
    <t>DIA Ethernet 50X</t>
  </si>
  <si>
    <t>50 Mbps – Other Service Area</t>
  </si>
  <si>
    <t>DIA Ethernet 100A</t>
  </si>
  <si>
    <t>DIA Ethernet 100C</t>
  </si>
  <si>
    <t>100 Mbps – CenturyLink Service Area</t>
  </si>
  <si>
    <t>DIA Ethernet 100F</t>
  </si>
  <si>
    <t>100 Mbps – Frontier Service Area</t>
  </si>
  <si>
    <t>DIA Ethernet 100V</t>
  </si>
  <si>
    <t>100 Mbps – Verizon Service Area</t>
  </si>
  <si>
    <t>DIA Ethernet 100X</t>
  </si>
  <si>
    <t>100 Mbps – Other Service Area</t>
  </si>
  <si>
    <t>DIA Ethernet 1000A</t>
  </si>
  <si>
    <t>1 Gbps – AT&amp;T Service Area</t>
  </si>
  <si>
    <t>DIA Ethernet 1000C</t>
  </si>
  <si>
    <t>1 Gbps – CenturyLink Service Area</t>
  </si>
  <si>
    <t>DIA Ethernet 1000F</t>
  </si>
  <si>
    <t>1 Gbps – Frontier Service Area</t>
  </si>
  <si>
    <t>DIA Ethernet 1000V</t>
  </si>
  <si>
    <t>1 Gbps – Verizon Service Area</t>
  </si>
  <si>
    <t>DIA Ethernet 1000X</t>
  </si>
  <si>
    <t>1 Gbps – Other Service Area</t>
  </si>
  <si>
    <t>Ethernet Activation</t>
  </si>
  <si>
    <t>Ethernet Service Activation Fee</t>
  </si>
  <si>
    <t>One- time Charge</t>
  </si>
  <si>
    <t>T-1 (1.5mb)</t>
  </si>
  <si>
    <t>T-1 Service- All Service areas (mileage rates may apply)</t>
  </si>
  <si>
    <t>T-1 mileage</t>
  </si>
  <si>
    <t>Monthly Per Mile Charge</t>
  </si>
  <si>
    <t>DIA Ethernet 10000V</t>
  </si>
  <si>
    <t>10 Gbps – Verizon Service Area</t>
  </si>
  <si>
    <t>Nationwide Services Notes:</t>
  </si>
  <si>
    <t>1. Prices are subject to pre‐qualification of sites to determine service availability.</t>
  </si>
  <si>
    <t>2. Internet Service will be delivered via Digital Subscriber Line (DSL), Cable Broadband, or FTTX.</t>
  </si>
  <si>
    <t>3. The following minimum requirements for quantity and coverage area apply to be eligible to order the Nationwide Service.</t>
  </si>
  <si>
    <t>A. Minimum order quantity: 200 Circuits</t>
  </si>
  <si>
    <t>B. Minimum coverage area: 11 States</t>
  </si>
  <si>
    <t>4. Minimum contract term is 1 year.</t>
  </si>
  <si>
    <t>5. Maximum allowable service relocations within 12 months shall be limited to 10% of total inventory.</t>
  </si>
  <si>
    <t>Additional Notes:</t>
  </si>
  <si>
    <t>1. Speeds are listed by download speed / upload speed</t>
  </si>
  <si>
    <t>2. Prices are subject to change if construction is necessary to deliver the requested service.</t>
  </si>
  <si>
    <t>3. Granite will waive its Carrier Surcharge Recovery Fee for all to all Hi-CAP circuits/services delivered by Covad, Verizon, AT&amp;T or CenturyLink.</t>
  </si>
  <si>
    <t>4. Prices exclude modem and router costs, which vary based on customer specifications and models.</t>
  </si>
  <si>
    <t>5. Prices exclude applicable taxes, fees and surcharges in accordance with applicable law, tariff or regulatory provisions.</t>
  </si>
  <si>
    <t>Terms and Conditions:</t>
  </si>
  <si>
    <t>Prices are subject to pre-qualification of sites to determine service availability. If applicable, T-1 Mileage shall be the total miles between the service location and the serving central office.</t>
  </si>
  <si>
    <t>CableVision FootPrint - Colorado, Connecticut, Montana, New Jersey, New York, Utah, Wisconsin</t>
  </si>
  <si>
    <t>Charter FootPrint - Alabama, California, Connecticut, Georgia, Illinois, Louisiana, Michigan, Minnesota, Missouri, Nebraska, Nevada, New Hampshire, North Carolina, Oregon, South Carolina, Tennessee, Texas, Vermont, Virginia, Washington, Wisconsin.</t>
  </si>
  <si>
    <t>Comcast FootPrint - Alabama, Alaska, Arizona, Arkansas, California, Colorado, Connecticut, Delaware, Florida, Georgia, Hawaii, Idaho, Illinois, Indiana, Kansas, Kentucky, Louisiana, Maine, Maryland, Massachusetts, Michigan, Minnesota, Mississippi, Missouri, Nebraska, Nevada, New Hampshire, New Jersey, New Mexico, New York, North Carolina, Ohio, Oregon, Pennsylvania, South Carolina, Tennessee, Texas, Utah, Vermont, Virginia, Washington, West Virginia, Wisconsin.</t>
  </si>
  <si>
    <t>Cox FootPrint - Arizona, Arkansas, California, Connecticut, Florida, Georgia, Idaho, Iowa, Kansas, Louisiana, Massachusetts, Nebraska, Nevada, Ohio, Oklahoma, Rhode Island, Virginia</t>
  </si>
  <si>
    <t>TimeWarner FootPrint - Kentucky, Maine, New York, North Carolina, Ohio, South Carolina, Texas, Wisconsin</t>
  </si>
  <si>
    <t>AT&amp;T Ethernet CLLIs</t>
  </si>
  <si>
    <t>Verizon Ethernet CLLIs</t>
  </si>
  <si>
    <t>Covad Service Area</t>
  </si>
  <si>
    <t>Definitions and Abbreviations:</t>
  </si>
  <si>
    <t>"DIA" - Dedicated Internet Access</t>
  </si>
  <si>
    <t>"DID" - Direct Inward Dialing, ability of a caller outside of company to call an extension directly</t>
  </si>
  <si>
    <t>“Dynamic - Internet Protocol” address that changes each time you connect to the Internet</t>
  </si>
  <si>
    <t>"PRI" - Primary Rate Interface, ISDN version of a T1</t>
  </si>
  <si>
    <t>“Static - Internet Protocol” address that does not change and that is unique to the user</t>
  </si>
  <si>
    <t>"TDM" - Time-division multiplexing</t>
  </si>
  <si>
    <r>
      <rPr>
        <sz val="10"/>
        <color rgb="FFEDF0F9"/>
        <rFont val="Calibri"/>
        <family val="2"/>
        <scheme val="minor"/>
      </rPr>
      <t>State</t>
    </r>
  </si>
  <si>
    <r>
      <rPr>
        <sz val="10"/>
        <color rgb="FFEDF0F9"/>
        <rFont val="Calibri"/>
        <family val="2"/>
        <scheme val="minor"/>
      </rPr>
      <t>List Price</t>
    </r>
  </si>
  <si>
    <r>
      <rPr>
        <sz val="10"/>
        <color rgb="FFEDF0F9"/>
        <rFont val="Calibri"/>
        <family val="2"/>
        <scheme val="minor"/>
      </rPr>
      <t>POTS Installation</t>
    </r>
  </si>
  <si>
    <r>
      <rPr>
        <b/>
        <sz val="10"/>
        <color rgb="FFFFFFFF"/>
        <rFont val="Calibri"/>
        <family val="2"/>
        <scheme val="minor"/>
      </rPr>
      <t>Service:</t>
    </r>
  </si>
  <si>
    <r>
      <rPr>
        <b/>
        <sz val="10"/>
        <color rgb="FFFFFFFF"/>
        <rFont val="Calibri"/>
        <family val="2"/>
        <scheme val="minor"/>
      </rPr>
      <t>Service Charge:</t>
    </r>
  </si>
  <si>
    <r>
      <rPr>
        <b/>
        <sz val="10"/>
        <color rgb="FFFFFFFF"/>
        <rFont val="Calibri"/>
        <family val="2"/>
        <scheme val="minor"/>
      </rPr>
      <t>Term:</t>
    </r>
  </si>
  <si>
    <r>
      <rPr>
        <b/>
        <sz val="10"/>
        <color rgb="FFFFFFFF"/>
        <rFont val="Calibri"/>
        <family val="2"/>
        <scheme val="minor"/>
      </rPr>
      <t>List Price:</t>
    </r>
  </si>
  <si>
    <r>
      <rPr>
        <b/>
        <sz val="10"/>
        <color rgb="FFFFFFFF"/>
        <rFont val="Calibri"/>
        <family val="2"/>
        <scheme val="minor"/>
      </rPr>
      <t>Percent Discount:</t>
    </r>
  </si>
  <si>
    <r>
      <rPr>
        <b/>
        <sz val="10"/>
        <color rgb="FFFFFFFF"/>
        <rFont val="Calibri"/>
        <family val="2"/>
        <scheme val="minor"/>
      </rPr>
      <t>Proposed Price:</t>
    </r>
  </si>
  <si>
    <t>SIP CommPortal</t>
  </si>
  <si>
    <t>3. Prices assume Plain Old Telephone Service (POTS) on Granites wholesale platform and include all standard features (i.e., Anonymous Call Rejection, Billed Number Screening, International Call Blocking, Busy Line/Call Transfer, Call Blocking, Call Forwarding, Call Return/Repeat Dial, Call Selector, Call Trace, Call Waiting, Caller ID, Caller ID Name delivery, Hunting, Repeat Dialing, Three-way Calling, Touchtone, Unlimited *66 Repeat Dialing).</t>
  </si>
  <si>
    <r>
      <rPr>
        <sz val="10"/>
        <rFont val="Calibri"/>
        <family val="2"/>
      </rPr>
      <t>·</t>
    </r>
    <r>
      <rPr>
        <sz val="10"/>
        <rFont val="Calibri"/>
        <family val="2"/>
        <scheme val="minor"/>
      </rPr>
      <t xml:space="preserve">    Life safety ‐ Enables alarms and elevator phones to fully communicate, even if power or Internet goes down.</t>
    </r>
  </si>
  <si>
    <r>
      <rPr>
        <sz val="10"/>
        <rFont val="Calibri"/>
        <family val="2"/>
      </rPr>
      <t>·</t>
    </r>
    <r>
      <rPr>
        <sz val="10"/>
        <rFont val="Calibri"/>
        <family val="2"/>
        <scheme val="minor"/>
      </rPr>
      <t xml:space="preserve">     Disaster avoidance ‐ Reliable, self‐contained connections for a cost‐effective "always up" alternative to copper</t>
    </r>
  </si>
  <si>
    <r>
      <rPr>
        <sz val="10"/>
        <rFont val="Calibri"/>
        <family val="2"/>
      </rPr>
      <t>·</t>
    </r>
    <r>
      <rPr>
        <sz val="10"/>
        <rFont val="Calibri"/>
        <family val="2"/>
        <scheme val="minor"/>
      </rPr>
      <t xml:space="preserve">    Faxing ‐ Reliably, send and receive faxes without the challenges. Complies with HIPPA regulations.</t>
    </r>
  </si>
  <si>
    <r>
      <rPr>
        <sz val="10"/>
        <rFont val="Calibri"/>
        <family val="2"/>
      </rPr>
      <t>·</t>
    </r>
    <r>
      <rPr>
        <sz val="10"/>
        <rFont val="Calibri"/>
        <family val="2"/>
        <scheme val="minor"/>
      </rPr>
      <t xml:space="preserve">    Business Continuity ‐ Enjoy robust 4G Internet failover as back‐up for primary Internet connection. EPIK is 5G ready</t>
    </r>
  </si>
  <si>
    <t>NetCloud Branch Performance Complete Package with CR4250- 1200M-B POE, 5-yr</t>
  </si>
  <si>
    <t>NetCloud Branch Performance Complete Package with CR4250- 1200M-B POE, 3-yr</t>
  </si>
  <si>
    <t>NetCloud Branch Performance Complete Package with CR4250- 1200M-B POE, 1-yr</t>
  </si>
  <si>
    <t>NetCloud Branch Performance Essentials Package with CR4250, 5-yr</t>
  </si>
  <si>
    <t>NetCloud Branch Performance Advanced Plan, 1-yr</t>
  </si>
  <si>
    <t>Renewal NetCloud Branch Performance Essentials Plan, 5-yr</t>
  </si>
  <si>
    <t>Renewal NetCloud Branch Performance Essentials Plan, 3-yr</t>
  </si>
  <si>
    <t>Renewal NetCloud Branch Performance Essentials Plan, 1-yr</t>
  </si>
  <si>
    <t>NetCloud Branch Performance Essentials Package with CR4250, 3-yr</t>
  </si>
  <si>
    <t>NetCloud Branch Performance Essentials Package with CR4250,1-yr</t>
  </si>
  <si>
    <t>NetCloud Branch Performance Essentials Package with CR4250 POE, 5-yr</t>
  </si>
  <si>
    <t>NetCloud Branch Performance Essentials Package with CR4250 POE, 1-yr</t>
  </si>
  <si>
    <t>Renewal NetCloud Branch LTE Adapter Advanced Plan, 5-yr</t>
  </si>
  <si>
    <t>Renewal NetCloud Branch LTE Adapter Advanced Plan, 3-yr</t>
  </si>
  <si>
    <t>Renewal NetCloud Branch LTE Adapter Advanced Plan, 1-yr</t>
  </si>
  <si>
    <t>NetCloud Branch LTE Adapter Advanced Plan, 5-yr</t>
  </si>
  <si>
    <t>NetCloud Branch LTE Adapter Advanced Plan, 3-yr</t>
  </si>
  <si>
    <t>Renewal NetCloud Branch LTE Adapter Essentials Plan, 5-yr</t>
  </si>
  <si>
    <t>Renewal NetCloud Branch LTE Adapter Essentials Plan, 3-yr</t>
  </si>
  <si>
    <t>Renewal NetCloud Branch LTE Adapter Essentials Plan, 1-yr</t>
  </si>
  <si>
    <t>NetCloud Branch LTE Adapter Advanced Plan, 1-yr</t>
  </si>
  <si>
    <t>1-yr NetCloud Branch LTE Adapter Advanced Plan (requires corresponding Essentials Plan)</t>
  </si>
  <si>
    <t>3-yr Renewal NetCloud Branch LTE Adapter Advanced Plan (requires corresponding Essentials Plan)</t>
  </si>
  <si>
    <t>3-yr NetCloud Branch LTE Adapter Essentials Plan, supports CBA850series</t>
  </si>
  <si>
    <t>NetCloud Branch LTE Adapter Essentials Package with CBA850LP6, 1-yr</t>
  </si>
  <si>
    <t>NetCloud Branch LTE Adapter Essentials Package with CBA850LP6, 5-yr</t>
  </si>
  <si>
    <t>1-yr NetCloud Branch LTE Adapter Essentials Plan and CBA850adapte r (LP4modem), North America</t>
  </si>
  <si>
    <t>NetCloud Branch LTE Adapter Essentials Package with CBA850LP4, 3-yr</t>
  </si>
  <si>
    <t>NetCloud Branch LTE Adapter Essentials Package with CBA850LP4, 5-yr</t>
  </si>
  <si>
    <t>NetCloud Branch LTE Adapter Essentials Package with CBA850- 1200M, 1-yr</t>
  </si>
  <si>
    <t>NetCloud Branch LTE Adapter Essentials Package with CBA850- 1200M, 3-yr</t>
  </si>
  <si>
    <t>5-yr NetCloud Branch LTE Adapter Essentials Plan and CBA850adapte r (1200Mbps modem), North America</t>
  </si>
  <si>
    <t>NetCloud Branch LTE Adapter Essentials Package with CBA850- 1200M-B,1-yr</t>
  </si>
  <si>
    <t>NetCloud Branch LTE Adapter Essentials Package with CBA850- 1200M-B,3-yr</t>
  </si>
  <si>
    <t>NetCloud Branch LTE Adapter Essentials Package with CBA850- 1200M-B,5-yr</t>
  </si>
  <si>
    <t>1-yr NetCloud Branch LTE Adapter Essentials Plan and CBA550adapte r (150M-Dmodem), North America</t>
  </si>
  <si>
    <t>NetCloud Branch LTE Adapter Essentials Package with CBA550- 150M-D,3-yr</t>
  </si>
  <si>
    <t>NetCloud Branch LTE Adapter Essentials Package with CBA550- 150M-D,5-yr</t>
  </si>
  <si>
    <t>NetCloud Branch LTE Adapter Essentials Package with CBA850LP4, 1-yr</t>
  </si>
  <si>
    <t>NetCloud Branch LTE Adapter Essentials Package with CBA850- 1200M, 5-yr</t>
  </si>
  <si>
    <t>NetCloud Branch LTE Adapter Essentials Package with CBA550- 150M-D,1-yr</t>
  </si>
  <si>
    <t>NetCloud Branch Performance Essentials Package with CR4250 POE, 3-yr</t>
  </si>
  <si>
    <t>Renewal NetCloud Branch Performance Complete, 3-yr</t>
  </si>
  <si>
    <t>NetCloud Branch Performance Advanced Plan, 3-yr</t>
  </si>
  <si>
    <t>NetCloud Branch Performance Advanced Plan, 5-yr</t>
  </si>
  <si>
    <t>Renewal NetCloud Branch Performance Advanced Plan, 1-yr</t>
  </si>
  <si>
    <t>Renewal NetCloud Branch Performance Advanced Plan, 3-yr</t>
  </si>
  <si>
    <t>Renewal NetCloud Branch Performance Advanced Plan, 5-yr</t>
  </si>
  <si>
    <t>Renewal NetCloud Branch Performance Complete, 1-yr</t>
  </si>
  <si>
    <t>Renewal NetCloud Branch Performance Complete, 5-yr</t>
  </si>
  <si>
    <t>Nationwide Internet Tier 7 Minimum Download Speed = 200Mbps   Minimum Upload Speed = 10Mbps</t>
  </si>
  <si>
    <t>12 months</t>
  </si>
  <si>
    <t>Nationwide Internet Tier 8 Minimum Download Speed = 500Mbps  Minimum Upload Speed = 20Mbps</t>
  </si>
  <si>
    <t>Nationwide Internet Tier 10 Minimum Download Speed = 1000Mbps  Minimum Upload Speed = 35Mbps</t>
  </si>
  <si>
    <t>HI</t>
  </si>
  <si>
    <t>Audio Conferencing</t>
  </si>
  <si>
    <t>A telephone number that is billed for arriving calls instead of charging the originating telephone subscriber.</t>
  </si>
  <si>
    <t>Granite’s Emulated POTS, part of the Granite Merged Voice product suite, is a hosted service that delivers digital voice to an analog terminal adapter for POTS devices, reducing and eliminating infrastructure change. Granite Merged Voice services are scalable for businesses with multiple sites or businesses with a large concentration of employees at a central location. As a managed voice service, Granite Merged Voice can be easily integrated with all types of communication systems and help streamline your business operations. Includes the following features: Local and Long Distance, Caller ID, Call Waiting and Forwarding, Directory Listing, Operator Assistance, Facsimile (Fax).</t>
  </si>
  <si>
    <t>Long Distance Only PRIs/EPRIs</t>
  </si>
  <si>
    <t>Per PRI/EPRI - DID</t>
  </si>
  <si>
    <t>PRI/EPRI</t>
  </si>
  <si>
    <t>Per Minute</t>
  </si>
  <si>
    <t>Standalone audio-conferencing solution for up to 300 attendees with toll
and toll-free number provided. Includes call my phone, Global HD audio
across 160 point of presence and 60+ countries, and Host portal.</t>
  </si>
  <si>
    <t>Domestic toll-free dial-in Transport</t>
  </si>
  <si>
    <t>Canada toll free dial-in Transport</t>
  </si>
  <si>
    <t>SIMVerizon Std/Dynamic</t>
  </si>
  <si>
    <t>Microsoft Teams Direct Routing</t>
  </si>
  <si>
    <t>Employing Granite’s Business SIP trunking, Direct Routing (DR) allows interconnection of the PSTN with your Microsoft cloud-based phone system, facilitating calls between Teams users and mobile or fixed line telephone subscribers anywhere in the world. Teams DR is recommended for customers with over 25 end users and the ability to maintain the Phone System add-on feature.</t>
  </si>
  <si>
    <t>Fax2Mail - Inbound &amp; Outbound</t>
  </si>
  <si>
    <t>Fax2Mail - Outbound Only</t>
  </si>
  <si>
    <t>Fax2Mail - Set-Up Fee</t>
  </si>
  <si>
    <t>One-time set-up fee per user</t>
  </si>
  <si>
    <t>Fax2Mail - Overage Allowance (Per Page)</t>
  </si>
  <si>
    <t>Per-page overage rate for Granite's Fax2Mail service.</t>
  </si>
  <si>
    <t>EA - MRC</t>
  </si>
  <si>
    <t>EA- NRC Purchase Price</t>
  </si>
  <si>
    <t>EA - Usage</t>
  </si>
  <si>
    <t>VOC Line Charge</t>
  </si>
  <si>
    <t>One-time charge</t>
  </si>
  <si>
    <t>VOC Installation - 12 months</t>
  </si>
  <si>
    <t>VOC Installation - 24 months</t>
  </si>
  <si>
    <t>VOC Installation - 36 months</t>
  </si>
  <si>
    <t>POTS OVER THE INTERNET (VOC)</t>
  </si>
  <si>
    <t>1. Prequal required to determine availability of service and features. Additional features may be available based on location.</t>
  </si>
  <si>
    <t>VOC Service Notes:</t>
  </si>
  <si>
    <t>2. Additional fees, surcharges and Regulatory fees may apply.</t>
  </si>
  <si>
    <t>Granite’s Voice over Cable (VOC) service, part of the Granite Merged Voice product suite, delivers digital voice to an Embedded Media Terminal Adaptor (eMTA) for POTS devices, reducing and eliminating infrastructure change. Includes unlimited local and LD calling usage; international usage not included.
VOC offers a multitude of calling features and can present significant cost savings versus traditional POTS lines. VOC is delivered over a broadband circuit providing a robust solution that works with your existing phone equipment. 
Includes the following features: Supports ported in telephone numbers, Unlimited local and long distance, Call forwarding, Call transfer, Directory Listing, Caller ID, Hunting</t>
  </si>
  <si>
    <t>Granite’s Voice over Cable (VOC) service, part of the Granite Merged Voice product suite, delivers digital voice to an Embedded Media Terminal Adaptor (eMTA) for POTS devices, reducing and eliminating infrastructure change. Includes unlimited local and LD calling usage; international usage not included. Sold on a 12-month, 24-month, or 36-month term.</t>
  </si>
  <si>
    <t>One-time installation charge for installing Voice Over Cable</t>
  </si>
  <si>
    <t>Wireless Plans</t>
  </si>
  <si>
    <t>AT&amp;T Wireless Broadband 25Mbps - 300GB (Non-Throttled)</t>
  </si>
  <si>
    <t>AT&amp;T Wireless Broadband 50Mbps - 300GB (Non-Throttled)</t>
  </si>
  <si>
    <t>AT&amp;T Wireless Broadband 100Mbps - 300GB (Non-Throttled)</t>
  </si>
  <si>
    <t>T-Mobile 100GB Mobile Broadband Plan ($4.99/GB after 100GB)</t>
  </si>
  <si>
    <t>Cross Carrier (Choice of: Verizon, AT&amp;T, T-Mobile) 100MB Pooled Data Plan</t>
  </si>
  <si>
    <t>Cross Carrier (Choice of: Verizon, AT&amp;T, T-Mobile) 250MB Pooled Data Plan</t>
  </si>
  <si>
    <t>Cross Carrier (Choice of: Verizon, AT&amp;T, T-Mobile) 500MB Pooled Data Plan</t>
  </si>
  <si>
    <t>Cross Carrier (Choice of: Verizon, AT&amp;T, T-Mobile) 1GB Pooled Data Plan</t>
  </si>
  <si>
    <t>Cross Carrier (Choice of: Verizon, AT&amp;T, T-Mobile) 2GB Pooled Data Plan</t>
  </si>
  <si>
    <t>Cross Carrier (Choice of: Verizon, AT&amp;T, T-Mobile) 3GB Pooled Data Plan</t>
  </si>
  <si>
    <t>Cross Carrier (Choice of: Verizon, AT&amp;T, T-Mobile) 5GB Pooled Data Plan</t>
  </si>
  <si>
    <t>Cross Carrier (Choice of: Verizon, AT&amp;T, T-Mobile) 10GB Pooled Data Plan</t>
  </si>
  <si>
    <t>Cross Carrier (Choice of: Verizon, AT&amp;T, T-Mobile) 20GB Pooled Data Plan</t>
  </si>
  <si>
    <t>Cross Carrier (Choice of: Verizon, AT&amp;T, T-Mobile) 40GB Pooled Data Plan</t>
  </si>
  <si>
    <t>Cross Carrier (Choice of: Verizon, AT&amp;T, T-Mobile) 50GB Pooled Data Plan</t>
  </si>
  <si>
    <t>Cross Carrier (Choice of: Verizon, AT&amp;T, T-Mobile) 60GB Pooled Data Plan</t>
  </si>
  <si>
    <t>Cross Carrier (Choice of: Verizon, AT&amp;T, T-Mobile) 80GB Pooled Data Plan</t>
  </si>
  <si>
    <t>Cross Carrier (Choice of: Verizon, AT&amp;T, T-Mobile) 100GB Pooled Data Plan</t>
  </si>
  <si>
    <t>Cross Carrier (Choice of: Verizon, AT&amp;T, T-Mobile) 200GB Pooled Data Plan</t>
  </si>
  <si>
    <t>Cross Carrier (Choice of: Verizon, AT&amp;T, T-Mobile) 300GB Pooled Data Plan</t>
  </si>
  <si>
    <t xml:space="preserve">3GB Granite Wireless VzW Smartphone Pooled </t>
  </si>
  <si>
    <t xml:space="preserve">5GB Granite Wireless VzW Smartphone Pooled </t>
  </si>
  <si>
    <t xml:space="preserve">Unlimited Smartphone Plan Granite Wireless VzW </t>
  </si>
  <si>
    <t>1 Gb Mobile Select AT&amp;T Pooled Smartphone Plan</t>
  </si>
  <si>
    <t>2 Gb Mobile Select AT&amp;T Pooled Smartphone Plan</t>
  </si>
  <si>
    <t>3 Gb Mobile Select AT&amp;T Pooled Smartphone Plan</t>
  </si>
  <si>
    <t>4 Gb Mobile Select AT&amp;T Pooled Smartphone Plan</t>
  </si>
  <si>
    <t>5 Gb Mobile Select AT&amp;T Pooled Smartphone Plan</t>
  </si>
  <si>
    <t xml:space="preserve"> Unlimited AT&amp;T Smartphone Plan</t>
  </si>
  <si>
    <t>Mobility Static IP</t>
  </si>
  <si>
    <t xml:space="preserve"> A Static IP address is a permanent address configured to a device before it connects to a network, which allows the device to interact with, receive information from, and otherwise contact other devices and networks on the internet. Once assigned to a device, the Static IP address does not change.</t>
  </si>
  <si>
    <t xml:space="preserve">The 25Mbps plan comes with 300GB of speed-restricted data for fixed wireless router applications within Verizon's 4G/LTE Cellular Footprint. </t>
  </si>
  <si>
    <t xml:space="preserve">The 50Mbps plan comes with 300GB of speed-restricted data for fixed wireless router applications within Verizon's 4G/LTE Cellular Footprint. </t>
  </si>
  <si>
    <t xml:space="preserve">The 25Mbps plan comes with 300GB of speed-restricted data for fixed wireless router applications within AT&amp;T's Cellular Footprint. </t>
  </si>
  <si>
    <t xml:space="preserve">The 55Mbps plan comes with 300GB of speed-restricted data for fixed wireless router applications within AT&amp;T's Cellular Footprint. </t>
  </si>
  <si>
    <t xml:space="preserve">The 100Mbps plan comes with 300GB of speed-restricted data for fixed wireless router applications within AT&amp;T's Cellular Footprint. </t>
  </si>
  <si>
    <t xml:space="preserve">The Basic Phone plan includes unlimited talk and text for basic phones. Basic Phone Plan offers a choice of Verizon or AT&amp;T. </t>
  </si>
  <si>
    <t xml:space="preserve">The 3GB Smartphone plan includes 3GB of cellular data in addition to unlimited talk and text for smartphones or basic phones. </t>
  </si>
  <si>
    <t xml:space="preserve">The 5GB Smartphone plan includes 5GB of cellular data in addition to unlimited talk and text for smartphones or basic phones. </t>
  </si>
  <si>
    <t xml:space="preserve">The Unlimited Smartphone plan includes up to 22GB of high-speed data while mitigating the possibility of overages at a fixed rate. In addition to the data the Unlimited Smartphone plan includes unlimited talk and text.  </t>
  </si>
  <si>
    <t xml:space="preserve">The 1GB Smartphone plan includes 1GB of cellular data in addition to unlimited talk and text for smartphones or basic phones. </t>
  </si>
  <si>
    <t xml:space="preserve">The 2GB Smartphone plan includes 2GB of cellular data in addition to unlimited talk and text for smartphones or basic phones. </t>
  </si>
  <si>
    <t xml:space="preserve">The 4GB Smartphone plan includes 4GB of cellular data in addition to unlimited talk and text for smartphones or basic phones. </t>
  </si>
  <si>
    <t xml:space="preserve">The Unlimited Smartphone plan includes 15GB of high-speed data while mitigating the possibility of overages at a fixed rate. In addition to the data the Unlimited Smartphone plan includes unlimited talk and text.  </t>
  </si>
  <si>
    <t xml:space="preserve">The 100Mbps Plan offers unlimited data usage for fixed wireless router applications within Verizon's 5G Cellular Footprint. This plan requires 5G Verizon Ultrawideband availability as well as a certified, compatible router. </t>
  </si>
  <si>
    <t xml:space="preserve">The 200Mbps Plan offers unlimited data usage for fixed wireless router applications within Verizon's 5G Cellular Footprint. This plan requires 5G Verizon Ultrawideband availability as well as a certified, compatible router. </t>
  </si>
  <si>
    <t xml:space="preserve">The 100GB High-Bandwidth plan comes with 100GB of cellular data for fixed wireless router applications on T-Mobiles Cellular Footprint. </t>
  </si>
  <si>
    <t>Verizon 300GB Fixed Wireless Plan at 25Mbps</t>
  </si>
  <si>
    <t>Verizon 300GB Fixed Wireless Plan at 50Mbps</t>
  </si>
  <si>
    <t>Verizon Unlimited 5G Fixed Wireless Plan at 100Mbps</t>
  </si>
  <si>
    <t>Verizon Unlimited 5G Fixed Wireless Plan at 200Mbps</t>
  </si>
  <si>
    <t>Basic Phone Plan Granite Wireless (Choice of: Verizon, AT&amp;T)</t>
  </si>
  <si>
    <t>1. AT&amp;T may slow speeds, after 75GB of 12Mbps data usage, 125GB of 50Mbps data usage and or 175GB of 100Mbps data usage. After 300GB usage overage of $3.50/GB.</t>
  </si>
  <si>
    <t>2. Verizon 100x100Mbps requires 5G connectivity, if there is no 5G in the area then Verizon reserves the right to bump the plan to the 10x10Mbps 25x25Mbps plan.</t>
  </si>
  <si>
    <t>3. Verizon plans deprioritize at 25GB for 10x10Mbps plan, 50GB for 25x25Mbps Plan. After 300GB usage overage of $3.50/GB.</t>
  </si>
  <si>
    <t>Wireless Services Terms and Conditions</t>
  </si>
  <si>
    <t>Wireless Broadband Terms and Conditions</t>
  </si>
  <si>
    <t xml:space="preserve">1. Granite's price includes a dedicated Premier support team, advanced online portals for management and reporting, as well as optional TEM services. </t>
  </si>
  <si>
    <t>DIA Ethernet 100000X</t>
  </si>
  <si>
    <t>100 Gbps – Other Service Area</t>
  </si>
  <si>
    <t xml:space="preserve">The 100MB Cross Carrier Pooled plan comes with 100MB of cellular data for tablets, hotspots, routers, and other data only applications. </t>
  </si>
  <si>
    <t xml:space="preserve">The 250MB Cross Carrier Pooled plan comes with 250MB of cellular data for tablets, hotspots, routers, and other data only applications. </t>
  </si>
  <si>
    <t xml:space="preserve">The 500MB Cross Carrier Pooled plan comes with 500MB of cellular data for tablets, hotspots, routers, and other data only applications. </t>
  </si>
  <si>
    <t xml:space="preserve">The 1GB Cross Carrier Pooled plan comes with 1GB of cellular data for tablets, hotspots, routers, and other data only applications. </t>
  </si>
  <si>
    <t xml:space="preserve">The 2GB Cross Carrier Pooled plan comes with 2GB of cellular data for tablets, hotspots, routers, and other data only applications. </t>
  </si>
  <si>
    <t xml:space="preserve">The 3GB Cross Carrier Pooled plan comes with 3GB of cellular data for tablets, hotspots, routers, and other data only applications. </t>
  </si>
  <si>
    <t xml:space="preserve">The 5GB Cross Carrier Pooled plan comes with 5GB of cellular data for tablets, hotspots, routers, and other data only applications. </t>
  </si>
  <si>
    <t xml:space="preserve">The 10GB Cross Carrier Pooled plan comes with 10GB of cellular data for tablets, hotspots, routers, and other data only applications. </t>
  </si>
  <si>
    <t xml:space="preserve">The 20GB Cross Carrier Pooled plan comes with 20GB of cellular data for tablets, hotspots, routers, and other data only applications. </t>
  </si>
  <si>
    <t xml:space="preserve">The 40GB Cross Carrier Pooled plan comes with 40GB of cellular data for tablets, hotspots, routers, and other data only applications. </t>
  </si>
  <si>
    <t xml:space="preserve">The 50GB Cross Carrier Pooled plan comes with 50GB of cellular data for tablets, hotspots, routers, and other data only applications. </t>
  </si>
  <si>
    <t xml:space="preserve">The 60GB Cross Carrier Pooled plan comes with 60GB of cellular data for tablets, hotspots, routers, and other data only applications. </t>
  </si>
  <si>
    <t xml:space="preserve">The 80GB Cross Carrier Pooled plan comes with 80GB of cellular data for tablets, hotspots, routers, and other data only applications. </t>
  </si>
  <si>
    <t xml:space="preserve">The 100GB Cross Carrier Pooled plan comes with 100GB of cellular data for tablets, hotspots, routers, and other data only applications. </t>
  </si>
  <si>
    <t xml:space="preserve">The 200GB Cross Carrier Pooled plan comes with 200GB of cellular data for tablets, hotspots, routers, and other data only applications. </t>
  </si>
  <si>
    <t xml:space="preserve">The 300GB Cross Carrier Pooled plan comes with 300GB of cellular data for tablets, hotspots, routers, and other data only applications. </t>
  </si>
  <si>
    <t xml:space="preserve">2. Granite's Cross Carrier Pooled plans offer the choice of Verizon, AT&amp;T, or T-Mobile to provide coverage flexibility while retaining the simplicity of a single management interface and bill. </t>
  </si>
  <si>
    <t>3. For services outside of Granite’s service area, Granite may re-bill and manage the line at cost, with an added monthly fee of $17.95 per paper invoice.</t>
  </si>
  <si>
    <t>4. Minimum service term commitments may apply</t>
  </si>
  <si>
    <t>5. Prices do not include overage charges, SIM card or any equipment, which will be separately assessed. Additional devices not itemized in Granite's price list are available at MSRP.</t>
  </si>
  <si>
    <t>6. Phase 1 conversion may take up to 3 months to complete</t>
  </si>
  <si>
    <t>7. Applicable taxes, fees, shipping and delivery are not included.</t>
  </si>
  <si>
    <t>8. International Day Pass will be activated for $10 per day when traveling internationally</t>
  </si>
  <si>
    <t>9. No Granite Wireless VzW Domestic Roaming or International Services.</t>
  </si>
  <si>
    <t>Granite Guardian - Access Remediation - Proactive Ticketing - IP Device</t>
  </si>
  <si>
    <t>Customer is proactively alerted and a ticket is opened in the event a network edge alert is triggered by IP PING (ICMP) monitoring 24/7 
*Hardware and licensing sold separately</t>
  </si>
  <si>
    <t>Granite Guardian - Access Remediation - Advanced Monitoring - Wireless Broadband and IoT</t>
  </si>
  <si>
    <t>Proactive alerting &amp; ticketing in the event of a network edge event is triggered via SNMP/API 24/7 monitoring with access to a real time dashboard for analytics
*Hardware and licensing sold separately</t>
  </si>
  <si>
    <t>Granite Guardian - Access Remediation - Advanced Monitoring - Access Circuit</t>
  </si>
  <si>
    <t>Granite Guardian - Access Remediation - Advanced Monitoring - Access Circuit and Customer Premises Equipment</t>
  </si>
  <si>
    <t>Granite Guardian - LAN Services - Proactive Ticketing - General (non-Granite provided LAN equipment monitoring)</t>
  </si>
  <si>
    <t>Proactive alerting &amp; ticketing in the event of a network edge via SNMP/API 24/7 monitoring with access to a real time dashboard for analytics and vendor/change management. Devices include any customer network device that is not a switch or access point inside the customer LAN.</t>
  </si>
  <si>
    <t>Granite Guardian - LAN Services - Advanced Monitoring - VoIP</t>
  </si>
  <si>
    <t>Proactive alerting &amp; ticketing in the event of a network edge via SNMP/API 24/7 monitoring with access to a real time dashboard for analytics and vendor/change management. Devices include customer or Granite provided VOIP endpoints inside the customer LAN that are capable of "SIP-PUBLISH" messaging.</t>
  </si>
  <si>
    <t>Granite Guardian - LAN Services - managed - Switch 8 Port</t>
  </si>
  <si>
    <t>Proactive alerting &amp; ticketing in the event of a network edge via SNMP/API 24/7 monitoring with access to a real time dashboard for analytics and vendor/change management. Devices include customer or Granite provided network switches inside the customer LAN.</t>
  </si>
  <si>
    <t>Granite Guardian - LAN Services - managed - Switch 24 Port</t>
  </si>
  <si>
    <t>Granite Guardian - LAN Services - managed - Switch 48 Port</t>
  </si>
  <si>
    <t>Granite Guardian - LAN Services - Managed WiFi (first Device)</t>
  </si>
  <si>
    <t>Proactive alerting &amp; ticketing in the event of a network edge via SNMP/API 24/7 monitoring with access to a real time dashboard for analytics and vendor/change management. Devices include customer or Granite provided access points inside the customer LAN.</t>
  </si>
  <si>
    <t>Granite Guardian - LAN Services - Managed WiFi (additional Devices after first)</t>
  </si>
  <si>
    <t>Granite Guardian - WAN Services - Advanced Monitroing - SD-WAN</t>
  </si>
  <si>
    <t>Proactive alerting &amp; ticketing in the event of a network edge alert is triggered via SNMP/API 24/7 monitoring with access to a real time dashboard for analytics
*Hardware and licensing sold separately</t>
  </si>
  <si>
    <t>Granite Guardian - WAN Services - Managed WAN - SD-WAN Branch</t>
  </si>
  <si>
    <t>Proactive alerting &amp; ticketing in the event of a network edge alert is triggered via SNMP/API 24/7 monitoring with access to a real time dashboard for analytics and vendor/change management
*Hardware and licensing sold separately</t>
  </si>
  <si>
    <t>Granite Guardian - WAN Services - Managed WAN - SD-WAN Branch High Availability Option</t>
  </si>
  <si>
    <t>Proactive alerting &amp; ticketing in the event of a network edge alert is triggered via SNMP/API 24/7 monitoring with access to a real time dashboard for analytics and vendor/change management for additional SD-WAN appliance in high availability configuration
*Hardware and licensing sold separately</t>
  </si>
  <si>
    <t>Granite Guardian - WAN Services - Managed WAN - SD-WAN HQ Location</t>
  </si>
  <si>
    <t>Granite Guardian - WAN Services - Managed WAN - SD-WAN HQ Location High Availability Option</t>
  </si>
  <si>
    <t>Granite Guardian - Security Services - VPN Client</t>
  </si>
  <si>
    <t xml:space="preserve">Granite provided and managed Client VPN using Fortinet hardware and client software. Granite provided managed Firewall (listed above) is sold separately. </t>
  </si>
  <si>
    <t>Granite Guardian - Value-Add Services - Tech Dispatch (2nd Business Day)</t>
  </si>
  <si>
    <t xml:space="preserve">A Granite Tech Dispatch subscription through Granite Guardian that gives automated approval for a Granite tech to dispatch in the event of a service issue. Tech dispatches are to provide onsite troubleshooting services to configure devices such as routers, switches, firewalls, wireless controllers, access points, and other network hardware and troubleshoot network failures of Granite provided services. </t>
  </si>
  <si>
    <t>Granite Guardian - Value-Add Services - Tech Dispatch (Next Business Day)</t>
  </si>
  <si>
    <t>Granite Guardian -  Ticket Integration</t>
  </si>
  <si>
    <t>Integration with customer management software, such as SolarWinds, to provide system to system updates for all monitored and managed options under the Guardian product suite. One time charge includes working with customer to write the proper API for integration with customer's system.</t>
  </si>
  <si>
    <t>One Time Charge</t>
  </si>
  <si>
    <t>100/100Mbps Symmetrical Broadband</t>
  </si>
  <si>
    <t>200/200Mbps Symmetrical Broadband</t>
  </si>
  <si>
    <t>300/300Mbps Symmetrical Broadband</t>
  </si>
  <si>
    <t>500/500Mbps Symmetrical Broadband</t>
  </si>
  <si>
    <t>1000/1000Mbps Symmetrical Broadband</t>
  </si>
  <si>
    <t>2000/2000Mbps Symmetrical Broadband</t>
  </si>
  <si>
    <t>6. Symmetrical Broadband is not available for all Carriers. Speed availabilities are not guaranteed, even when in the Broadband footprint. A prequalification must be run for every location to determine availability.</t>
  </si>
  <si>
    <t>Additional E911 Registration</t>
  </si>
  <si>
    <t>An additional E911 registration for customers needing additional dispatchable locations assigned to individual DIDs on their Granite Business SIP Trunk or Hosted PBX service to be registered for e911. This can include additional location information such as floor, room, campus building, area of building/floor (cafeteria, gym, northeast corner), etc. Line(s) to be registered and address(es) that the line(s) should be registered to should be included when requesting additional registrations.</t>
  </si>
  <si>
    <t>Fax2Mail, offered as Standard version and available in a HIPAA/PCI compliant version, is a digital fax service with password encryption that supports high-volume and long-form faxing. Users can easily exchange faxes within email applications. All charges are per line. This package includes outbound faxing only, with a monthly allowance of 75 pages.</t>
  </si>
  <si>
    <t>Service Charge</t>
  </si>
  <si>
    <t>ePOTS SERVICE TERMS AND CONDITIONS</t>
  </si>
  <si>
    <t>Emulated POTS Solution (ePOTS)</t>
  </si>
  <si>
    <t>ePOTS Pay Per Use Calling - LOC1</t>
  </si>
  <si>
    <t>ePOTS Pay Per Use Calling - LOC2</t>
  </si>
  <si>
    <t xml:space="preserve">ePOTS Activation – 1 YR </t>
  </si>
  <si>
    <t xml:space="preserve">ePOTS Activation – 2 YR </t>
  </si>
  <si>
    <t>ePOTS Unlimited Local Usage Bundle</t>
  </si>
  <si>
    <t>ePOTS Unlimited Long Distance Usage Bundle</t>
  </si>
  <si>
    <t>ePOTS Unlimited Domestic Usage Bundle</t>
  </si>
  <si>
    <t>c. A customer must purchase a usage package for all lines in their solution; customers cannot mix packages.</t>
  </si>
  <si>
    <t>a. A cancellation of a scheduled appointment/installation or activation may result in a fee of $100 if cancelled prior to the service start date or $200 if cancelled with less than 24 hours' notice.</t>
  </si>
  <si>
    <t>b. Hotline fees may apply</t>
  </si>
  <si>
    <t>Unlimited usage bundle for ePOTS; includes LOC1 usage. Each subscriber "line" will be billed individually for the applicable bundle.</t>
  </si>
  <si>
    <t>Activation fee for Emulated POTS ordered on a 1 year term.</t>
  </si>
  <si>
    <t>Activation fee for Emulated POTS ordered on a 2 year term.</t>
  </si>
  <si>
    <t>Unlimited usage bundle for ePOTS; includes LOC2, IA and IE usage. Each subscriber "line" will be billed individually for the applicable bundle.</t>
  </si>
  <si>
    <t>Unlimited usage bundle for ePOTS; includes LOC1, LOC2, IA and IE usage. Each subscriber "line" will be billed individually for the applicable bundle.</t>
  </si>
  <si>
    <t>ePOTS Pay Per Use Calling - Intrastate (IA)</t>
  </si>
  <si>
    <t>ePOTS Pay Per Use Calling - Interstate (IE)</t>
  </si>
  <si>
    <t>Per-minute usage rate for LOC1 calling. Billed on a 60-60 increment.</t>
  </si>
  <si>
    <t>Per-minute usage rate for LOC2 calling. Billed on a 30-30 increment.</t>
  </si>
  <si>
    <t>Per-minute usage rate for IA calling. Billed on a 30-30 increment.</t>
  </si>
  <si>
    <t>Per-minute usage rate for IE calling. Billed on a 30-30 increment.</t>
  </si>
  <si>
    <t>d. Prices exclude required Analog Telephone Adapters (ATAs) costs, which vary based on customer specifications and models.</t>
  </si>
  <si>
    <t>Mobility Overage Protection Plan (NOverage)</t>
  </si>
  <si>
    <t xml:space="preserve">NOverage allows customers to have Granite automatically upgrade their plans to avoid overage charges, subject to the following conditions:
1. Granite Telecommunications, LLC (“Granite”) will monitor data usage for the purpose of implementing plan revisions to accommodate increased usage and optimize Customer’s cost. Customer agrees to pay a monthly recurring charge of $1.95 per Mobility Service plan, per month for enrollment in the Overage Protection Plan.
2. Customer’s Mobility Services plans will be revised, by Granite, to increase data allowance and avoid overages. Enrollment within the Overage Protection Plan requires inclusion of all of Customer’s Mobility Services.
3. Customer will not incur a Service Order Charge for plan revisions made in accordance with the Overage Protection Plan.
4. Customer fully accepts payment obligations associated with all Mobility Services and plan revisions in accordance with the Overage Protection Plan.
</t>
  </si>
  <si>
    <t>Fax2Mail, offered as Standard version and available in a HIPAA/PCI compliant version,\ is a digital fax service with password encryption that supports high-volume and long-form faxing. Users can easily exchange faxes within email applications. All charges are per line. This package includes inbound and outbound faxing, with a monthly allowance of 75 pages.</t>
  </si>
  <si>
    <t>Telecommunications Inventory Discovery and Analysis Service</t>
  </si>
  <si>
    <t>Granite will review and analyze the customer’s invoices, providing suggestions where applicable, and provide an inventory of all voice and data services from the documents provided.</t>
  </si>
  <si>
    <t>One-time charge
(Per invoice reviewed)</t>
  </si>
  <si>
    <t>Terms and Conditions: Telecommunications Inventory Discovery and Analysis Service</t>
  </si>
  <si>
    <t>*The rates described above do not include all applicable taxes, surcharges, regulatory fees, etc. The pricing above is in $USD.</t>
  </si>
  <si>
    <t>*The above rates and charges assume that all work will be performed remotely.</t>
  </si>
  <si>
    <t>*Granite’s analysts will extract all information regarding voice and data services (television if requested separately). Any services outside of voice and data (e.g., electrical utilities, maintenance, etc.) are outside of Granite’s area of expertise. Granite recommends that the customer engage the appropriate industry professionals with expertise in these areas.</t>
  </si>
  <si>
    <t>Proposed Public Price (One-Time Purchase)</t>
  </si>
  <si>
    <t>Granite edgeboot™</t>
  </si>
  <si>
    <t>Granite edgeboot™ is a managed Power Distribution Unit (PDU) that uses network performance monitoring to facilitate automatic power cycling and has remote monitoring and control capabilities. It includes a customizable algorithm that can accurately detect when there is an issue with a connected modem or network edge device based on performance monitoring to internal and external resources. edgeboot™ can monitor the overall network status, identify issues, and takes necessary actions, such as power cycle unresponsive AC loads remotely - all without employee intervention to keep your business running smoothly.</t>
  </si>
  <si>
    <t>UOM</t>
  </si>
  <si>
    <t>Charge Frequency</t>
  </si>
  <si>
    <t>Per port</t>
  </si>
  <si>
    <t>Granite edgeboot+™</t>
  </si>
  <si>
    <t>edgeboot+™ is an expansion module that adds 4 additional ports to the edgeboot™ solution. Up to two expansion modules can be added for a total of 9 ports per unit (1 base + 4 exp + 4 exp). Each port can be individually configured and controlled.</t>
  </si>
  <si>
    <t>Granite-Provided edgeboot™ Installation</t>
  </si>
  <si>
    <t>One-time flat fee installation for edgeboot™. Customer may elect to self-install.</t>
  </si>
  <si>
    <t>Per location</t>
  </si>
  <si>
    <t>One-Time</t>
  </si>
  <si>
    <t>Granite edgeboot™ is a managed Power Distribution Unit (PDU) that offers remote power cycling, monitoring, and control capabilities. Pricing includes:
•	edgeboot™ Managed Service
•	edgeboot™ Equipment
•	LTE Data Plan for remote monitoring and management</t>
  </si>
  <si>
    <t>edgeboot™ Pricing Terms and Assumptions:</t>
  </si>
  <si>
    <t>1. edgeboot™ requires a minimum order term of 36 months.</t>
  </si>
  <si>
    <t>2. Customer is responsible to return equipment for terminated service within 30 days of termination; failure to do so will result in a penalty fee of $599.</t>
  </si>
  <si>
    <t>3. A cancellation fee of $300.00 will apply to a Customer’s requested cancellation of any portion of a service order after ordering service, but prior to service installation date.</t>
  </si>
  <si>
    <t xml:space="preserve">4. Pricing assumes standard 2-day shipping. </t>
  </si>
  <si>
    <t>5. Granite-provided installation does not include a site survey; a fee of $199 applies for site surveys.</t>
  </si>
  <si>
    <t>6. Pricing does not include taxes/fees/surcharges, which will be charged assessed as applicable.</t>
  </si>
  <si>
    <t>7. edgeboot™ comes ready to wall mount or desktop/shelf mount; a rack mount may be ordered separately.</t>
  </si>
  <si>
    <t>Operator Connect</t>
  </si>
  <si>
    <t>Operator Connect enables external PTSN calling via Microsoft Teams. As an Operator in the Microsoft Operator Connect program, Granite manages the PSTN calling services and Session Border Controllers (SBCs). Customers can provision their voice services directly within the Teams Admin Center. Licenses are sold per DID (telephone number). Pricing includes Local (Loc1, Loc2), Intrastate Long Distance, Interstate Long Distance, Extended Calling Area, and Canada usage.</t>
  </si>
  <si>
    <t xml:space="preserve">RVA 30 Days </t>
  </si>
  <si>
    <t>RVA (Recorded Voice Announcement) is an optional feature for Granite’s hosted voice services. Customers can request for a disconnect message to play for up to 30 days from when they disconnect a DID.</t>
  </si>
  <si>
    <t>RVA 60 Days</t>
  </si>
  <si>
    <t>RVA (Recorded Voice Announcement) is an optional feature for Granite’s hosted voice services. Customers can request for a disconnect message to play for up to 60 days from when they disconnect a DID.</t>
  </si>
  <si>
    <t xml:space="preserve">RVA 90 Days </t>
  </si>
  <si>
    <t>RVA (Recorded Voice Announcement) is an optional feature for Granite’s hosted voice services. Customers can request for a disconnect message to play for up to 90 days from when they disconnect a DID.</t>
  </si>
  <si>
    <t xml:space="preserve">RVA 120 Days </t>
  </si>
  <si>
    <t>RVA (Recorded Voice Announcement) is an optional feature for Granite’s hosted voice services. Customers can request for a disconnect message to play for up to 120 days from when they disconnect a DID.</t>
  </si>
  <si>
    <t xml:space="preserve">RVA 150 Days </t>
  </si>
  <si>
    <t>RVA (Recorded Voice Announcement) is an optional feature for Granite’s hosted voice services. Customers can request for a disconnect message to play for up to 150 days from when they disconnect a DID.</t>
  </si>
  <si>
    <t xml:space="preserve">RVA 180 Days </t>
  </si>
  <si>
    <t>RVA (Recorded Voice Announcement) is an optional feature for Granite’s hosted voice services. Customers can request for a disconnect message to play for up to 180 days from when they disconnect a DID.</t>
  </si>
  <si>
    <t>In-building Cellular Solution: Base Package (Nextivity G43)</t>
  </si>
  <si>
    <t xml:space="preserve">EA </t>
  </si>
  <si>
    <t>Base package for the installation of the Cel-Fi G43 in-building enterprise cellular coverage system (Model Family: GO G43), capable of providing coverage of up to 50K sq. ft. 
Package includes materials and cabling to support the system, as well as up to 160 hours of project labor to install the package.</t>
  </si>
  <si>
    <t>In-building Cellular Solution: Base Package (QUATRA 4000c)</t>
  </si>
  <si>
    <t>Base package for the installation of the Cel-Fi QUATRA in-building enterprise cellular coverage system 51K Sq, FT.  up to 100K Sq. Ft. (Model Family: QUATRA 4000c).
Package includes materials and cabling to support the system, as well as up to 280 hours of project labor to install the package.</t>
  </si>
  <si>
    <t>Compass LTE Site Survey</t>
  </si>
  <si>
    <t>Technician visit with Compass RF gathering tool</t>
  </si>
  <si>
    <t>In-Building Cellular Conditions &amp; Assumptions</t>
  </si>
  <si>
    <t xml:space="preserve">1.     Nextivity LTE Booster systems require a Site Survey to gather available signals and determine installation conditions and requirements. </t>
  </si>
  <si>
    <t>2.     Singal results will be provided post survey to the customer.</t>
  </si>
  <si>
    <t>3.     Final package configurations will be provided for customer approval based on survey results.</t>
  </si>
  <si>
    <t xml:space="preserve">4.     Packages are designed for single building use and are not configured to provide coverage to multiple buildings. </t>
  </si>
  <si>
    <t>5.     Packages are designed for use by educational entities and most other public sector entities, with the potential exclusion of hospitals/healthcare entities which may require custom packages.</t>
  </si>
  <si>
    <t xml:space="preserve">6.     The QUATRA 4000c are not designed to utilize a “Small Cell” donor signal input signal. </t>
  </si>
  <si>
    <t xml:space="preserve">7.     Base packages include the Cat6 and Coax (both plenum and outdoor) cables per the design requires to support the operation of the system. </t>
  </si>
  <si>
    <t xml:space="preserve">8.     Any required roof penetrations are the responsibility of the customer. </t>
  </si>
  <si>
    <t>9.     Systems require a LAN connection to the Internet for commissioning and monitoring by the Nextivity Wave Portal</t>
  </si>
  <si>
    <t>10.  Pricing assumes all visits can be completed between 8am and 5pm M-F</t>
  </si>
  <si>
    <t>11.  Pricing is subject to change if the assumptions, parameters or other information changes</t>
  </si>
  <si>
    <t>12.  Pricing assumes that no infrastructure remediation is required for any phase of the project</t>
  </si>
  <si>
    <t xml:space="preserve">13.  Pricing assumes that no lift is required </t>
  </si>
  <si>
    <t>14.  Pricing assumes that no additional special equipment is required for any phase of the project</t>
  </si>
  <si>
    <t>15.  Pricing assumes that no non-standard tools are required for any phase of the project</t>
  </si>
  <si>
    <t>16.  All pricing assumes a Granite standard working environment</t>
  </si>
  <si>
    <t>17.  All labor is based upon non-union resources</t>
  </si>
  <si>
    <t>18.  For completion of effort, Granite personnel will have access to the building facilities as needed</t>
  </si>
  <si>
    <t>19.  The customer is solely responsible for all costs and expenses related to hardware, software and licenses</t>
  </si>
  <si>
    <t>20.  The customer must provide specific and precise service addresses for each site prior to the start of the project</t>
  </si>
  <si>
    <t>21.  All services are provided during normal business hours (NBH) unless otherwise agreed to by Granite and priced accordingly</t>
  </si>
  <si>
    <t>Operator Connect Pricing Terms and Assumptions:</t>
  </si>
  <si>
    <t>1.     It is the customer’s responsibility to configure their call flow in the MS Teams Admin Center. Granite will not log into the customer’s Teams Admin Center.</t>
  </si>
  <si>
    <t>2.     To use Operator Connect, Customers must have an existing E3 (or equivalent) Microsoft License plus Teams Phone add on, or an E5 (or equivalent) license from Microsoft.</t>
  </si>
  <si>
    <t>3.     Pricing does not include taxes, which will be charged assessed as applicable; additional fees/surcharges may apply.</t>
  </si>
  <si>
    <t xml:space="preserve">4.     A cancellation fee of $100 will apply to a customer-requested cancellation of any portion of a service order after ordering such services but prior to the Service Start Date. </t>
  </si>
  <si>
    <t>5.     Cancellation of a scheduled appointment/installation or activation with less than 24 hours’ notice will result in an additional $200 cancellation fee.</t>
  </si>
  <si>
    <t>6.     Local (Loc1, Loc2), Intrastate Long Distance, Interstate Long Distance, Extended Calling Area, and Canada usage are included in the Operator Connect license MRC; all other traffic types are rated (Mexico and 011 calling billed at a rate per minute).</t>
  </si>
  <si>
    <t>7.     Pay-per-use features and international calls will be billed at the most recent tariffed rates.</t>
  </si>
  <si>
    <t>8.     Customers may be assessed a fee for utilizing the ZTP (Zero Touch Provisioning) hotline.</t>
  </si>
  <si>
    <t>9.     Customer is billed for all non-registered 911 calls.</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</si>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</sst>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0.00"/>
    <numFmt numFmtId="165" formatCode="\$#,##0.00"/>
    <numFmt numFmtId="166" formatCode="0.0%"/>
    <numFmt numFmtId="167" formatCode="&quot;$&quot;0.00"/>
    <numFmt numFmtId="168" formatCode="_(&quot;$&quot;* #,##0.000_);_(&quot;$&quot;* \(#,##0.000\);_(&quot;$&quot;* &quot;-&quot;???_);_(@_)"/>
    <numFmt numFmtId="169" formatCode="#,##0.00;[Red]#,##0.00"/>
  </numFmts>
  <fonts count="20" x14ac:knownFonts="1">
    <font>
      <sz val="10"/>
      <color rgb="FF000000"/>
      <name val="Times New Roman"/>
      <charset val="204"/>
    </font>
    <font>
      <b/>
      <sz val="10"/>
      <name val="Calibri"/>
      <family val="2"/>
    </font>
    <font>
      <sz val="10"/>
      <name val="Calibri"/>
      <family val="2"/>
    </font>
    <font>
      <sz val="10"/>
      <color rgb="FF000000"/>
      <name val="Calibri"/>
      <family val="2"/>
    </font>
    <font>
      <b/>
      <sz val="10"/>
      <color rgb="FFFFFFFF"/>
      <name val="Calibri"/>
      <family val="2"/>
    </font>
    <font>
      <sz val="10"/>
      <color rgb="FF000000"/>
      <name val="Times New Roman"/>
      <family val="1"/>
    </font>
    <font>
      <sz val="10"/>
      <name val="Calibri"/>
      <family val="2"/>
      <scheme val="minor"/>
    </font>
    <font>
      <sz val="10"/>
      <color rgb="FF000000"/>
      <name val="Calibri"/>
      <family val="2"/>
      <scheme val="minor"/>
    </font>
    <font>
      <b/>
      <sz val="10"/>
      <name val="Calibri"/>
      <family val="2"/>
      <scheme val="minor"/>
    </font>
    <font>
      <b/>
      <sz val="10"/>
      <color rgb="FFEDF0F9"/>
      <name val="Calibri"/>
      <family val="2"/>
      <scheme val="minor"/>
    </font>
    <font>
      <b/>
      <sz val="10"/>
      <color rgb="FFFFFFFF"/>
      <name val="Calibri"/>
      <family val="2"/>
      <scheme val="minor"/>
    </font>
    <font>
      <sz val="8"/>
      <name val="Times New Roman"/>
      <family val="1"/>
    </font>
    <font>
      <b/>
      <sz val="10"/>
      <color theme="0"/>
      <name val="Calibri"/>
      <family val="2"/>
      <scheme val="minor"/>
    </font>
    <font>
      <sz val="10"/>
      <color theme="1"/>
      <name val="Calibri"/>
      <family val="2"/>
      <scheme val="minor"/>
    </font>
    <font>
      <sz val="10"/>
      <color indexed="8"/>
      <name val="Calibri"/>
      <family val="2"/>
      <scheme val="minor"/>
    </font>
    <font>
      <sz val="10"/>
      <color rgb="FFEDF0F9"/>
      <name val="Calibri"/>
      <family val="2"/>
      <scheme val="minor"/>
    </font>
    <font>
      <b/>
      <sz val="10"/>
      <color rgb="FF000000"/>
      <name val="Calibri"/>
      <family val="2"/>
      <scheme val="minor"/>
    </font>
    <font>
      <sz val="11"/>
      <name val="Calibri"/>
      <family val="2"/>
      <scheme val="minor"/>
    </font>
    <font>
      <sz val="10"/>
      <name val="Times New Roman"/>
      <family val="1"/>
    </font>
    <font>
      <b/>
      <sz val="10"/>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theme="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000000"/>
      </left>
      <right style="thin">
        <color rgb="FF000000"/>
      </right>
      <top/>
      <bottom/>
      <diagonal/>
    </border>
  </borders>
  <cellStyleXfs count="4">
    <xf numFmtId="0" fontId="0" fillId="0" borderId="0"/>
    <xf numFmtId="44" fontId="5" fillId="0" borderId="0" applyFont="0" applyFill="0" applyBorder="0" applyAlignment="0" applyProtection="0"/>
    <xf numFmtId="9" fontId="5" fillId="0" borderId="0" applyFont="0" applyFill="0" applyBorder="0" applyAlignment="0" applyProtection="0"/>
    <xf numFmtId="0" fontId="5" fillId="0" borderId="0"/>
  </cellStyleXfs>
  <cellXfs count="251">
    <xf numFmtId="0" fontId="0" fillId="0" borderId="0" xfId="0" applyAlignment="1">
      <alignment horizontal="left" vertical="top"/>
    </xf>
    <xf numFmtId="0" fontId="0" fillId="0" borderId="0" xfId="0" applyAlignment="1">
      <alignment horizontal="left" vertical="top" wrapText="1"/>
    </xf>
    <xf numFmtId="0" fontId="5" fillId="0" borderId="0" xfId="3" applyAlignment="1">
      <alignment horizontal="left" vertical="top"/>
    </xf>
    <xf numFmtId="0" fontId="2" fillId="0" borderId="0" xfId="0" applyFont="1" applyAlignment="1">
      <alignment vertical="top" wrapText="1"/>
    </xf>
    <xf numFmtId="0" fontId="1" fillId="0" borderId="0" xfId="0" applyFont="1" applyAlignment="1">
      <alignment vertical="top" wrapText="1"/>
    </xf>
    <xf numFmtId="0" fontId="0" fillId="0" borderId="5" xfId="0" applyBorder="1" applyAlignment="1">
      <alignment horizontal="left" vertical="top"/>
    </xf>
    <xf numFmtId="0" fontId="7" fillId="0" borderId="0" xfId="3" applyFont="1" applyAlignment="1">
      <alignment horizontal="left" vertical="top"/>
    </xf>
    <xf numFmtId="0" fontId="6" fillId="0" borderId="1" xfId="3" applyFont="1" applyBorder="1" applyAlignment="1">
      <alignment horizontal="left" vertical="top" wrapText="1"/>
    </xf>
    <xf numFmtId="0" fontId="7" fillId="0" borderId="1" xfId="3" applyFont="1" applyBorder="1" applyAlignment="1">
      <alignment horizontal="left" vertical="top" wrapText="1"/>
    </xf>
    <xf numFmtId="10" fontId="3" fillId="0" borderId="1" xfId="2" applyNumberFormat="1" applyFont="1" applyFill="1" applyBorder="1" applyAlignment="1">
      <alignment horizontal="left" vertical="top" wrapText="1"/>
    </xf>
    <xf numFmtId="0" fontId="7" fillId="0" borderId="10" xfId="0" applyFont="1" applyBorder="1" applyAlignment="1">
      <alignment horizontal="left" vertical="center" wrapText="1"/>
    </xf>
    <xf numFmtId="0" fontId="7" fillId="0" borderId="10" xfId="0" applyFont="1" applyBorder="1" applyAlignment="1">
      <alignment vertical="center" wrapText="1"/>
    </xf>
    <xf numFmtId="9" fontId="7" fillId="0" borderId="10" xfId="0" applyNumberFormat="1" applyFont="1" applyBorder="1" applyAlignment="1">
      <alignment horizontal="left" vertical="center" wrapText="1"/>
    </xf>
    <xf numFmtId="9" fontId="7" fillId="0" borderId="10" xfId="0" applyNumberFormat="1" applyFont="1" applyBorder="1" applyAlignment="1">
      <alignment vertical="center" wrapText="1"/>
    </xf>
    <xf numFmtId="0" fontId="6" fillId="0" borderId="1" xfId="0" applyFont="1" applyBorder="1" applyAlignment="1">
      <alignment horizontal="left" vertical="top" wrapText="1"/>
    </xf>
    <xf numFmtId="44" fontId="7" fillId="0" borderId="1" xfId="1" applyFont="1" applyFill="1" applyBorder="1" applyAlignment="1">
      <alignment horizontal="left" vertical="top" wrapText="1"/>
    </xf>
    <xf numFmtId="10" fontId="7" fillId="0" borderId="1" xfId="2" applyNumberFormat="1" applyFont="1" applyFill="1" applyBorder="1" applyAlignment="1">
      <alignment horizontal="left" vertical="top" wrapText="1"/>
    </xf>
    <xf numFmtId="0" fontId="6" fillId="0" borderId="2" xfId="0" applyFont="1" applyBorder="1" applyAlignment="1">
      <alignment vertical="top" wrapText="1"/>
    </xf>
    <xf numFmtId="44" fontId="6" fillId="0" borderId="1" xfId="1" applyFont="1" applyFill="1" applyBorder="1" applyAlignment="1">
      <alignment horizontal="left" vertical="top" wrapText="1"/>
    </xf>
    <xf numFmtId="10" fontId="6" fillId="0" borderId="1" xfId="2" applyNumberFormat="1" applyFont="1" applyFill="1" applyBorder="1" applyAlignment="1">
      <alignment horizontal="left" vertical="top" wrapText="1"/>
    </xf>
    <xf numFmtId="0" fontId="6" fillId="0" borderId="3" xfId="0" applyFont="1" applyBorder="1" applyAlignment="1">
      <alignment horizontal="left" vertical="top" wrapText="1"/>
    </xf>
    <xf numFmtId="0" fontId="6" fillId="0" borderId="3" xfId="0" applyFont="1" applyBorder="1" applyAlignment="1">
      <alignment vertical="top" wrapText="1"/>
    </xf>
    <xf numFmtId="164" fontId="7" fillId="0" borderId="3" xfId="0" applyNumberFormat="1" applyFont="1" applyBorder="1" applyAlignment="1">
      <alignment horizontal="left" vertical="top" wrapText="1"/>
    </xf>
    <xf numFmtId="10" fontId="7" fillId="0" borderId="3" xfId="0" applyNumberFormat="1" applyFont="1" applyBorder="1" applyAlignment="1">
      <alignment horizontal="left" vertical="top" wrapText="1"/>
    </xf>
    <xf numFmtId="0" fontId="8" fillId="0" borderId="0" xfId="0" applyFont="1" applyAlignment="1">
      <alignment vertical="top" wrapText="1"/>
    </xf>
    <xf numFmtId="0" fontId="6" fillId="0" borderId="0" xfId="0" applyFont="1" applyAlignment="1">
      <alignment vertical="top"/>
    </xf>
    <xf numFmtId="0" fontId="6" fillId="0" borderId="0" xfId="0" applyFont="1" applyAlignment="1">
      <alignment vertical="top" wrapText="1"/>
    </xf>
    <xf numFmtId="0" fontId="8" fillId="0" borderId="0" xfId="0"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left" vertical="top"/>
    </xf>
    <xf numFmtId="44" fontId="7" fillId="0" borderId="11" xfId="1" applyFont="1" applyFill="1" applyBorder="1" applyAlignment="1">
      <alignment horizontal="left" vertical="top" wrapText="1"/>
    </xf>
    <xf numFmtId="10" fontId="7" fillId="0" borderId="11" xfId="2" applyNumberFormat="1" applyFont="1" applyFill="1" applyBorder="1" applyAlignment="1">
      <alignment horizontal="left" vertical="top" wrapText="1"/>
    </xf>
    <xf numFmtId="44" fontId="7" fillId="0" borderId="9" xfId="1" applyFont="1" applyFill="1" applyBorder="1" applyAlignment="1">
      <alignment horizontal="left" vertical="top" wrapText="1"/>
    </xf>
    <xf numFmtId="10" fontId="7" fillId="0" borderId="9" xfId="2" applyNumberFormat="1" applyFont="1" applyFill="1" applyBorder="1" applyAlignment="1">
      <alignment horizontal="left" vertical="top" wrapText="1"/>
    </xf>
    <xf numFmtId="44" fontId="7" fillId="0" borderId="10" xfId="1" applyFont="1" applyFill="1" applyBorder="1" applyAlignment="1">
      <alignment horizontal="left" vertical="top" wrapText="1"/>
    </xf>
    <xf numFmtId="10" fontId="7" fillId="0" borderId="10" xfId="2" applyNumberFormat="1" applyFont="1" applyFill="1" applyBorder="1" applyAlignment="1">
      <alignment horizontal="left" vertical="top" wrapText="1"/>
    </xf>
    <xf numFmtId="10" fontId="7" fillId="0" borderId="10" xfId="0" applyNumberFormat="1" applyFont="1" applyBorder="1" applyAlignment="1">
      <alignment horizontal="left" vertical="center"/>
    </xf>
    <xf numFmtId="0" fontId="6" fillId="0" borderId="6" xfId="0" applyFont="1" applyBorder="1" applyAlignment="1">
      <alignment horizontal="left" vertical="top" wrapText="1"/>
    </xf>
    <xf numFmtId="44" fontId="3" fillId="0" borderId="2" xfId="1" applyFont="1" applyFill="1" applyBorder="1" applyAlignment="1">
      <alignment horizontal="left" vertical="top" wrapText="1"/>
    </xf>
    <xf numFmtId="44" fontId="3" fillId="0" borderId="2" xfId="1" applyFont="1" applyFill="1" applyBorder="1" applyAlignment="1">
      <alignment horizontal="center" vertical="top" wrapText="1"/>
    </xf>
    <xf numFmtId="10" fontId="3" fillId="0" borderId="11" xfId="2" applyNumberFormat="1" applyFont="1" applyFill="1" applyBorder="1" applyAlignment="1">
      <alignment horizontal="left" vertical="top" wrapText="1"/>
    </xf>
    <xf numFmtId="44" fontId="3" fillId="0" borderId="14" xfId="1" applyFont="1" applyFill="1" applyBorder="1" applyAlignment="1">
      <alignment horizontal="center" vertical="top" wrapText="1"/>
    </xf>
    <xf numFmtId="0" fontId="7" fillId="0" borderId="17" xfId="0" applyFont="1" applyBorder="1" applyAlignment="1">
      <alignment horizontal="left" vertical="center"/>
    </xf>
    <xf numFmtId="0" fontId="7" fillId="0" borderId="20" xfId="0" applyFont="1" applyBorder="1" applyAlignment="1">
      <alignment horizontal="left" vertical="center"/>
    </xf>
    <xf numFmtId="10" fontId="7" fillId="0" borderId="12" xfId="0" applyNumberFormat="1" applyFont="1" applyBorder="1" applyAlignment="1">
      <alignment horizontal="left" vertical="center"/>
    </xf>
    <xf numFmtId="0" fontId="7" fillId="0" borderId="20" xfId="0" applyFont="1" applyBorder="1" applyAlignment="1">
      <alignment vertical="center" wrapText="1"/>
    </xf>
    <xf numFmtId="0" fontId="7" fillId="0" borderId="12" xfId="0" applyFont="1" applyBorder="1" applyAlignment="1">
      <alignment horizontal="left" vertical="center" wrapText="1"/>
    </xf>
    <xf numFmtId="0" fontId="7" fillId="0" borderId="12" xfId="0" applyFont="1" applyBorder="1" applyAlignment="1">
      <alignment vertical="center"/>
    </xf>
    <xf numFmtId="44" fontId="7" fillId="0" borderId="15" xfId="1" applyFont="1" applyFill="1" applyBorder="1" applyAlignment="1">
      <alignment horizontal="left" vertical="center"/>
    </xf>
    <xf numFmtId="44" fontId="7" fillId="0" borderId="21" xfId="1" applyFont="1" applyFill="1" applyBorder="1" applyAlignment="1">
      <alignment horizontal="left" vertical="center"/>
    </xf>
    <xf numFmtId="44" fontId="7" fillId="0" borderId="10" xfId="1" applyFont="1" applyFill="1" applyBorder="1" applyAlignment="1">
      <alignment horizontal="left" vertical="center"/>
    </xf>
    <xf numFmtId="44" fontId="7" fillId="0" borderId="12" xfId="1" applyFont="1" applyFill="1" applyBorder="1" applyAlignment="1">
      <alignment horizontal="left" vertical="center"/>
    </xf>
    <xf numFmtId="44" fontId="7" fillId="0" borderId="12" xfId="1" applyFont="1" applyFill="1" applyBorder="1" applyAlignment="1">
      <alignment vertical="center" wrapText="1"/>
    </xf>
    <xf numFmtId="44" fontId="7" fillId="0" borderId="21" xfId="1" applyFont="1" applyFill="1" applyBorder="1" applyAlignment="1">
      <alignment vertical="center"/>
    </xf>
    <xf numFmtId="44" fontId="7" fillId="0" borderId="15" xfId="1" applyFont="1" applyFill="1" applyBorder="1" applyAlignment="1">
      <alignment vertical="center" wrapText="1"/>
    </xf>
    <xf numFmtId="44" fontId="7" fillId="0" borderId="15" xfId="1" applyFont="1" applyFill="1" applyBorder="1" applyAlignment="1">
      <alignment horizontal="left" vertical="center" wrapText="1"/>
    </xf>
    <xf numFmtId="44" fontId="7" fillId="0" borderId="10" xfId="1" applyFont="1" applyFill="1" applyBorder="1" applyAlignment="1">
      <alignment vertical="center" wrapText="1"/>
    </xf>
    <xf numFmtId="44" fontId="7" fillId="0" borderId="10" xfId="1" applyFont="1" applyFill="1" applyBorder="1" applyAlignment="1">
      <alignment horizontal="left" vertical="center" wrapText="1"/>
    </xf>
    <xf numFmtId="0" fontId="0" fillId="0" borderId="0" xfId="0"/>
    <xf numFmtId="0" fontId="6" fillId="0" borderId="17" xfId="3" applyFont="1" applyBorder="1" applyAlignment="1">
      <alignment vertical="center" wrapText="1"/>
    </xf>
    <xf numFmtId="0" fontId="7" fillId="0" borderId="10" xfId="3" applyFont="1" applyBorder="1" applyAlignment="1">
      <alignment vertical="top" wrapText="1"/>
    </xf>
    <xf numFmtId="0" fontId="6" fillId="0" borderId="10" xfId="3" applyFont="1" applyBorder="1" applyAlignment="1">
      <alignment vertical="center" wrapText="1"/>
    </xf>
    <xf numFmtId="10" fontId="7" fillId="0" borderId="10" xfId="3" applyNumberFormat="1" applyFont="1" applyBorder="1" applyAlignment="1">
      <alignment vertical="center" wrapText="1"/>
    </xf>
    <xf numFmtId="44" fontId="0" fillId="0" borderId="0" xfId="0" applyNumberFormat="1" applyAlignment="1">
      <alignment horizontal="left" vertical="top"/>
    </xf>
    <xf numFmtId="0" fontId="8" fillId="0" borderId="9" xfId="0" applyFont="1" applyBorder="1" applyAlignment="1" applyProtection="1">
      <alignment horizontal="left" vertical="top" wrapText="1"/>
      <protection locked="0"/>
    </xf>
    <xf numFmtId="0" fontId="8" fillId="0" borderId="8" xfId="0" applyFont="1" applyBorder="1" applyAlignment="1" applyProtection="1">
      <alignment vertical="top" wrapText="1"/>
      <protection locked="0"/>
    </xf>
    <xf numFmtId="168" fontId="7" fillId="0" borderId="10" xfId="1" applyNumberFormat="1" applyFont="1" applyFill="1" applyBorder="1" applyAlignment="1">
      <alignment vertical="top"/>
    </xf>
    <xf numFmtId="10" fontId="7" fillId="0" borderId="1" xfId="2" applyNumberFormat="1" applyFont="1" applyFill="1" applyBorder="1" applyAlignment="1" applyProtection="1">
      <alignment horizontal="left" vertical="top" wrapText="1"/>
      <protection locked="0"/>
    </xf>
    <xf numFmtId="168" fontId="7" fillId="0" borderId="1" xfId="1" applyNumberFormat="1" applyFont="1" applyFill="1" applyBorder="1" applyAlignment="1" applyProtection="1">
      <alignment horizontal="left" vertical="top" wrapText="1"/>
      <protection locked="0"/>
    </xf>
    <xf numFmtId="168" fontId="7" fillId="0" borderId="10" xfId="1" applyNumberFormat="1" applyFont="1" applyFill="1" applyBorder="1" applyAlignment="1">
      <alignment vertical="top" wrapText="1"/>
    </xf>
    <xf numFmtId="0" fontId="8" fillId="0" borderId="7" xfId="0" applyFont="1" applyBorder="1" applyAlignment="1">
      <alignment horizontal="left" vertical="top" wrapText="1"/>
    </xf>
    <xf numFmtId="0" fontId="8" fillId="0" borderId="9" xfId="0" applyFont="1" applyBorder="1" applyAlignment="1">
      <alignment horizontal="left" vertical="top" wrapText="1"/>
    </xf>
    <xf numFmtId="0" fontId="1" fillId="0" borderId="9" xfId="0" applyFont="1" applyBorder="1" applyAlignment="1">
      <alignment horizontal="left" vertical="top" wrapText="1"/>
    </xf>
    <xf numFmtId="0" fontId="1" fillId="0" borderId="8" xfId="0" applyFont="1" applyBorder="1" applyAlignment="1">
      <alignment horizontal="left" vertical="top" wrapText="1"/>
    </xf>
    <xf numFmtId="0" fontId="8" fillId="0" borderId="18" xfId="3" applyFont="1" applyBorder="1" applyAlignment="1">
      <alignment vertical="top" wrapText="1"/>
    </xf>
    <xf numFmtId="0" fontId="8" fillId="0" borderId="13" xfId="3" applyFont="1" applyBorder="1" applyAlignment="1">
      <alignment vertical="top" wrapText="1"/>
    </xf>
    <xf numFmtId="0" fontId="8" fillId="0" borderId="13" xfId="3" applyFont="1" applyBorder="1" applyAlignment="1">
      <alignment horizontal="left" vertical="top" wrapText="1"/>
    </xf>
    <xf numFmtId="0" fontId="8" fillId="0" borderId="19" xfId="3" applyFont="1" applyBorder="1" applyAlignment="1">
      <alignment vertical="top" wrapText="1"/>
    </xf>
    <xf numFmtId="0" fontId="7" fillId="0" borderId="17" xfId="3" applyFont="1" applyBorder="1" applyAlignment="1">
      <alignment vertical="top" wrapText="1"/>
    </xf>
    <xf numFmtId="0" fontId="6" fillId="0" borderId="10" xfId="3" applyFont="1" applyBorder="1" applyAlignment="1">
      <alignment vertical="top" wrapText="1"/>
    </xf>
    <xf numFmtId="0" fontId="6" fillId="0" borderId="10" xfId="3" applyFont="1" applyBorder="1" applyAlignment="1">
      <alignment horizontal="left" vertical="top" wrapText="1"/>
    </xf>
    <xf numFmtId="44" fontId="7" fillId="0" borderId="10" xfId="1" applyFont="1" applyFill="1" applyBorder="1" applyAlignment="1">
      <alignment vertical="top" wrapText="1"/>
    </xf>
    <xf numFmtId="10" fontId="7" fillId="0" borderId="10" xfId="3" applyNumberFormat="1" applyFont="1" applyBorder="1" applyAlignment="1">
      <alignment vertical="top" wrapText="1"/>
    </xf>
    <xf numFmtId="44" fontId="7" fillId="0" borderId="15" xfId="1" applyFont="1" applyFill="1" applyBorder="1" applyAlignment="1">
      <alignment vertical="top" wrapText="1"/>
    </xf>
    <xf numFmtId="0" fontId="6" fillId="0" borderId="17" xfId="3" applyFont="1" applyBorder="1" applyAlignment="1">
      <alignment vertical="top" wrapText="1"/>
    </xf>
    <xf numFmtId="44" fontId="6" fillId="0" borderId="10" xfId="1" applyFont="1" applyFill="1" applyBorder="1" applyAlignment="1">
      <alignment vertical="top" wrapText="1"/>
    </xf>
    <xf numFmtId="44" fontId="6" fillId="0" borderId="15" xfId="1" applyFont="1" applyFill="1" applyBorder="1" applyAlignment="1">
      <alignment vertical="top" wrapText="1"/>
    </xf>
    <xf numFmtId="0" fontId="6" fillId="0" borderId="20" xfId="3" applyFont="1" applyBorder="1" applyAlignment="1">
      <alignment vertical="top" wrapText="1"/>
    </xf>
    <xf numFmtId="0" fontId="6" fillId="0" borderId="12" xfId="3" applyFont="1" applyBorder="1" applyAlignment="1">
      <alignment vertical="top" wrapText="1"/>
    </xf>
    <xf numFmtId="0" fontId="6" fillId="0" borderId="12" xfId="3" applyFont="1" applyBorder="1" applyAlignment="1">
      <alignment horizontal="left" vertical="top" wrapText="1"/>
    </xf>
    <xf numFmtId="44" fontId="7" fillId="0" borderId="12" xfId="1" applyFont="1" applyFill="1" applyBorder="1" applyAlignment="1">
      <alignment vertical="top" wrapText="1"/>
    </xf>
    <xf numFmtId="10" fontId="7" fillId="0" borderId="12" xfId="3" applyNumberFormat="1" applyFont="1" applyBorder="1" applyAlignment="1">
      <alignment vertical="top" wrapText="1"/>
    </xf>
    <xf numFmtId="44" fontId="7" fillId="0" borderId="21" xfId="1" applyFont="1" applyFill="1" applyBorder="1" applyAlignment="1">
      <alignment vertical="top" wrapText="1"/>
    </xf>
    <xf numFmtId="0" fontId="6" fillId="0" borderId="0" xfId="3" applyFont="1" applyAlignment="1">
      <alignment vertical="top" wrapText="1"/>
    </xf>
    <xf numFmtId="0" fontId="6" fillId="0" borderId="0" xfId="3" applyFont="1" applyAlignment="1">
      <alignment horizontal="left" vertical="top" wrapText="1"/>
    </xf>
    <xf numFmtId="164" fontId="7" fillId="0" borderId="0" xfId="3" applyNumberFormat="1" applyFont="1" applyAlignment="1">
      <alignment vertical="top" wrapText="1"/>
    </xf>
    <xf numFmtId="10" fontId="7" fillId="0" borderId="0" xfId="3" applyNumberFormat="1" applyFont="1" applyAlignment="1">
      <alignment vertical="top" wrapText="1"/>
    </xf>
    <xf numFmtId="0" fontId="8" fillId="0" borderId="0" xfId="3" applyFont="1" applyAlignment="1">
      <alignment horizontal="left" vertical="top"/>
    </xf>
    <xf numFmtId="0" fontId="6" fillId="0" borderId="23" xfId="3" applyFont="1" applyBorder="1" applyAlignment="1">
      <alignment vertical="top" wrapText="1"/>
    </xf>
    <xf numFmtId="0" fontId="6" fillId="0" borderId="24" xfId="3" applyFont="1" applyBorder="1" applyAlignment="1">
      <alignment vertical="top" wrapText="1"/>
    </xf>
    <xf numFmtId="0" fontId="8" fillId="0" borderId="24" xfId="3" applyFont="1" applyBorder="1" applyAlignment="1">
      <alignment horizontal="left" vertical="top" wrapText="1"/>
    </xf>
    <xf numFmtId="0" fontId="8" fillId="0" borderId="22" xfId="3" applyFont="1" applyBorder="1" applyAlignment="1">
      <alignment vertical="top" wrapText="1"/>
    </xf>
    <xf numFmtId="0" fontId="7" fillId="0" borderId="0" xfId="3" applyFont="1" applyAlignment="1">
      <alignment vertical="top"/>
    </xf>
    <xf numFmtId="0" fontId="5" fillId="0" borderId="0" xfId="3" applyAlignment="1">
      <alignment vertical="top"/>
    </xf>
    <xf numFmtId="0" fontId="8" fillId="0" borderId="0" xfId="3" applyFont="1" applyAlignment="1">
      <alignment vertical="top"/>
    </xf>
    <xf numFmtId="0" fontId="8" fillId="0" borderId="0" xfId="3" applyFont="1" applyAlignment="1">
      <alignment vertical="top" wrapText="1"/>
    </xf>
    <xf numFmtId="0" fontId="7" fillId="0" borderId="0" xfId="3" applyFont="1" applyAlignment="1">
      <alignment vertical="top" wrapText="1"/>
    </xf>
    <xf numFmtId="0" fontId="7" fillId="0" borderId="0" xfId="3" applyFont="1" applyAlignment="1">
      <alignment horizontal="left" vertical="top" wrapText="1"/>
    </xf>
    <xf numFmtId="0" fontId="5" fillId="0" borderId="0" xfId="3" applyAlignment="1">
      <alignment vertical="top" wrapText="1"/>
    </xf>
    <xf numFmtId="0" fontId="6" fillId="0" borderId="5" xfId="3" applyFont="1" applyBorder="1" applyAlignment="1">
      <alignment vertical="top" wrapText="1"/>
    </xf>
    <xf numFmtId="0" fontId="6" fillId="0" borderId="8" xfId="3" applyFont="1" applyBorder="1" applyAlignment="1">
      <alignment vertical="top" wrapText="1"/>
    </xf>
    <xf numFmtId="0" fontId="8" fillId="0" borderId="9" xfId="3" applyFont="1" applyBorder="1" applyAlignment="1">
      <alignment horizontal="left" vertical="top" wrapText="1"/>
    </xf>
    <xf numFmtId="0" fontId="8" fillId="0" borderId="8" xfId="3" applyFont="1" applyBorder="1" applyAlignment="1">
      <alignment vertical="top" wrapText="1"/>
    </xf>
    <xf numFmtId="0" fontId="6" fillId="0" borderId="3" xfId="3" applyFont="1" applyBorder="1" applyAlignment="1">
      <alignment vertical="top" wrapText="1"/>
    </xf>
    <xf numFmtId="44" fontId="7" fillId="0" borderId="2" xfId="1" applyFont="1" applyFill="1" applyBorder="1" applyAlignment="1">
      <alignment vertical="top" wrapText="1"/>
    </xf>
    <xf numFmtId="166" fontId="7" fillId="0" borderId="1" xfId="3" applyNumberFormat="1" applyFont="1" applyBorder="1" applyAlignment="1">
      <alignment horizontal="left" vertical="top" wrapText="1"/>
    </xf>
    <xf numFmtId="0" fontId="6" fillId="0" borderId="4" xfId="3" applyFont="1" applyBorder="1" applyAlignment="1">
      <alignment vertical="top" wrapText="1"/>
    </xf>
    <xf numFmtId="44" fontId="7" fillId="0" borderId="14" xfId="1" applyFont="1" applyFill="1" applyBorder="1" applyAlignment="1">
      <alignment vertical="top" wrapText="1"/>
    </xf>
    <xf numFmtId="166" fontId="7" fillId="0" borderId="11" xfId="3" applyNumberFormat="1" applyFont="1" applyBorder="1" applyAlignment="1">
      <alignment horizontal="left" vertical="top" wrapText="1"/>
    </xf>
    <xf numFmtId="166" fontId="7" fillId="0" borderId="0" xfId="3" applyNumberFormat="1" applyFont="1" applyAlignment="1">
      <alignment horizontal="left" vertical="top" wrapText="1"/>
    </xf>
    <xf numFmtId="164" fontId="3" fillId="0" borderId="0" xfId="3" applyNumberFormat="1" applyFont="1" applyAlignment="1">
      <alignment vertical="top" wrapText="1"/>
    </xf>
    <xf numFmtId="0" fontId="6" fillId="0" borderId="0" xfId="3" applyFont="1" applyAlignment="1">
      <alignment horizontal="left" vertical="top"/>
    </xf>
    <xf numFmtId="0" fontId="8" fillId="0" borderId="18" xfId="3" applyFont="1" applyBorder="1" applyAlignment="1">
      <alignment horizontal="left" vertical="top" wrapText="1"/>
    </xf>
    <xf numFmtId="0" fontId="6" fillId="0" borderId="17" xfId="3" applyFont="1" applyBorder="1" applyAlignment="1">
      <alignment horizontal="left" vertical="top" wrapText="1"/>
    </xf>
    <xf numFmtId="0" fontId="6" fillId="0" borderId="20" xfId="3" applyFont="1" applyBorder="1" applyAlignment="1">
      <alignment horizontal="left" vertical="top" wrapText="1"/>
    </xf>
    <xf numFmtId="0" fontId="8" fillId="0" borderId="0" xfId="3" applyFont="1" applyAlignment="1">
      <alignment vertical="center"/>
    </xf>
    <xf numFmtId="0" fontId="6" fillId="0" borderId="0" xfId="3" applyFont="1" applyAlignment="1">
      <alignment vertical="center"/>
    </xf>
    <xf numFmtId="0" fontId="8" fillId="0" borderId="18" xfId="3" applyFont="1" applyBorder="1" applyAlignment="1">
      <alignment vertical="center" wrapText="1"/>
    </xf>
    <xf numFmtId="0" fontId="8" fillId="0" borderId="13" xfId="3" applyFont="1" applyBorder="1" applyAlignment="1">
      <alignment vertical="center" wrapText="1"/>
    </xf>
    <xf numFmtId="0" fontId="6" fillId="0" borderId="20" xfId="3" applyFont="1" applyBorder="1" applyAlignment="1">
      <alignment vertical="center" wrapText="1"/>
    </xf>
    <xf numFmtId="0" fontId="7" fillId="0" borderId="12" xfId="3" applyFont="1" applyBorder="1" applyAlignment="1">
      <alignment vertical="top" wrapText="1"/>
    </xf>
    <xf numFmtId="0" fontId="6" fillId="0" borderId="12" xfId="3" applyFont="1" applyBorder="1" applyAlignment="1">
      <alignment vertical="center" wrapText="1"/>
    </xf>
    <xf numFmtId="10" fontId="7" fillId="0" borderId="12" xfId="3" applyNumberFormat="1" applyFont="1" applyBorder="1" applyAlignment="1">
      <alignment vertical="center" wrapText="1"/>
    </xf>
    <xf numFmtId="44" fontId="7" fillId="0" borderId="21" xfId="1" applyFont="1" applyFill="1" applyBorder="1" applyAlignment="1">
      <alignment vertical="center" wrapText="1"/>
    </xf>
    <xf numFmtId="0" fontId="10" fillId="0" borderId="18" xfId="0" applyFont="1" applyBorder="1" applyAlignment="1">
      <alignment horizontal="left" vertical="center" wrapText="1"/>
    </xf>
    <xf numFmtId="0" fontId="10" fillId="0" borderId="13" xfId="0" applyFont="1" applyBorder="1" applyAlignment="1">
      <alignment horizontal="left" vertical="center" wrapText="1"/>
    </xf>
    <xf numFmtId="0" fontId="10" fillId="0" borderId="19" xfId="0" applyFont="1" applyBorder="1" applyAlignment="1">
      <alignment horizontal="left" vertical="center" wrapText="1"/>
    </xf>
    <xf numFmtId="0" fontId="9" fillId="0" borderId="9" xfId="3" applyFont="1" applyBorder="1" applyAlignment="1">
      <alignment horizontal="left" vertical="top" wrapText="1"/>
    </xf>
    <xf numFmtId="44" fontId="10" fillId="0" borderId="9" xfId="1" applyFont="1" applyFill="1" applyBorder="1" applyAlignment="1">
      <alignment horizontal="left" vertical="top" wrapText="1"/>
    </xf>
    <xf numFmtId="44" fontId="12" fillId="0" borderId="9" xfId="1" applyFont="1" applyFill="1" applyBorder="1" applyAlignment="1">
      <alignment horizontal="left" vertical="top" wrapText="1"/>
    </xf>
    <xf numFmtId="44" fontId="12" fillId="0" borderId="25" xfId="1" applyFont="1" applyFill="1" applyBorder="1" applyAlignment="1">
      <alignment horizontal="left" vertical="top" wrapText="1"/>
    </xf>
    <xf numFmtId="1" fontId="7" fillId="0" borderId="1" xfId="3" applyNumberFormat="1" applyFont="1" applyBorder="1" applyAlignment="1">
      <alignment horizontal="left" vertical="top" wrapText="1"/>
    </xf>
    <xf numFmtId="44" fontId="7" fillId="0" borderId="2" xfId="1" applyFont="1" applyFill="1" applyBorder="1" applyAlignment="1">
      <alignment horizontal="left" vertical="top" wrapText="1"/>
    </xf>
    <xf numFmtId="44" fontId="7" fillId="0" borderId="10" xfId="1" applyFont="1" applyFill="1" applyBorder="1" applyAlignment="1">
      <alignment horizontal="left" vertical="top"/>
    </xf>
    <xf numFmtId="11" fontId="7" fillId="0" borderId="1" xfId="3" applyNumberFormat="1" applyFont="1" applyBorder="1" applyAlignment="1">
      <alignment horizontal="left" vertical="top" wrapText="1"/>
    </xf>
    <xf numFmtId="44" fontId="6" fillId="0" borderId="2" xfId="1" applyFont="1" applyFill="1" applyBorder="1" applyAlignment="1">
      <alignment horizontal="left" vertical="top" wrapText="1"/>
    </xf>
    <xf numFmtId="0" fontId="6" fillId="0" borderId="1" xfId="3" applyFont="1" applyBorder="1" applyAlignment="1">
      <alignment horizontal="right" vertical="top" wrapText="1"/>
    </xf>
    <xf numFmtId="2" fontId="7" fillId="0" borderId="1" xfId="3" applyNumberFormat="1" applyFont="1" applyBorder="1" applyAlignment="1">
      <alignment horizontal="left" vertical="top" wrapText="1"/>
    </xf>
    <xf numFmtId="0" fontId="6" fillId="0" borderId="11" xfId="3" applyFont="1" applyBorder="1" applyAlignment="1">
      <alignment horizontal="left" vertical="top" wrapText="1"/>
    </xf>
    <xf numFmtId="0" fontId="7" fillId="0" borderId="11" xfId="3" applyFont="1" applyBorder="1" applyAlignment="1">
      <alignment horizontal="left" vertical="top" wrapText="1"/>
    </xf>
    <xf numFmtId="44" fontId="7" fillId="0" borderId="14" xfId="1" applyFont="1" applyFill="1" applyBorder="1" applyAlignment="1">
      <alignment horizontal="left" vertical="top" wrapText="1"/>
    </xf>
    <xf numFmtId="0" fontId="7" fillId="0" borderId="10" xfId="0" applyFont="1" applyBorder="1" applyAlignment="1">
      <alignment vertical="center"/>
    </xf>
    <xf numFmtId="44" fontId="7" fillId="0" borderId="10" xfId="1" applyFont="1" applyFill="1" applyBorder="1" applyAlignment="1">
      <alignment horizontal="center" vertical="center" wrapText="1"/>
    </xf>
    <xf numFmtId="9" fontId="7" fillId="0" borderId="10" xfId="0" applyNumberFormat="1" applyFont="1" applyBorder="1" applyAlignment="1">
      <alignment horizontal="center" vertical="center" wrapText="1"/>
    </xf>
    <xf numFmtId="44" fontId="13" fillId="0" borderId="10" xfId="1" applyFont="1" applyFill="1" applyBorder="1" applyAlignment="1">
      <alignment horizontal="center" vertical="center" wrapText="1"/>
    </xf>
    <xf numFmtId="0" fontId="7" fillId="0" borderId="12" xfId="0" applyFont="1" applyBorder="1" applyAlignment="1">
      <alignment vertical="center" wrapText="1"/>
    </xf>
    <xf numFmtId="44" fontId="7" fillId="0" borderId="12" xfId="1" applyFont="1" applyFill="1" applyBorder="1" applyAlignment="1">
      <alignment horizontal="center" vertical="center" wrapText="1"/>
    </xf>
    <xf numFmtId="9" fontId="7" fillId="0" borderId="12" xfId="0" applyNumberFormat="1" applyFont="1" applyBorder="1" applyAlignment="1">
      <alignment horizontal="center" vertical="center" wrapText="1"/>
    </xf>
    <xf numFmtId="44" fontId="13" fillId="0" borderId="12" xfId="1" applyFont="1" applyFill="1" applyBorder="1" applyAlignment="1">
      <alignment horizontal="center" vertical="center" wrapText="1"/>
    </xf>
    <xf numFmtId="0" fontId="0" fillId="3" borderId="0" xfId="0" applyFill="1" applyAlignment="1">
      <alignment horizontal="left" vertical="top" wrapText="1"/>
    </xf>
    <xf numFmtId="44" fontId="0" fillId="0" borderId="0" xfId="0" applyNumberForma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44" fontId="7" fillId="0" borderId="0" xfId="1" applyFont="1" applyFill="1" applyBorder="1" applyAlignment="1">
      <alignment vertical="center" wrapText="1"/>
    </xf>
    <xf numFmtId="9" fontId="7" fillId="0" borderId="0" xfId="0" applyNumberFormat="1" applyFont="1" applyAlignment="1">
      <alignment vertical="center" wrapText="1"/>
    </xf>
    <xf numFmtId="44" fontId="7" fillId="0" borderId="0" xfId="1" applyFont="1" applyFill="1" applyBorder="1" applyAlignment="1">
      <alignment vertical="center"/>
    </xf>
    <xf numFmtId="0" fontId="8" fillId="4" borderId="1" xfId="0" applyFont="1" applyFill="1" applyBorder="1" applyAlignment="1">
      <alignment horizontal="left" vertical="top" wrapText="1"/>
    </xf>
    <xf numFmtId="0" fontId="8" fillId="4" borderId="2" xfId="0" applyFont="1" applyFill="1" applyBorder="1" applyAlignment="1">
      <alignment vertical="top" wrapText="1"/>
    </xf>
    <xf numFmtId="0" fontId="6" fillId="0" borderId="0" xfId="3" applyFont="1" applyAlignment="1">
      <alignment vertical="center" wrapText="1"/>
    </xf>
    <xf numFmtId="10" fontId="7" fillId="0" borderId="0" xfId="3" applyNumberFormat="1" applyFont="1" applyAlignment="1">
      <alignment vertical="center" wrapText="1"/>
    </xf>
    <xf numFmtId="44" fontId="5" fillId="0" borderId="0" xfId="3" applyNumberFormat="1" applyAlignment="1">
      <alignment horizontal="left" vertical="top"/>
    </xf>
    <xf numFmtId="44" fontId="7" fillId="0" borderId="0" xfId="1" applyFont="1" applyFill="1" applyBorder="1" applyAlignment="1">
      <alignment vertical="top" wrapText="1"/>
    </xf>
    <xf numFmtId="0" fontId="8" fillId="4" borderId="10" xfId="3" applyFont="1" applyFill="1" applyBorder="1" applyAlignment="1">
      <alignment vertical="top" wrapText="1"/>
    </xf>
    <xf numFmtId="0" fontId="8" fillId="4" borderId="10" xfId="3" applyFont="1" applyFill="1" applyBorder="1" applyAlignment="1">
      <alignment horizontal="left" vertical="top" wrapText="1"/>
    </xf>
    <xf numFmtId="0" fontId="0" fillId="0" borderId="0" xfId="0" applyAlignment="1">
      <alignment wrapText="1"/>
    </xf>
    <xf numFmtId="169" fontId="0" fillId="0" borderId="0" xfId="0" applyNumberFormat="1" applyAlignment="1">
      <alignment wrapText="1"/>
    </xf>
    <xf numFmtId="0" fontId="17" fillId="0" borderId="0" xfId="0" applyFont="1"/>
    <xf numFmtId="169" fontId="17" fillId="0" borderId="0" xfId="0" applyNumberFormat="1" applyFont="1"/>
    <xf numFmtId="0" fontId="18" fillId="0" borderId="0" xfId="0" applyFont="1" applyAlignment="1">
      <alignment wrapText="1"/>
    </xf>
    <xf numFmtId="169" fontId="18" fillId="0" borderId="0" xfId="0" applyNumberFormat="1" applyFont="1" applyAlignment="1">
      <alignment wrapText="1"/>
    </xf>
    <xf numFmtId="44" fontId="13" fillId="0" borderId="10" xfId="1" applyFont="1" applyFill="1" applyBorder="1" applyAlignment="1">
      <alignment vertical="top"/>
    </xf>
    <xf numFmtId="10" fontId="13" fillId="0" borderId="10" xfId="3" applyNumberFormat="1" applyFont="1" applyBorder="1" applyAlignment="1">
      <alignment vertical="top"/>
    </xf>
    <xf numFmtId="0" fontId="6" fillId="0" borderId="0" xfId="0" applyFont="1" applyAlignment="1">
      <alignment horizontal="left" vertical="top" wrapText="1"/>
    </xf>
    <xf numFmtId="44" fontId="13" fillId="0" borderId="0" xfId="1" applyFont="1" applyFill="1" applyBorder="1" applyAlignment="1">
      <alignment vertical="top"/>
    </xf>
    <xf numFmtId="10" fontId="13" fillId="0" borderId="0" xfId="3" applyNumberFormat="1" applyFont="1" applyAlignment="1">
      <alignment vertical="top"/>
    </xf>
    <xf numFmtId="44" fontId="13" fillId="0" borderId="1" xfId="1" applyFont="1" applyFill="1" applyBorder="1" applyAlignment="1">
      <alignment horizontal="left" vertical="top" wrapText="1"/>
    </xf>
    <xf numFmtId="10" fontId="13" fillId="0" borderId="1" xfId="2" applyNumberFormat="1" applyFont="1" applyFill="1" applyBorder="1" applyAlignment="1">
      <alignment horizontal="left" vertical="top" wrapText="1"/>
    </xf>
    <xf numFmtId="0" fontId="10" fillId="0" borderId="13" xfId="3" applyFont="1" applyBorder="1" applyAlignment="1">
      <alignment vertical="center" wrapText="1"/>
    </xf>
    <xf numFmtId="0" fontId="19" fillId="0" borderId="0" xfId="0" applyFont="1" applyAlignment="1">
      <alignment horizontal="left" vertical="center"/>
    </xf>
    <xf numFmtId="0" fontId="13" fillId="0" borderId="0" xfId="0" applyFont="1" applyAlignment="1">
      <alignment horizontal="left" vertical="center"/>
    </xf>
    <xf numFmtId="0" fontId="16" fillId="0" borderId="0" xfId="3" applyFont="1" applyAlignment="1">
      <alignment horizontal="left" vertical="top"/>
    </xf>
    <xf numFmtId="0" fontId="6" fillId="0" borderId="0" xfId="3" applyFont="1" applyAlignment="1">
      <alignment horizontal="left" vertical="center" wrapText="1"/>
    </xf>
    <xf numFmtId="0" fontId="6" fillId="0" borderId="1" xfId="0" applyFont="1" applyBorder="1" applyAlignment="1" applyProtection="1">
      <alignment horizontal="left" vertical="top" wrapText="1"/>
      <protection locked="0"/>
    </xf>
    <xf numFmtId="0" fontId="6" fillId="0" borderId="2" xfId="0" applyFont="1" applyBorder="1" applyAlignment="1" applyProtection="1">
      <alignment vertical="top" wrapText="1"/>
      <protection locked="0"/>
    </xf>
    <xf numFmtId="44" fontId="7" fillId="0" borderId="1" xfId="1" applyFont="1" applyFill="1" applyBorder="1" applyAlignment="1" applyProtection="1">
      <alignment horizontal="left" vertical="top" wrapText="1"/>
      <protection locked="0"/>
    </xf>
    <xf numFmtId="0" fontId="7" fillId="0" borderId="10" xfId="0" applyFont="1" applyBorder="1" applyAlignment="1">
      <alignment vertical="top" wrapText="1"/>
    </xf>
    <xf numFmtId="0" fontId="7" fillId="0" borderId="2" xfId="0" applyFont="1" applyBorder="1" applyAlignment="1">
      <alignment vertical="top" wrapText="1"/>
    </xf>
    <xf numFmtId="0" fontId="6" fillId="0" borderId="11" xfId="0" applyFont="1" applyBorder="1" applyAlignment="1">
      <alignment horizontal="left" vertical="top" wrapText="1"/>
    </xf>
    <xf numFmtId="0" fontId="6" fillId="0" borderId="14" xfId="0" applyFont="1" applyBorder="1" applyAlignment="1">
      <alignment vertical="top" wrapText="1"/>
    </xf>
    <xf numFmtId="0" fontId="6" fillId="0" borderId="10" xfId="0" applyFont="1" applyBorder="1" applyAlignment="1">
      <alignment horizontal="left" vertical="top" wrapText="1"/>
    </xf>
    <xf numFmtId="0" fontId="6" fillId="0" borderId="10" xfId="0" applyFont="1" applyBorder="1" applyAlignment="1">
      <alignment vertical="top" wrapText="1"/>
    </xf>
    <xf numFmtId="0" fontId="14" fillId="0" borderId="10" xfId="0" applyFont="1" applyBorder="1" applyAlignment="1">
      <alignment horizontal="left" vertical="top" wrapText="1"/>
    </xf>
    <xf numFmtId="167" fontId="14" fillId="0" borderId="10" xfId="0" applyNumberFormat="1" applyFont="1" applyBorder="1" applyAlignment="1">
      <alignment horizontal="left" vertical="top" wrapText="1"/>
    </xf>
    <xf numFmtId="10" fontId="14" fillId="0" borderId="10" xfId="0" applyNumberFormat="1" applyFont="1" applyBorder="1" applyAlignment="1">
      <alignment horizontal="left" vertical="top" wrapText="1"/>
    </xf>
    <xf numFmtId="0" fontId="6" fillId="0" borderId="9" xfId="0" applyFont="1" applyBorder="1" applyAlignment="1">
      <alignment horizontal="left" vertical="top" wrapText="1"/>
    </xf>
    <xf numFmtId="0" fontId="6" fillId="0" borderId="8" xfId="0" applyFont="1" applyBorder="1" applyAlignment="1">
      <alignment vertical="top" wrapText="1"/>
    </xf>
    <xf numFmtId="0" fontId="7" fillId="0" borderId="1" xfId="0" applyFont="1" applyBorder="1" applyAlignment="1">
      <alignment horizontal="left" vertical="top" wrapText="1"/>
    </xf>
    <xf numFmtId="0" fontId="6" fillId="0" borderId="16" xfId="0" applyFont="1" applyBorder="1" applyAlignment="1">
      <alignment horizontal="left" vertical="top" wrapText="1"/>
    </xf>
    <xf numFmtId="0" fontId="6" fillId="0" borderId="4" xfId="0" applyFont="1" applyBorder="1" applyAlignment="1">
      <alignment horizontal="left" vertical="top" wrapText="1"/>
    </xf>
    <xf numFmtId="0" fontId="7" fillId="0" borderId="4" xfId="0" applyFont="1" applyBorder="1" applyAlignment="1">
      <alignment horizontal="left" vertical="top" wrapText="1"/>
    </xf>
    <xf numFmtId="165" fontId="7" fillId="0" borderId="4" xfId="0" applyNumberFormat="1" applyFont="1" applyBorder="1" applyAlignment="1">
      <alignment horizontal="left" vertical="top" wrapText="1"/>
    </xf>
    <xf numFmtId="10" fontId="3" fillId="0" borderId="4" xfId="0" applyNumberFormat="1" applyFont="1" applyBorder="1" applyAlignment="1">
      <alignment horizontal="left" vertical="top" wrapText="1"/>
    </xf>
    <xf numFmtId="165" fontId="3" fillId="0" borderId="4" xfId="0" applyNumberFormat="1" applyFont="1" applyBorder="1" applyAlignment="1">
      <alignment horizontal="center" vertical="top" wrapText="1"/>
    </xf>
    <xf numFmtId="10" fontId="13" fillId="0" borderId="10" xfId="3" applyNumberFormat="1" applyFont="1" applyBorder="1" applyAlignment="1">
      <alignment vertical="top" wrapText="1"/>
    </xf>
    <xf numFmtId="166" fontId="7" fillId="0" borderId="12" xfId="0" applyNumberFormat="1" applyFont="1" applyBorder="1" applyAlignment="1">
      <alignment vertical="center" wrapText="1"/>
    </xf>
    <xf numFmtId="0" fontId="8" fillId="4" borderId="10" xfId="0" applyFont="1" applyFill="1" applyBorder="1" applyAlignment="1">
      <alignment horizontal="left" vertical="top" wrapText="1"/>
    </xf>
    <xf numFmtId="0" fontId="8" fillId="4" borderId="10" xfId="0" applyFont="1" applyFill="1" applyBorder="1" applyAlignment="1">
      <alignment vertical="top" wrapText="1"/>
    </xf>
    <xf numFmtId="0" fontId="12" fillId="4" borderId="10" xfId="0" applyFont="1" applyFill="1" applyBorder="1" applyAlignment="1">
      <alignment vertical="top" wrapText="1"/>
    </xf>
    <xf numFmtId="0" fontId="13" fillId="2" borderId="10" xfId="0" applyFont="1" applyFill="1" applyBorder="1" applyAlignment="1">
      <alignment vertical="center" wrapText="1"/>
    </xf>
    <xf numFmtId="0" fontId="7" fillId="2" borderId="10" xfId="3" applyFont="1" applyFill="1" applyBorder="1" applyAlignment="1">
      <alignment horizontal="left" vertical="top" wrapText="1"/>
    </xf>
    <xf numFmtId="0" fontId="7" fillId="2" borderId="10" xfId="3" applyFont="1" applyFill="1" applyBorder="1" applyAlignment="1">
      <alignment horizontal="left" vertical="top"/>
    </xf>
    <xf numFmtId="8" fontId="7" fillId="2" borderId="10" xfId="3" applyNumberFormat="1" applyFont="1" applyFill="1" applyBorder="1" applyAlignment="1">
      <alignment horizontal="left" vertical="top"/>
    </xf>
    <xf numFmtId="10" fontId="7" fillId="2" borderId="10" xfId="3" applyNumberFormat="1" applyFont="1" applyFill="1" applyBorder="1" applyAlignment="1">
      <alignment horizontal="left" vertical="top"/>
    </xf>
    <xf numFmtId="6" fontId="7" fillId="2" borderId="10" xfId="3" applyNumberFormat="1" applyFont="1" applyFill="1" applyBorder="1" applyAlignment="1">
      <alignment horizontal="left" vertical="top"/>
    </xf>
    <xf numFmtId="0" fontId="6" fillId="2" borderId="1" xfId="0" applyFont="1" applyFill="1" applyBorder="1" applyAlignment="1">
      <alignment horizontal="left" vertical="top" wrapText="1"/>
    </xf>
    <xf numFmtId="0" fontId="6" fillId="2" borderId="2" xfId="0" applyFont="1" applyFill="1" applyBorder="1" applyAlignment="1">
      <alignment vertical="top" wrapText="1"/>
    </xf>
    <xf numFmtId="0" fontId="14" fillId="2" borderId="10" xfId="0" applyFont="1" applyFill="1" applyBorder="1" applyAlignment="1">
      <alignment horizontal="left" vertical="top" wrapText="1"/>
    </xf>
    <xf numFmtId="44" fontId="7" fillId="2" borderId="1" xfId="1" applyFont="1" applyFill="1" applyBorder="1" applyAlignment="1">
      <alignment horizontal="left" vertical="top" wrapText="1"/>
    </xf>
    <xf numFmtId="10" fontId="7" fillId="2" borderId="1" xfId="2" applyNumberFormat="1" applyFont="1" applyFill="1" applyBorder="1" applyAlignment="1">
      <alignment horizontal="left" vertical="top" wrapText="1"/>
    </xf>
    <xf numFmtId="0" fontId="7" fillId="0" borderId="0" xfId="3" applyFont="1" applyAlignment="1">
      <alignment horizontal="left" vertical="center" wrapText="1"/>
    </xf>
    <xf numFmtId="0" fontId="7" fillId="0" borderId="0" xfId="3" applyFont="1" applyAlignment="1">
      <alignment vertical="center"/>
    </xf>
    <xf numFmtId="9" fontId="7" fillId="0" borderId="0" xfId="3" applyNumberFormat="1" applyFont="1" applyAlignment="1">
      <alignment vertical="center" wrapText="1"/>
    </xf>
    <xf numFmtId="0" fontId="16" fillId="0" borderId="0" xfId="0" applyFont="1" applyAlignment="1">
      <alignment vertical="center"/>
    </xf>
    <xf numFmtId="0" fontId="16" fillId="0" borderId="0" xfId="0" applyFont="1" applyAlignment="1">
      <alignment horizontal="left" vertical="top"/>
    </xf>
    <xf numFmtId="0" fontId="7" fillId="2" borderId="10" xfId="0" applyFont="1" applyFill="1" applyBorder="1" applyAlignment="1">
      <alignment vertical="center" wrapText="1"/>
    </xf>
    <xf numFmtId="0" fontId="7" fillId="2" borderId="10" xfId="0" applyFont="1" applyFill="1" applyBorder="1" applyAlignment="1">
      <alignment horizontal="left" vertical="center" wrapText="1"/>
    </xf>
    <xf numFmtId="0" fontId="7" fillId="2" borderId="10" xfId="0" applyFont="1" applyFill="1" applyBorder="1" applyAlignment="1">
      <alignment vertical="center"/>
    </xf>
    <xf numFmtId="8" fontId="7" fillId="2" borderId="10" xfId="1" applyNumberFormat="1" applyFont="1" applyFill="1" applyBorder="1" applyAlignment="1">
      <alignment vertical="center" wrapText="1"/>
    </xf>
    <xf numFmtId="9" fontId="7" fillId="2" borderId="10" xfId="0" applyNumberFormat="1" applyFont="1" applyFill="1" applyBorder="1" applyAlignment="1">
      <alignment vertical="center" wrapText="1"/>
    </xf>
    <xf numFmtId="8" fontId="7" fillId="2" borderId="10" xfId="1" applyNumberFormat="1" applyFont="1" applyFill="1" applyBorder="1" applyAlignment="1">
      <alignment vertical="center"/>
    </xf>
    <xf numFmtId="44" fontId="7" fillId="2" borderId="10" xfId="1" applyFont="1" applyFill="1" applyBorder="1" applyAlignment="1">
      <alignment vertical="center" wrapText="1"/>
    </xf>
    <xf numFmtId="44" fontId="7" fillId="2" borderId="10" xfId="1" applyFont="1" applyFill="1" applyBorder="1" applyAlignment="1">
      <alignment vertical="center"/>
    </xf>
    <xf numFmtId="0" fontId="7" fillId="2" borderId="10" xfId="3" applyFont="1" applyFill="1" applyBorder="1" applyAlignment="1">
      <alignment vertical="center" wrapText="1"/>
    </xf>
    <xf numFmtId="0" fontId="7" fillId="2" borderId="10" xfId="3" applyFont="1" applyFill="1" applyBorder="1" applyAlignment="1">
      <alignment horizontal="left" vertical="center" wrapText="1"/>
    </xf>
    <xf numFmtId="0" fontId="7" fillId="2" borderId="10" xfId="3" applyFont="1" applyFill="1" applyBorder="1" applyAlignment="1">
      <alignment vertical="center"/>
    </xf>
    <xf numFmtId="9" fontId="7" fillId="2" borderId="10" xfId="3" applyNumberFormat="1" applyFont="1" applyFill="1" applyBorder="1" applyAlignment="1">
      <alignment vertical="center" wrapText="1"/>
    </xf>
    <xf numFmtId="0" fontId="6" fillId="0" borderId="0" xfId="0" applyFont="1" applyAlignment="1">
      <alignment horizontal="left" vertical="top" wrapText="1"/>
    </xf>
    <xf numFmtId="0" fontId="6" fillId="0" borderId="0" xfId="3" applyFont="1" applyAlignment="1">
      <alignment horizontal="left" vertical="top" wrapText="1"/>
    </xf>
    <xf numFmtId="0" fontId="6" fillId="0" borderId="0" xfId="3" applyFont="1" applyAlignment="1">
      <alignment horizontal="left" vertical="center" wrapText="1"/>
    </xf>
    <xf numFmtId="0" fontId="13" fillId="0" borderId="0" xfId="0" applyFont="1" applyAlignment="1">
      <alignment horizontal="left" vertical="center" wrapText="1"/>
    </xf>
  </cellXfs>
  <cellStyles count="4">
    <cellStyle name="Currency" xfId="1" builtinId="4"/>
    <cellStyle name="Normal" xfId="0" builtinId="0"/>
    <cellStyle name="Normal 2" xfId="3" xr:uid="{EA671125-8C43-4105-A0B0-830934353B86}"/>
    <cellStyle name="Percent" xfId="2" builtinId="5"/>
  </cellStyles>
  <dxfs count="117">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numFmt numFmtId="1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ttom style="thin">
          <color indexed="64"/>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rgb="FF000000"/>
        <name val="Calibri"/>
        <family val="2"/>
        <scheme val="minor"/>
      </font>
      <numFmt numFmtId="166" formatCode="0.0%"/>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rgb="FFFFFFFF"/>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numFmt numFmtId="13" formatCode="0%"/>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0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0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solid">
          <fgColor indexed="64"/>
          <bgColor rgb="FFFFFF0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rgb="FFFFFF00"/>
        </patternFill>
      </fill>
    </dxf>
    <dxf>
      <border outline="0">
        <bottom style="thin">
          <color indexed="64"/>
        </bottom>
      </border>
    </dxf>
    <dxf>
      <font>
        <b/>
        <i val="0"/>
        <strike val="0"/>
        <condense val="0"/>
        <extend val="0"/>
        <outline val="0"/>
        <shadow val="0"/>
        <u val="none"/>
        <vertAlign val="baseline"/>
        <sz val="10"/>
        <color rgb="FFFFFFFF"/>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numFmt numFmtId="14" formatCode="0.00%"/>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numFmt numFmtId="14" formatCode="0.00%"/>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numFmt numFmtId="14" formatCode="0.0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rgb="FF000000"/>
        <name val="Calibri"/>
        <family val="2"/>
        <scheme val="minor"/>
      </font>
      <numFmt numFmtId="166" formatCode="0.0%"/>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top style="thin">
          <color rgb="FF000000"/>
        </top>
        <bottom style="thin">
          <color rgb="FF000000"/>
        </bottom>
      </border>
    </dxf>
    <dxf>
      <border outline="0">
        <top style="thin">
          <color rgb="FF000000"/>
        </top>
      </border>
    </dxf>
    <dxf>
      <border outline="0">
        <left style="thin">
          <color rgb="FF000000"/>
        </left>
        <bottom style="thin">
          <color rgb="FF000000"/>
        </bottom>
      </border>
    </dxf>
    <dxf>
      <fill>
        <patternFill patternType="none">
          <fgColor indexed="64"/>
          <bgColor auto="1"/>
        </patternFill>
      </fill>
    </dxf>
    <dxf>
      <border outline="0">
        <bottom style="thin">
          <color rgb="FF000000"/>
        </bottom>
      </border>
    </dxf>
    <dxf>
      <fill>
        <patternFill patternType="none">
          <fgColor indexed="64"/>
          <bgColor auto="1"/>
        </patternFill>
      </fill>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numFmt numFmtId="14" formatCode="0.00%"/>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numFmt numFmtId="14" formatCode="0.0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ill>
        <patternFill patternType="none">
          <fgColor indexed="64"/>
          <bgColor auto="1"/>
        </patternFill>
      </fill>
    </dxf>
    <dxf>
      <font>
        <b val="0"/>
        <i val="0"/>
        <strike val="0"/>
        <condense val="0"/>
        <extend val="0"/>
        <outline val="0"/>
        <shadow val="0"/>
        <u val="none"/>
        <vertAlign val="baseline"/>
        <sz val="10"/>
        <color rgb="FF000000"/>
        <name val="Calibri"/>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numFmt numFmtId="14" formatCode="0.00%"/>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rgb="FF000000"/>
        </right>
        <top style="thin">
          <color rgb="FF000000"/>
        </top>
        <bottom style="thin">
          <color rgb="FF000000"/>
        </bottom>
      </border>
    </dxf>
    <dxf>
      <border outline="0">
        <top style="thin">
          <color rgb="FF000000"/>
        </top>
      </border>
    </dxf>
    <dxf>
      <border outline="0">
        <left style="thin">
          <color rgb="FF000000"/>
        </left>
        <right style="thin">
          <color rgb="FF000000"/>
        </right>
        <top style="thin">
          <color rgb="FF000000"/>
        </top>
        <bottom style="thin">
          <color rgb="FF000000"/>
        </bottom>
      </border>
    </dxf>
    <dxf>
      <fill>
        <patternFill patternType="none">
          <fgColor indexed="64"/>
          <bgColor auto="1"/>
        </patternFill>
      </fill>
    </dxf>
    <dxf>
      <border outline="0">
        <bottom style="thin">
          <color rgb="FF000000"/>
        </bottom>
      </border>
    </dxf>
    <dxf>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minor"/>
      </font>
      <numFmt numFmtId="14" formatCode="0.00%"/>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0"/>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ttom style="thin">
          <color rgb="FF000000"/>
        </bottom>
      </border>
    </dxf>
    <dxf>
      <fill>
        <patternFill patternType="none">
          <fgColor indexed="64"/>
          <bgColor auto="1"/>
        </patternFill>
      </fill>
    </dxf>
    <dxf>
      <border outline="0">
        <bottom style="thin">
          <color rgb="FF000000"/>
        </bottom>
      </border>
    </dxf>
    <dxf>
      <fill>
        <patternFill patternType="none">
          <fgColor indexed="64"/>
          <bgColor auto="1"/>
        </patternFill>
      </fill>
      <alignment vertical="top" textRotation="0" wrapText="1" indent="0" justifyLastLine="0" shrinkToFit="0" readingOrder="0"/>
      <protection locked="0"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E0A9C1-7383-4438-85D9-DAFA3C8E0857}" name="Table1" displayName="Table1" ref="A1:F135" totalsRowShown="0" headerRowDxfId="116" dataDxfId="114" headerRowBorderDxfId="115" tableBorderDxfId="113">
  <autoFilter ref="A1:F135" xr:uid="{8B3DD9D1-508B-4CC3-B9D4-7C1FBC88F545}"/>
  <tableColumns count="6">
    <tableColumn id="1" xr3:uid="{E91EA680-AF64-455C-BC5E-A2B04924D640}" name="Service Name" dataDxfId="112"/>
    <tableColumn id="2" xr3:uid="{47AA768B-0B4C-4BA0-B245-23D04FB23BB5}" name="Description" dataDxfId="111"/>
    <tableColumn id="3" xr3:uid="{273A2343-135D-4888-B63A-E9046F9BFB2E}" name="Service Charge" dataDxfId="110"/>
    <tableColumn id="4" xr3:uid="{16B3991B-4686-44A5-8EF8-13D9C8D62993}" name="List Price" dataDxfId="109" dataCellStyle="Currency"/>
    <tableColumn id="5" xr3:uid="{75088471-AA90-42B7-AD92-B04C9B68AB73}" name="Percent Public Discount" dataDxfId="108" dataCellStyle="Percent"/>
    <tableColumn id="6" xr3:uid="{16B95703-BC14-410E-AA5F-68E8C3CAA909}" name="Proposed Public Price" dataDxfId="107" dataCellStyle="Currency"/>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15F1439-A551-40EE-A2C6-9214259302D9}" name="Table81214" displayName="Table81214" ref="A260:F261" totalsRowShown="0" headerRowDxfId="22" dataDxfId="20" headerRowBorderDxfId="21" tableBorderDxfId="19" totalsRowBorderDxfId="18">
  <autoFilter ref="A260:F261" xr:uid="{515F1439-A551-40EE-A2C6-9214259302D9}"/>
  <tableColumns count="6">
    <tableColumn id="1" xr3:uid="{0177EE2D-C4D4-4F59-AC94-25140BA7237A}" name="Service Name:" dataDxfId="17"/>
    <tableColumn id="2" xr3:uid="{BFA3CF00-0692-4BEF-98C1-94E5C5F500C8}" name="Description:" dataDxfId="16"/>
    <tableColumn id="3" xr3:uid="{2E9639EC-6149-4E1F-A0AA-6FFDEF065AE7}" name="Service Charge:" dataDxfId="15"/>
    <tableColumn id="4" xr3:uid="{6417DB3D-F957-4C59-B9D9-7A2F03CE0AAF}" name="List Price:" dataDxfId="14" dataCellStyle="Currency"/>
    <tableColumn id="5" xr3:uid="{370F3417-DEC2-4337-A041-7DA0BA9A0BF0}" name="Percent Discount:" dataDxfId="13"/>
    <tableColumn id="6" xr3:uid="{86164DE2-6F87-4626-8011-F92D5D982B89}" name="Proposed Price:" dataDxfId="12" dataCellStyle="Currency">
      <calculatedColumnFormula>Table81214[[#This Row],[List Price:]]-Table81214[[#This Row],[List Price:]]*Table81214[[#This Row],[Percent Discount:]]</calculatedColumnFormula>
    </tableColumn>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F05AC9D-BEE3-47D2-A614-BE12AA60A39A}" name="Table9" displayName="Table9" ref="A1:I884" totalsRowShown="0" headerRowDxfId="11" dataDxfId="10" tableBorderDxfId="9">
  <autoFilter ref="A1:I884" xr:uid="{7F05AC9D-BEE3-47D2-A614-BE12AA60A39A}">
    <filterColumn colId="0">
      <filters>
        <filter val="CradlePoint"/>
      </filters>
    </filterColumn>
  </autoFilter>
  <tableColumns count="9">
    <tableColumn id="1" xr3:uid="{EE2839A1-C232-4513-9406-9EA2A2AFF85E}" name="Manufacturer" dataDxfId="8"/>
    <tableColumn id="2" xr3:uid="{001714CF-5D61-40F4-BECF-3BBFE078E1E7}" name="Model" dataDxfId="7"/>
    <tableColumn id="3" xr3:uid="{2CDC84A9-4FF5-4D37-BC5C-CFA960BCD49B}" name="Product Name" dataDxfId="6"/>
    <tableColumn id="4" xr3:uid="{8EEC9833-4266-473E-838D-B4AE2134D909}" name="Part Number" dataDxfId="5"/>
    <tableColumn id="5" xr3:uid="{0569FC00-6269-4F03-A2D2-5D5C5B37CC45}" name="Description" dataDxfId="4"/>
    <tableColumn id="6" xr3:uid="{8D416E0A-04A0-41B1-84B3-F9616CED2F8A}" name="List Price (One-Time Purchase)" dataDxfId="3" dataCellStyle="Currency"/>
    <tableColumn id="7" xr3:uid="{B6F2CDC1-CD9D-40C0-A63B-442C81041013}" name="Proposed Public Discount" dataDxfId="2"/>
    <tableColumn id="8" xr3:uid="{FE938947-24AE-48AB-9198-74F0D4ED094E}" name="Proposed Public Price (One-Time Purchase)" dataDxfId="1" dataCellStyle="Currency"/>
    <tableColumn id="9" xr3:uid="{E5CC36E9-0E66-45DD-880E-79EEAB3BB36E}" name="Proposed Price: MRC/Rental Option" dataDxfId="0" dataCellStyle="Currency"/>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62958E0-9F53-472A-BC7C-B5D8C67398BE}" name="Table2" displayName="Table2" ref="A137:H228" totalsRowShown="0" headerRowDxfId="106" dataDxfId="104" headerRowBorderDxfId="105" tableBorderDxfId="103" totalsRowBorderDxfId="102">
  <autoFilter ref="A137:H228" xr:uid="{762958E0-9F53-472A-BC7C-B5D8C67398BE}"/>
  <tableColumns count="8">
    <tableColumn id="1" xr3:uid="{DE5ED901-D20B-45EF-9BC0-AD4541F81227}" name="Service Name" dataDxfId="101"/>
    <tableColumn id="2" xr3:uid="{E4EE98B9-C2DB-46C3-AC4D-E74102FAF934}" name="Service Description" dataDxfId="100"/>
    <tableColumn id="3" xr3:uid="{8CBBB1AA-714F-4DAB-B06A-E10605759416}" name="Service Charge" dataDxfId="99"/>
    <tableColumn id="4" xr3:uid="{94310C2D-FC4E-4ADA-A544-F34F9F0C4D09}" name="Service Area" dataDxfId="98"/>
    <tableColumn id="5" xr3:uid="{764DC838-F40E-4E65-8B1F-81BD35FF2C4E}" name="Service Term" dataDxfId="97"/>
    <tableColumn id="6" xr3:uid="{F47D1B4E-03B3-470F-A59D-FA32075CCB91}" name="List Price" dataDxfId="96" dataCellStyle="Currency"/>
    <tableColumn id="7" xr3:uid="{D25741A1-5B18-4BD5-83F9-4B7FF880F0CE}" name="Percent Public Discount" dataDxfId="95" dataCellStyle="Percent"/>
    <tableColumn id="8" xr3:uid="{598F0053-C04D-422E-9CF2-260904261C8D}" name="Proposed Public Price" dataDxfId="94" dataCellStyle="Currency"/>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5D569B-C949-4E53-AFB2-39CBA547A064}" name="Table3" displayName="Table3" ref="A1:F27" totalsRowShown="0" headerRowDxfId="93" dataDxfId="91" headerRowBorderDxfId="92" tableBorderDxfId="90" totalsRowBorderDxfId="89">
  <tableColumns count="6">
    <tableColumn id="1" xr3:uid="{72D2E558-7856-47FE-BFD7-F4E162B00435}" name="Service Name" dataDxfId="88" dataCellStyle="Normal 2"/>
    <tableColumn id="2" xr3:uid="{8C746516-20C3-4EA7-A211-B68BA64B39B3}" name="Description" dataDxfId="87" dataCellStyle="Normal 2"/>
    <tableColumn id="3" xr3:uid="{5D95BB71-F77F-4984-961A-CF6B0CF1B483}" name="Service Charge" dataDxfId="86" dataCellStyle="Normal 2"/>
    <tableColumn id="4" xr3:uid="{C83BEE79-99C6-4141-B082-BEB5F59F1475}" name="List Price" dataDxfId="85" dataCellStyle="Currency"/>
    <tableColumn id="5" xr3:uid="{421E4150-1DAA-4F56-86C6-C504CD2D854B}" name="Percent Public Discount" dataDxfId="84" dataCellStyle="Normal 2"/>
    <tableColumn id="6" xr3:uid="{91A7DF40-F0BA-42BC-A18F-9CD21B3DD407}" name="Proposed Public Price" dataDxfId="83" dataCellStyle="Currency"/>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E584D61-F166-4562-B2F0-0C11B1702290}" name="Table4" displayName="Table4" ref="A86:D136" totalsRowShown="0" headerRowDxfId="82" dataDxfId="81" tableBorderDxfId="80">
  <autoFilter ref="A86:D136" xr:uid="{3E584D61-F166-4562-B2F0-0C11B1702290}"/>
  <tableColumns count="4">
    <tableColumn id="1" xr3:uid="{E5113071-850D-4CBF-A165-E399F1973BC5}" name="State" dataDxfId="79"/>
    <tableColumn id="2" xr3:uid="{2B8FD497-6125-4BD9-AF27-25CF8911E86A}" name="List Price" dataDxfId="78" dataCellStyle="Currency"/>
    <tableColumn id="3" xr3:uid="{A06DA4FA-11C1-4C92-8CBF-DE6F167B176C}" name="Percent Public Discount" dataDxfId="77"/>
    <tableColumn id="4" xr3:uid="{6AE4F0DC-071B-445B-BD8A-92DA06D6618A}" name="Proposed Public Price" dataDxfId="76" dataCellStyle="Currency"/>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C50BF2-56B1-44F1-869E-3594FFFD438B}" name="Table5" displayName="Table5" ref="A140:D143" totalsRowShown="0" headerRowDxfId="75" dataDxfId="73" headerRowBorderDxfId="74" tableBorderDxfId="72" totalsRowBorderDxfId="71">
  <autoFilter ref="A140:D143" xr:uid="{9EC50BF2-56B1-44F1-869E-3594FFFD438B}"/>
  <tableColumns count="4">
    <tableColumn id="1" xr3:uid="{4B52350F-D38C-41E8-B791-DE41BFC3D0C9}" name="POTS Installation" dataDxfId="70" dataCellStyle="Normal 2"/>
    <tableColumn id="2" xr3:uid="{91813E70-3FD9-4D3E-B256-C418D79ED4B7}" name="List Price" dataDxfId="69" dataCellStyle="Currency"/>
    <tableColumn id="3" xr3:uid="{FB076DA6-3CE4-4096-89B9-CD05C8CA750C}" name="Percent Public Discount" dataDxfId="68" dataCellStyle="Normal 2"/>
    <tableColumn id="4" xr3:uid="{D11E62DB-1299-4E81-982E-E9BD39E54E26}" name="Proposed Public Price" dataDxfId="67" dataCellStyle="Currency"/>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1972927-92F9-42C2-B17F-1F99276A843F}" name="Table6" displayName="Table6" ref="A156:F195" totalsRowShown="0" headerRowDxfId="66" dataDxfId="64" headerRowBorderDxfId="65" tableBorderDxfId="63" totalsRowBorderDxfId="62">
  <autoFilter ref="A156:F195" xr:uid="{91972927-92F9-42C2-B17F-1F99276A843F}"/>
  <tableColumns count="6">
    <tableColumn id="1" xr3:uid="{EE622FA4-A154-40E2-A8B7-CB7406B98620}" name="Service Name" dataDxfId="61" dataCellStyle="Normal 2"/>
    <tableColumn id="2" xr3:uid="{1A65902D-1BDF-4403-BF13-58685A9A38C4}" name="Description" dataDxfId="60" dataCellStyle="Normal 2"/>
    <tableColumn id="3" xr3:uid="{342EB59F-8DAC-4934-8B7A-0ED1A8D49237}" name="Service Charge" dataDxfId="59" dataCellStyle="Normal 2"/>
    <tableColumn id="4" xr3:uid="{0FF3D402-28FC-4A0E-954E-EAE0B1F64686}" name="List Price" dataDxfId="58" dataCellStyle="Currency"/>
    <tableColumn id="5" xr3:uid="{83816415-021A-4552-9096-AF90B507ECC0}" name="Percent Public Discount" dataDxfId="57" dataCellStyle="Normal 2"/>
    <tableColumn id="6" xr3:uid="{DCE6A063-068D-446C-928A-EE3A06F44835}" name="Proposed Public Price" dataDxfId="56" dataCellStyle="Currency"/>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433B9A4-3F80-4DCC-88B2-15734CE01CD8}" name="Table7" displayName="Table7" ref="A206:F208" totalsRowShown="0" headerRowDxfId="55" dataDxfId="53" headerRowBorderDxfId="54" tableBorderDxfId="52" totalsRowBorderDxfId="51" headerRowCellStyle="Normal 2">
  <autoFilter ref="A206:F208" xr:uid="{A433B9A4-3F80-4DCC-88B2-15734CE01CD8}"/>
  <tableColumns count="6">
    <tableColumn id="1" xr3:uid="{80E4B899-1DEF-4DA5-B6F6-7A72932FBF3F}" name="Service:" dataDxfId="50" dataCellStyle="Normal 2"/>
    <tableColumn id="2" xr3:uid="{8E914CF7-DB3C-4ECC-A65F-20FB1E55215D}" name="Service Charge:" dataDxfId="49" dataCellStyle="Normal 2"/>
    <tableColumn id="3" xr3:uid="{6C12ADAE-F43B-45DA-9A3F-32495801A407}" name="Term:" dataDxfId="48" dataCellStyle="Normal 2"/>
    <tableColumn id="4" xr3:uid="{E130134B-4F51-42A8-B7D8-599159A0A394}" name="List Price:" dataDxfId="47" dataCellStyle="Currency"/>
    <tableColumn id="5" xr3:uid="{956A0E72-3E31-4BB7-811A-EE627E6A8082}" name="Percent Discount:" dataDxfId="46" dataCellStyle="Normal 2"/>
    <tableColumn id="6" xr3:uid="{21167C55-AF5D-4144-8532-3FA0C009A462}" name="Proposed Price:" dataDxfId="45" dataCellStyle="Currency"/>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8EC5EB3-AC12-4B89-B201-003069C7CFE6}" name="Table711" displayName="Table711" ref="A211:F221" totalsRowShown="0" headerRowDxfId="44" dataDxfId="42" headerRowBorderDxfId="43" tableBorderDxfId="41" totalsRowBorderDxfId="40" headerRowCellStyle="Normal 2">
  <autoFilter ref="A211:F221" xr:uid="{F8EC5EB3-AC12-4B89-B201-003069C7CFE6}"/>
  <tableColumns count="6">
    <tableColumn id="1" xr3:uid="{5594F132-55D1-4558-9CFF-388A8E5F25AF}" name="Service:" dataDxfId="39" dataCellStyle="Normal 2"/>
    <tableColumn id="2" xr3:uid="{B4E4C8BC-C642-4E32-BF89-4321FA4C2EF2}" name="Service Charge:" dataDxfId="38" dataCellStyle="Normal 2"/>
    <tableColumn id="3" xr3:uid="{F8F741E3-5FA3-4D05-A589-178A457D40F5}" name="Service Charge" dataDxfId="37" dataCellStyle="Normal 2"/>
    <tableColumn id="4" xr3:uid="{AE8C2AE9-077C-4FA4-B648-101F2BB6AB7A}" name="List Price:" dataDxfId="36" dataCellStyle="Currency"/>
    <tableColumn id="5" xr3:uid="{5D5948A1-7EBA-449F-A0A5-B9C2E34F3134}" name="Percent Discount:" dataDxfId="35" dataCellStyle="Normal 2"/>
    <tableColumn id="6" xr3:uid="{2192D6F2-CA3E-4124-9F57-4F20893FD4DE}" name="Proposed Price:" dataDxfId="34" dataCellStyle="Currency">
      <calculatedColumnFormula>Table711[[#This Row],[List Price:]]-(Table711[[#This Row],[List Price:]]*Table711[[#This Row],[Percent Discount:]])</calculatedColumnFormula>
    </tableColumn>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2ED851F-3138-43F3-A200-4ACB5F02EE72}" name="Table8" displayName="Table8" ref="A269:F272" totalsRowShown="0" headerRowDxfId="33" dataDxfId="31" headerRowBorderDxfId="32" tableBorderDxfId="30" totalsRowBorderDxfId="29">
  <autoFilter ref="A269:F272" xr:uid="{72ED851F-3138-43F3-A200-4ACB5F02EE72}"/>
  <tableColumns count="6">
    <tableColumn id="1" xr3:uid="{515BED5E-9AD5-4629-A386-2C169B2CD6C5}" name="Service Name:" dataDxfId="28"/>
    <tableColumn id="2" xr3:uid="{BF9A4C42-5E54-4228-98CD-C56847C97FE0}" name="Description:" dataDxfId="27"/>
    <tableColumn id="3" xr3:uid="{73BF6BFF-203C-41CD-846F-DDCF3153A10A}" name="Service Charge:" dataDxfId="26"/>
    <tableColumn id="4" xr3:uid="{0B7D94F5-EC7D-4850-9D1B-68C91C00F3F4}" name="List Price:" dataDxfId="25" dataCellStyle="Currency"/>
    <tableColumn id="5" xr3:uid="{CC1DD01C-0777-4525-A284-4983B9DF1289}" name="Percent Discount:" dataDxfId="24"/>
    <tableColumn id="6" xr3:uid="{F7ECF5EE-0ACC-4084-9BCD-8C84039BFC60}" name="Proposed Price:" dataDxfId="23" dataCellStyle="Currency"/>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Y275"/>
  <sheetViews>
    <sheetView tabSelected="1" zoomScale="85" zoomScaleNormal="85" zoomScalePageLayoutView="70" workbookViewId="0">
      <selection activeCell="K13" sqref="K13"/>
    </sheetView>
  </sheetViews>
  <sheetFormatPr defaultColWidth="17.33203125" defaultRowHeight="13.8" x14ac:dyDescent="0.25"/>
  <cols>
    <col min="1" max="1" width="36.77734375" style="29" customWidth="1"/>
    <col min="2" max="2" width="70" style="29" customWidth="1"/>
    <col min="3" max="3" width="15.6640625" style="29" bestFit="1" customWidth="1"/>
    <col min="4" max="4" width="14.21875" style="29" bestFit="1" customWidth="1"/>
    <col min="5" max="5" width="15.44140625" style="29" bestFit="1" customWidth="1"/>
    <col min="6" max="6" width="13.21875" style="29" bestFit="1" customWidth="1"/>
    <col min="7" max="7" width="10.77734375" customWidth="1"/>
    <col min="8" max="8" width="12.88671875" bestFit="1" customWidth="1"/>
  </cols>
  <sheetData>
    <row r="1" spans="1:181" s="1" customFormat="1" ht="27.6" x14ac:dyDescent="0.25">
      <c r="A1" s="64" t="s">
        <v>2084</v>
      </c>
      <c r="B1" s="65" t="s">
        <v>2085</v>
      </c>
      <c r="C1" s="64" t="s">
        <v>2086</v>
      </c>
      <c r="D1" s="64" t="s">
        <v>1710</v>
      </c>
      <c r="E1" s="64" t="s">
        <v>2087</v>
      </c>
      <c r="F1" s="64" t="s">
        <v>2088</v>
      </c>
    </row>
    <row r="2" spans="1:181" s="159" customFormat="1" ht="69" x14ac:dyDescent="0.25">
      <c r="A2" s="193" t="s">
        <v>2409</v>
      </c>
      <c r="B2" s="194" t="s">
        <v>2585</v>
      </c>
      <c r="C2" s="193" t="s">
        <v>2415</v>
      </c>
      <c r="D2" s="195">
        <v>7.99</v>
      </c>
      <c r="E2" s="67">
        <v>1.4999999999999999E-2</v>
      </c>
      <c r="F2" s="195">
        <v>7.8701500000000006</v>
      </c>
      <c r="G2" s="58"/>
      <c r="H2" s="58"/>
      <c r="I2" s="160"/>
      <c r="J2" s="160"/>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row>
    <row r="3" spans="1:181" s="159" customFormat="1" ht="69" x14ac:dyDescent="0.25">
      <c r="A3" s="193" t="s">
        <v>2410</v>
      </c>
      <c r="B3" s="194" t="s">
        <v>2557</v>
      </c>
      <c r="C3" s="193" t="s">
        <v>2415</v>
      </c>
      <c r="D3" s="195">
        <v>4.99</v>
      </c>
      <c r="E3" s="67">
        <v>1.4999999999999999E-2</v>
      </c>
      <c r="F3" s="195">
        <v>4.9151500000000006</v>
      </c>
      <c r="G3" s="58"/>
      <c r="H3" s="58"/>
      <c r="I3" s="160"/>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row>
    <row r="4" spans="1:181" s="159" customFormat="1" ht="27.6" x14ac:dyDescent="0.25">
      <c r="A4" s="193" t="s">
        <v>2411</v>
      </c>
      <c r="B4" s="194" t="s">
        <v>2412</v>
      </c>
      <c r="C4" s="193" t="s">
        <v>2416</v>
      </c>
      <c r="D4" s="195">
        <v>4</v>
      </c>
      <c r="E4" s="67">
        <v>1.4999999999999999E-2</v>
      </c>
      <c r="F4" s="195">
        <v>3.94</v>
      </c>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row>
    <row r="5" spans="1:181" s="159" customFormat="1" x14ac:dyDescent="0.25">
      <c r="A5" s="193" t="s">
        <v>2413</v>
      </c>
      <c r="B5" s="194" t="s">
        <v>2414</v>
      </c>
      <c r="C5" s="193" t="s">
        <v>2417</v>
      </c>
      <c r="D5" s="195">
        <v>0.08</v>
      </c>
      <c r="E5" s="67">
        <v>1.4999999999999999E-2</v>
      </c>
      <c r="F5" s="195">
        <v>7.8799999999999995E-2</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row>
    <row r="6" spans="1:181" s="1" customFormat="1" ht="41.4" x14ac:dyDescent="0.25">
      <c r="A6" s="193" t="s">
        <v>2396</v>
      </c>
      <c r="B6" s="194" t="s">
        <v>2403</v>
      </c>
      <c r="C6" s="193" t="s">
        <v>2402</v>
      </c>
      <c r="D6" s="66">
        <v>4.9000000000000002E-2</v>
      </c>
      <c r="E6" s="67">
        <v>1.4999999999999999E-2</v>
      </c>
      <c r="F6" s="68">
        <v>4.8265000000000002E-2</v>
      </c>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row>
    <row r="7" spans="1:181" s="58" customFormat="1" ht="27.6" x14ac:dyDescent="0.25">
      <c r="A7" s="196" t="s">
        <v>2404</v>
      </c>
      <c r="B7" s="196" t="s">
        <v>2397</v>
      </c>
      <c r="C7" s="193" t="s">
        <v>2402</v>
      </c>
      <c r="D7" s="69">
        <v>4.9000000000000002E-2</v>
      </c>
      <c r="E7" s="67">
        <v>1.4999999999999999E-2</v>
      </c>
      <c r="F7" s="68">
        <v>4.8265000000000002E-2</v>
      </c>
    </row>
    <row r="8" spans="1:181" s="58" customFormat="1" ht="27.6" x14ac:dyDescent="0.25">
      <c r="A8" s="196" t="s">
        <v>2405</v>
      </c>
      <c r="B8" s="196" t="s">
        <v>2397</v>
      </c>
      <c r="C8" s="193" t="s">
        <v>2402</v>
      </c>
      <c r="D8" s="69">
        <v>4.9000000000000002E-2</v>
      </c>
      <c r="E8" s="67">
        <v>1.4999999999999999E-2</v>
      </c>
      <c r="F8" s="68">
        <v>4.8265000000000002E-2</v>
      </c>
    </row>
    <row r="9" spans="1:181" ht="69" x14ac:dyDescent="0.25">
      <c r="A9" s="14" t="s">
        <v>2089</v>
      </c>
      <c r="B9" s="197" t="s">
        <v>2090</v>
      </c>
      <c r="C9" s="14" t="s">
        <v>1800</v>
      </c>
      <c r="D9" s="15">
        <v>15.25</v>
      </c>
      <c r="E9" s="16">
        <v>1.4999999999999999E-2</v>
      </c>
      <c r="F9" s="15">
        <v>15.02</v>
      </c>
    </row>
    <row r="10" spans="1:181" ht="69" x14ac:dyDescent="0.25">
      <c r="A10" s="14" t="s">
        <v>2091</v>
      </c>
      <c r="B10" s="17" t="s">
        <v>2092</v>
      </c>
      <c r="C10" s="14" t="s">
        <v>1800</v>
      </c>
      <c r="D10" s="15">
        <v>13.22</v>
      </c>
      <c r="E10" s="16">
        <v>1.4999999999999999E-2</v>
      </c>
      <c r="F10" s="15">
        <v>13.02</v>
      </c>
    </row>
    <row r="11" spans="1:181" ht="55.2" x14ac:dyDescent="0.25">
      <c r="A11" s="14" t="s">
        <v>2093</v>
      </c>
      <c r="B11" s="17" t="s">
        <v>2094</v>
      </c>
      <c r="C11" s="14" t="s">
        <v>1800</v>
      </c>
      <c r="D11" s="15">
        <v>16.260000000000002</v>
      </c>
      <c r="E11" s="16">
        <v>1.4999999999999999E-2</v>
      </c>
      <c r="F11" s="15">
        <v>16.02</v>
      </c>
    </row>
    <row r="12" spans="1:181" ht="41.4" x14ac:dyDescent="0.25">
      <c r="A12" s="14" t="s">
        <v>2095</v>
      </c>
      <c r="B12" s="17" t="s">
        <v>2096</v>
      </c>
      <c r="C12" s="14" t="s">
        <v>1800</v>
      </c>
      <c r="D12" s="15">
        <v>25.42</v>
      </c>
      <c r="E12" s="16">
        <v>1.4999999999999999E-2</v>
      </c>
      <c r="F12" s="15">
        <v>25.04</v>
      </c>
    </row>
    <row r="13" spans="1:181" ht="69" x14ac:dyDescent="0.25">
      <c r="A13" s="14" t="s">
        <v>2097</v>
      </c>
      <c r="B13" s="17" t="s">
        <v>2098</v>
      </c>
      <c r="C13" s="14" t="s">
        <v>1800</v>
      </c>
      <c r="D13" s="15">
        <v>14.22</v>
      </c>
      <c r="E13" s="16">
        <v>1.4999999999999999E-2</v>
      </c>
      <c r="F13" s="15">
        <v>14.01</v>
      </c>
    </row>
    <row r="14" spans="1:181" x14ac:dyDescent="0.25">
      <c r="A14" s="14" t="s">
        <v>2099</v>
      </c>
      <c r="B14" s="17" t="s">
        <v>2100</v>
      </c>
      <c r="C14" s="14" t="s">
        <v>1800</v>
      </c>
      <c r="D14" s="15">
        <v>50.85</v>
      </c>
      <c r="E14" s="16">
        <v>1.4999999999999999E-2</v>
      </c>
      <c r="F14" s="15">
        <v>50.09</v>
      </c>
    </row>
    <row r="15" spans="1:181" x14ac:dyDescent="0.25">
      <c r="A15" s="14" t="s">
        <v>2101</v>
      </c>
      <c r="B15" s="17" t="s">
        <v>2102</v>
      </c>
      <c r="C15" s="14" t="s">
        <v>1800</v>
      </c>
      <c r="D15" s="15">
        <v>40.68</v>
      </c>
      <c r="E15" s="16">
        <v>1.4999999999999999E-2</v>
      </c>
      <c r="F15" s="15">
        <v>40.07</v>
      </c>
    </row>
    <row r="16" spans="1:181" ht="55.2" x14ac:dyDescent="0.25">
      <c r="A16" s="14" t="s">
        <v>2103</v>
      </c>
      <c r="B16" s="17" t="s">
        <v>2104</v>
      </c>
      <c r="C16" s="14" t="s">
        <v>1800</v>
      </c>
      <c r="D16" s="15">
        <v>5.09</v>
      </c>
      <c r="E16" s="16">
        <v>1.4999999999999999E-2</v>
      </c>
      <c r="F16" s="15">
        <v>5.01</v>
      </c>
    </row>
    <row r="17" spans="1:6" ht="27.6" x14ac:dyDescent="0.25">
      <c r="A17" s="14" t="s">
        <v>2105</v>
      </c>
      <c r="B17" s="17" t="s">
        <v>2106</v>
      </c>
      <c r="C17" s="14" t="s">
        <v>1800</v>
      </c>
      <c r="D17" s="15">
        <v>5.08</v>
      </c>
      <c r="E17" s="16">
        <v>1.4999999999999999E-2</v>
      </c>
      <c r="F17" s="15">
        <v>5</v>
      </c>
    </row>
    <row r="18" spans="1:6" ht="27.6" x14ac:dyDescent="0.25">
      <c r="A18" s="14" t="s">
        <v>2107</v>
      </c>
      <c r="B18" s="17" t="s">
        <v>2108</v>
      </c>
      <c r="C18" s="14" t="s">
        <v>1800</v>
      </c>
      <c r="D18" s="15">
        <v>5.09</v>
      </c>
      <c r="E18" s="16">
        <v>1.4999999999999999E-2</v>
      </c>
      <c r="F18" s="15">
        <v>5.01</v>
      </c>
    </row>
    <row r="19" spans="1:6" ht="27.6" x14ac:dyDescent="0.25">
      <c r="A19" s="14" t="s">
        <v>2109</v>
      </c>
      <c r="B19" s="17" t="s">
        <v>2110</v>
      </c>
      <c r="C19" s="14" t="s">
        <v>1800</v>
      </c>
      <c r="D19" s="15">
        <v>17.28</v>
      </c>
      <c r="E19" s="16">
        <v>1.4999999999999999E-2</v>
      </c>
      <c r="F19" s="15">
        <v>17.02</v>
      </c>
    </row>
    <row r="20" spans="1:6" ht="41.4" x14ac:dyDescent="0.25">
      <c r="A20" s="14" t="s">
        <v>2111</v>
      </c>
      <c r="B20" s="17" t="s">
        <v>2112</v>
      </c>
      <c r="C20" s="14" t="s">
        <v>1800</v>
      </c>
      <c r="D20" s="15">
        <v>15.77</v>
      </c>
      <c r="E20" s="16">
        <v>1.4999999999999999E-2</v>
      </c>
      <c r="F20" s="15">
        <v>15.53</v>
      </c>
    </row>
    <row r="21" spans="1:6" ht="69" x14ac:dyDescent="0.25">
      <c r="A21" s="14" t="s">
        <v>2113</v>
      </c>
      <c r="B21" s="17" t="s">
        <v>2114</v>
      </c>
      <c r="C21" s="14" t="s">
        <v>1800</v>
      </c>
      <c r="D21" s="15">
        <v>27.98</v>
      </c>
      <c r="E21" s="16">
        <v>1.4999999999999999E-2</v>
      </c>
      <c r="F21" s="15">
        <v>27.56</v>
      </c>
    </row>
    <row r="22" spans="1:6" ht="41.4" x14ac:dyDescent="0.25">
      <c r="A22" s="14" t="s">
        <v>2115</v>
      </c>
      <c r="B22" s="17" t="s">
        <v>2112</v>
      </c>
      <c r="C22" s="14" t="s">
        <v>1800</v>
      </c>
      <c r="D22" s="15">
        <v>8.14</v>
      </c>
      <c r="E22" s="16">
        <v>1.4999999999999999E-2</v>
      </c>
      <c r="F22" s="15">
        <v>8.02</v>
      </c>
    </row>
    <row r="23" spans="1:6" ht="69" x14ac:dyDescent="0.25">
      <c r="A23" s="14" t="s">
        <v>2116</v>
      </c>
      <c r="B23" s="17" t="s">
        <v>2114</v>
      </c>
      <c r="C23" s="14" t="s">
        <v>1800</v>
      </c>
      <c r="D23" s="15">
        <v>20.350000000000001</v>
      </c>
      <c r="E23" s="16">
        <v>1.4999999999999999E-2</v>
      </c>
      <c r="F23" s="15">
        <v>20.04</v>
      </c>
    </row>
    <row r="24" spans="1:6" ht="27.6" x14ac:dyDescent="0.25">
      <c r="A24" s="14" t="s">
        <v>2117</v>
      </c>
      <c r="B24" s="17" t="s">
        <v>2118</v>
      </c>
      <c r="C24" s="14" t="s">
        <v>1800</v>
      </c>
      <c r="D24" s="15">
        <v>7.63</v>
      </c>
      <c r="E24" s="16">
        <v>1.4999999999999999E-2</v>
      </c>
      <c r="F24" s="15">
        <v>7.52</v>
      </c>
    </row>
    <row r="25" spans="1:6" x14ac:dyDescent="0.25">
      <c r="A25" s="14" t="s">
        <v>2119</v>
      </c>
      <c r="B25" s="17" t="s">
        <v>2120</v>
      </c>
      <c r="C25" s="14" t="s">
        <v>1800</v>
      </c>
      <c r="D25" s="15">
        <v>6.09</v>
      </c>
      <c r="E25" s="16">
        <v>1.4999999999999999E-2</v>
      </c>
      <c r="F25" s="15">
        <v>6</v>
      </c>
    </row>
    <row r="26" spans="1:6" ht="27.6" x14ac:dyDescent="0.25">
      <c r="A26" s="198" t="s">
        <v>2121</v>
      </c>
      <c r="B26" s="199" t="s">
        <v>2122</v>
      </c>
      <c r="C26" s="198" t="s">
        <v>1800</v>
      </c>
      <c r="D26" s="30">
        <v>15.26</v>
      </c>
      <c r="E26" s="31">
        <v>1.4999999999999999E-2</v>
      </c>
      <c r="F26" s="30">
        <v>15.03</v>
      </c>
    </row>
    <row r="27" spans="1:6" ht="27.6" x14ac:dyDescent="0.25">
      <c r="A27" s="200" t="s">
        <v>2123</v>
      </c>
      <c r="B27" s="201" t="s">
        <v>2124</v>
      </c>
      <c r="C27" s="200" t="s">
        <v>1800</v>
      </c>
      <c r="D27" s="34">
        <v>35.6</v>
      </c>
      <c r="E27" s="35">
        <v>1.4999999999999999E-2</v>
      </c>
      <c r="F27" s="34">
        <v>35.07</v>
      </c>
    </row>
    <row r="28" spans="1:6" ht="55.2" x14ac:dyDescent="0.25">
      <c r="A28" s="200" t="s">
        <v>2125</v>
      </c>
      <c r="B28" s="196" t="s">
        <v>2126</v>
      </c>
      <c r="C28" s="200" t="s">
        <v>1800</v>
      </c>
      <c r="D28" s="34">
        <v>55.95</v>
      </c>
      <c r="E28" s="35">
        <v>1.4999999999999999E-2</v>
      </c>
      <c r="F28" s="34">
        <v>55.11</v>
      </c>
    </row>
    <row r="29" spans="1:6" ht="41.4" x14ac:dyDescent="0.25">
      <c r="A29" s="202" t="s">
        <v>2077</v>
      </c>
      <c r="B29" s="202" t="s">
        <v>2083</v>
      </c>
      <c r="C29" s="202" t="s">
        <v>1890</v>
      </c>
      <c r="D29" s="203">
        <v>3</v>
      </c>
      <c r="E29" s="204">
        <v>1.67E-2</v>
      </c>
      <c r="F29" s="203">
        <v>2.95</v>
      </c>
    </row>
    <row r="30" spans="1:6" ht="41.4" x14ac:dyDescent="0.25">
      <c r="A30" s="202" t="s">
        <v>2078</v>
      </c>
      <c r="B30" s="202" t="s">
        <v>2083</v>
      </c>
      <c r="C30" s="202" t="s">
        <v>1890</v>
      </c>
      <c r="D30" s="203">
        <v>5</v>
      </c>
      <c r="E30" s="204">
        <v>1.0200000000000001E-2</v>
      </c>
      <c r="F30" s="203">
        <v>4.91</v>
      </c>
    </row>
    <row r="31" spans="1:6" ht="41.4" x14ac:dyDescent="0.25">
      <c r="A31" s="202" t="s">
        <v>2079</v>
      </c>
      <c r="B31" s="202" t="s">
        <v>2083</v>
      </c>
      <c r="C31" s="202" t="s">
        <v>1890</v>
      </c>
      <c r="D31" s="203">
        <v>7</v>
      </c>
      <c r="E31" s="204">
        <v>1.7100000000000001E-2</v>
      </c>
      <c r="F31" s="203">
        <v>6.88</v>
      </c>
    </row>
    <row r="32" spans="1:6" ht="41.4" x14ac:dyDescent="0.25">
      <c r="A32" s="202" t="s">
        <v>2080</v>
      </c>
      <c r="B32" s="202" t="s">
        <v>2083</v>
      </c>
      <c r="C32" s="202" t="s">
        <v>1890</v>
      </c>
      <c r="D32" s="203">
        <v>10</v>
      </c>
      <c r="E32" s="204">
        <v>1.7999999999999999E-2</v>
      </c>
      <c r="F32" s="203">
        <v>9.82</v>
      </c>
    </row>
    <row r="33" spans="1:8" ht="41.4" x14ac:dyDescent="0.25">
      <c r="A33" s="202" t="s">
        <v>2081</v>
      </c>
      <c r="B33" s="202" t="s">
        <v>2083</v>
      </c>
      <c r="C33" s="202" t="s">
        <v>1890</v>
      </c>
      <c r="D33" s="203">
        <v>15</v>
      </c>
      <c r="E33" s="204">
        <v>1.7600000000000001E-2</v>
      </c>
      <c r="F33" s="203">
        <v>14.74</v>
      </c>
    </row>
    <row r="34" spans="1:8" ht="41.4" x14ac:dyDescent="0.25">
      <c r="A34" s="202" t="s">
        <v>2082</v>
      </c>
      <c r="B34" s="202" t="s">
        <v>2083</v>
      </c>
      <c r="C34" s="202" t="s">
        <v>1890</v>
      </c>
      <c r="D34" s="203">
        <v>25</v>
      </c>
      <c r="E34" s="204">
        <v>1.7600000000000001E-2</v>
      </c>
      <c r="F34" s="203">
        <v>24.56</v>
      </c>
    </row>
    <row r="35" spans="1:8" ht="27.6" x14ac:dyDescent="0.25">
      <c r="A35" s="205" t="s">
        <v>2127</v>
      </c>
      <c r="B35" s="206" t="s">
        <v>2128</v>
      </c>
      <c r="C35" s="205" t="s">
        <v>1800</v>
      </c>
      <c r="D35" s="32">
        <v>25.43</v>
      </c>
      <c r="E35" s="33">
        <v>1.4999999999999999E-2</v>
      </c>
      <c r="F35" s="32">
        <v>25.05</v>
      </c>
    </row>
    <row r="36" spans="1:8" ht="220.8" x14ac:dyDescent="0.25">
      <c r="A36" s="14" t="s">
        <v>2129</v>
      </c>
      <c r="B36" s="197" t="s">
        <v>2130</v>
      </c>
      <c r="C36" s="14" t="s">
        <v>2131</v>
      </c>
      <c r="D36" s="15">
        <v>303.16000000000003</v>
      </c>
      <c r="E36" s="16">
        <v>1.4999999999999999E-2</v>
      </c>
      <c r="F36" s="15">
        <v>298.61</v>
      </c>
    </row>
    <row r="37" spans="1:8" ht="124.2" x14ac:dyDescent="0.25">
      <c r="A37" s="14" t="s">
        <v>2132</v>
      </c>
      <c r="B37" s="197" t="s">
        <v>1743</v>
      </c>
      <c r="C37" s="14" t="s">
        <v>1800</v>
      </c>
      <c r="D37" s="15">
        <v>10.130000000000001</v>
      </c>
      <c r="E37" s="16">
        <v>1.4999999999999999E-2</v>
      </c>
      <c r="F37" s="15">
        <v>9.98</v>
      </c>
      <c r="H37" s="63"/>
    </row>
    <row r="38" spans="1:8" ht="27.6" x14ac:dyDescent="0.25">
      <c r="A38" s="14" t="s">
        <v>2133</v>
      </c>
      <c r="B38" s="17" t="s">
        <v>2134</v>
      </c>
      <c r="C38" s="14" t="s">
        <v>1800</v>
      </c>
      <c r="D38" s="15">
        <v>25.43</v>
      </c>
      <c r="E38" s="16">
        <v>1.4999999999999999E-2</v>
      </c>
      <c r="F38" s="15">
        <v>25.05</v>
      </c>
    </row>
    <row r="39" spans="1:8" ht="82.8" x14ac:dyDescent="0.25">
      <c r="A39" s="14" t="s">
        <v>2135</v>
      </c>
      <c r="B39" s="17" t="s">
        <v>2136</v>
      </c>
      <c r="C39" s="14" t="s">
        <v>1800</v>
      </c>
      <c r="D39" s="15">
        <v>0.3</v>
      </c>
      <c r="E39" s="16">
        <v>1.4999999999999999E-2</v>
      </c>
      <c r="F39" s="15">
        <v>0.3</v>
      </c>
      <c r="H39" s="63"/>
    </row>
    <row r="40" spans="1:8" ht="82.8" x14ac:dyDescent="0.25">
      <c r="A40" s="14" t="s">
        <v>2555</v>
      </c>
      <c r="B40" s="17" t="s">
        <v>2556</v>
      </c>
      <c r="C40" s="14" t="s">
        <v>1800</v>
      </c>
      <c r="D40" s="15">
        <v>1.5</v>
      </c>
      <c r="E40" s="16">
        <v>1.4999999999999999E-2</v>
      </c>
      <c r="F40" s="15">
        <f>Table1[[#This Row],[List Price]]-Table1[[#This Row],[List Price]]*Table1[[#This Row],[Percent Public Discount]]</f>
        <v>1.4775</v>
      </c>
      <c r="H40" s="63"/>
    </row>
    <row r="41" spans="1:8" ht="41.4" x14ac:dyDescent="0.25">
      <c r="A41" s="14" t="s">
        <v>2335</v>
      </c>
      <c r="B41" s="17" t="s">
        <v>2137</v>
      </c>
      <c r="C41" s="14" t="s">
        <v>1800</v>
      </c>
      <c r="D41" s="15">
        <v>4.07</v>
      </c>
      <c r="E41" s="16">
        <v>1.4999999999999999E-2</v>
      </c>
      <c r="F41" s="15">
        <v>4.01</v>
      </c>
    </row>
    <row r="42" spans="1:8" ht="165.6" x14ac:dyDescent="0.25">
      <c r="A42" s="14" t="s">
        <v>2138</v>
      </c>
      <c r="B42" s="17" t="s">
        <v>2139</v>
      </c>
      <c r="C42" s="14" t="s">
        <v>1800</v>
      </c>
      <c r="D42" s="15">
        <v>10.17</v>
      </c>
      <c r="E42" s="16">
        <v>1.4999999999999999E-2</v>
      </c>
      <c r="F42" s="15">
        <v>10.02</v>
      </c>
    </row>
    <row r="43" spans="1:8" ht="55.2" x14ac:dyDescent="0.25">
      <c r="A43" s="14" t="s">
        <v>2140</v>
      </c>
      <c r="B43" s="197" t="s">
        <v>2141</v>
      </c>
      <c r="C43" s="14" t="s">
        <v>1800</v>
      </c>
      <c r="D43" s="15">
        <v>20.350000000000001</v>
      </c>
      <c r="E43" s="16">
        <v>1.4999999999999999E-2</v>
      </c>
      <c r="F43" s="15">
        <v>20.04</v>
      </c>
    </row>
    <row r="44" spans="1:8" ht="96.6" x14ac:dyDescent="0.25">
      <c r="A44" s="14" t="s">
        <v>2142</v>
      </c>
      <c r="B44" s="17" t="s">
        <v>2143</v>
      </c>
      <c r="C44" s="14" t="s">
        <v>1800</v>
      </c>
      <c r="D44" s="15">
        <v>34.94</v>
      </c>
      <c r="E44" s="16">
        <v>1.4999999999999999E-2</v>
      </c>
      <c r="F44" s="15">
        <v>34.42</v>
      </c>
    </row>
    <row r="45" spans="1:8" ht="79.05" customHeight="1" x14ac:dyDescent="0.25">
      <c r="A45" s="225" t="s">
        <v>2614</v>
      </c>
      <c r="B45" s="226" t="s">
        <v>2615</v>
      </c>
      <c r="C45" s="227" t="s">
        <v>1890</v>
      </c>
      <c r="D45" s="228">
        <v>8.99</v>
      </c>
      <c r="E45" s="229">
        <v>1.4999999999999999E-2</v>
      </c>
      <c r="F45" s="228">
        <f>Table1[[#This Row],[List Price]]-(Table1[[#This Row],[List Price]]*Table1[[#This Row],[Percent Public Discount]])</f>
        <v>8.8551500000000001</v>
      </c>
    </row>
    <row r="46" spans="1:8" ht="69" x14ac:dyDescent="0.25">
      <c r="A46" s="14" t="s">
        <v>2407</v>
      </c>
      <c r="B46" s="17" t="s">
        <v>2408</v>
      </c>
      <c r="C46" s="14" t="s">
        <v>1800</v>
      </c>
      <c r="D46" s="15">
        <v>11.99</v>
      </c>
      <c r="E46" s="16">
        <v>1.4999999999999999E-2</v>
      </c>
      <c r="F46" s="15">
        <f>Table1[[#This Row],[List Price]]-(Table1[[#This Row],[List Price]]*Table1[[#This Row],[Percent Public Discount]])</f>
        <v>11.81015</v>
      </c>
    </row>
    <row r="47" spans="1:8" ht="41.4" x14ac:dyDescent="0.25">
      <c r="A47" s="225" t="s">
        <v>2616</v>
      </c>
      <c r="B47" s="226" t="s">
        <v>2617</v>
      </c>
      <c r="C47" s="227" t="s">
        <v>1890</v>
      </c>
      <c r="D47" s="228">
        <v>3</v>
      </c>
      <c r="E47" s="229">
        <v>1.4999999999999999E-2</v>
      </c>
      <c r="F47" s="228">
        <f>Table1[[#This Row],[List Price]]-(Table1[[#This Row],[List Price]]*Table1[[#This Row],[Percent Public Discount]])</f>
        <v>2.9550000000000001</v>
      </c>
    </row>
    <row r="48" spans="1:8" ht="41.4" x14ac:dyDescent="0.25">
      <c r="A48" s="225" t="s">
        <v>2618</v>
      </c>
      <c r="B48" s="226" t="s">
        <v>2619</v>
      </c>
      <c r="C48" s="227" t="s">
        <v>1890</v>
      </c>
      <c r="D48" s="228">
        <v>6</v>
      </c>
      <c r="E48" s="229">
        <v>1.4999999999999999E-2</v>
      </c>
      <c r="F48" s="228">
        <f>Table1[[#This Row],[List Price]]-(Table1[[#This Row],[List Price]]*Table1[[#This Row],[Percent Public Discount]])</f>
        <v>5.91</v>
      </c>
    </row>
    <row r="49" spans="1:6" ht="41.4" x14ac:dyDescent="0.25">
      <c r="A49" s="225" t="s">
        <v>2620</v>
      </c>
      <c r="B49" s="226" t="s">
        <v>2621</v>
      </c>
      <c r="C49" s="227" t="s">
        <v>1890</v>
      </c>
      <c r="D49" s="228">
        <v>9</v>
      </c>
      <c r="E49" s="229">
        <v>1.4999999999999999E-2</v>
      </c>
      <c r="F49" s="228">
        <f>Table1[[#This Row],[List Price]]-(Table1[[#This Row],[List Price]]*Table1[[#This Row],[Percent Public Discount]])</f>
        <v>8.8650000000000002</v>
      </c>
    </row>
    <row r="50" spans="1:6" ht="41.4" x14ac:dyDescent="0.25">
      <c r="A50" s="225" t="s">
        <v>2622</v>
      </c>
      <c r="B50" s="226" t="s">
        <v>2623</v>
      </c>
      <c r="C50" s="227" t="s">
        <v>1890</v>
      </c>
      <c r="D50" s="228">
        <v>12</v>
      </c>
      <c r="E50" s="229">
        <v>1.4999999999999999E-2</v>
      </c>
      <c r="F50" s="228">
        <f>Table1[[#This Row],[List Price]]-(Table1[[#This Row],[List Price]]*Table1[[#This Row],[Percent Public Discount]])</f>
        <v>11.82</v>
      </c>
    </row>
    <row r="51" spans="1:6" ht="41.4" x14ac:dyDescent="0.25">
      <c r="A51" s="225" t="s">
        <v>2624</v>
      </c>
      <c r="B51" s="226" t="s">
        <v>2625</v>
      </c>
      <c r="C51" s="227" t="s">
        <v>1890</v>
      </c>
      <c r="D51" s="228">
        <v>15</v>
      </c>
      <c r="E51" s="229">
        <v>1.4999999999999999E-2</v>
      </c>
      <c r="F51" s="228">
        <f>Table1[[#This Row],[List Price]]-(Table1[[#This Row],[List Price]]*Table1[[#This Row],[Percent Public Discount]])</f>
        <v>14.775</v>
      </c>
    </row>
    <row r="52" spans="1:6" ht="41.4" x14ac:dyDescent="0.25">
      <c r="A52" s="225" t="s">
        <v>2626</v>
      </c>
      <c r="B52" s="226" t="s">
        <v>2627</v>
      </c>
      <c r="C52" s="227" t="s">
        <v>1890</v>
      </c>
      <c r="D52" s="228">
        <v>18</v>
      </c>
      <c r="E52" s="229">
        <v>1.4999999999999999E-2</v>
      </c>
      <c r="F52" s="228">
        <f>Table1[[#This Row],[List Price]]-(Table1[[#This Row],[List Price]]*Table1[[#This Row],[Percent Public Discount]])</f>
        <v>17.73</v>
      </c>
    </row>
    <row r="53" spans="1:6" ht="69" x14ac:dyDescent="0.25">
      <c r="A53" s="14" t="s">
        <v>2144</v>
      </c>
      <c r="B53" s="197" t="s">
        <v>2145</v>
      </c>
      <c r="C53" s="14" t="s">
        <v>1800</v>
      </c>
      <c r="D53" s="15">
        <v>0.02</v>
      </c>
      <c r="E53" s="16">
        <v>1.4999999999999999E-2</v>
      </c>
      <c r="F53" s="15">
        <v>0.02</v>
      </c>
    </row>
    <row r="54" spans="1:6" ht="69" x14ac:dyDescent="0.25">
      <c r="A54" s="14" t="s">
        <v>2146</v>
      </c>
      <c r="B54" s="197" t="s">
        <v>2145</v>
      </c>
      <c r="C54" s="14" t="s">
        <v>1800</v>
      </c>
      <c r="D54" s="15">
        <v>0.05</v>
      </c>
      <c r="E54" s="16">
        <v>1.4999999999999999E-2</v>
      </c>
      <c r="F54" s="15">
        <v>0.05</v>
      </c>
    </row>
    <row r="55" spans="1:6" ht="55.2" x14ac:dyDescent="0.25">
      <c r="A55" s="14" t="s">
        <v>2147</v>
      </c>
      <c r="B55" s="17" t="s">
        <v>2148</v>
      </c>
      <c r="C55" s="14" t="s">
        <v>1800</v>
      </c>
      <c r="D55" s="15">
        <v>16.27</v>
      </c>
      <c r="E55" s="16">
        <v>1.4999999999999999E-2</v>
      </c>
      <c r="F55" s="15">
        <v>16.03</v>
      </c>
    </row>
    <row r="56" spans="1:6" ht="69" x14ac:dyDescent="0.25">
      <c r="A56" s="14" t="s">
        <v>2149</v>
      </c>
      <c r="B56" s="197" t="s">
        <v>2145</v>
      </c>
      <c r="C56" s="14" t="s">
        <v>1800</v>
      </c>
      <c r="D56" s="15">
        <v>30.52</v>
      </c>
      <c r="E56" s="16">
        <v>1.4999999999999999E-2</v>
      </c>
      <c r="F56" s="15">
        <v>30.06</v>
      </c>
    </row>
    <row r="57" spans="1:6" ht="69" x14ac:dyDescent="0.25">
      <c r="A57" s="14" t="s">
        <v>2150</v>
      </c>
      <c r="B57" s="197" t="s">
        <v>2145</v>
      </c>
      <c r="C57" s="14" t="s">
        <v>1800</v>
      </c>
      <c r="D57" s="15">
        <v>71.22</v>
      </c>
      <c r="E57" s="16">
        <v>1.4999999999999999E-2</v>
      </c>
      <c r="F57" s="15">
        <v>70.150000000000006</v>
      </c>
    </row>
    <row r="58" spans="1:6" ht="55.2" x14ac:dyDescent="0.25">
      <c r="A58" s="14" t="s">
        <v>2151</v>
      </c>
      <c r="B58" s="17" t="s">
        <v>2152</v>
      </c>
      <c r="C58" s="14" t="s">
        <v>1800</v>
      </c>
      <c r="D58" s="15">
        <v>127.17</v>
      </c>
      <c r="E58" s="16">
        <v>1.4999999999999999E-2</v>
      </c>
      <c r="F58" s="15">
        <v>125.26</v>
      </c>
    </row>
    <row r="59" spans="1:6" ht="55.2" x14ac:dyDescent="0.25">
      <c r="A59" s="14" t="s">
        <v>2153</v>
      </c>
      <c r="B59" s="17" t="s">
        <v>2148</v>
      </c>
      <c r="C59" s="14" t="s">
        <v>1800</v>
      </c>
      <c r="D59" s="15">
        <v>244.16</v>
      </c>
      <c r="E59" s="16">
        <v>1.4999999999999999E-2</v>
      </c>
      <c r="F59" s="15">
        <v>240.49</v>
      </c>
    </row>
    <row r="60" spans="1:6" ht="69" x14ac:dyDescent="0.25">
      <c r="A60" s="207" t="s">
        <v>2154</v>
      </c>
      <c r="B60" s="197" t="s">
        <v>2145</v>
      </c>
      <c r="C60" s="14" t="s">
        <v>1800</v>
      </c>
      <c r="D60" s="15">
        <v>406.92</v>
      </c>
      <c r="E60" s="16">
        <v>1.4999999999999999E-2</v>
      </c>
      <c r="F60" s="15">
        <v>400.81</v>
      </c>
    </row>
    <row r="61" spans="1:6" ht="69" x14ac:dyDescent="0.25">
      <c r="A61" s="14" t="s">
        <v>1744</v>
      </c>
      <c r="B61" s="197" t="s">
        <v>2145</v>
      </c>
      <c r="C61" s="14" t="s">
        <v>1800</v>
      </c>
      <c r="D61" s="15">
        <v>864.7</v>
      </c>
      <c r="E61" s="16">
        <v>1.4999999999999999E-2</v>
      </c>
      <c r="F61" s="15">
        <v>851.71</v>
      </c>
    </row>
    <row r="62" spans="1:6" ht="69" x14ac:dyDescent="0.25">
      <c r="A62" s="14" t="s">
        <v>1745</v>
      </c>
      <c r="B62" s="197" t="s">
        <v>2145</v>
      </c>
      <c r="C62" s="14" t="s">
        <v>1800</v>
      </c>
      <c r="D62" s="15">
        <v>1144.45</v>
      </c>
      <c r="E62" s="16">
        <v>1.4999999999999999E-2</v>
      </c>
      <c r="F62" s="15">
        <v>1127.26</v>
      </c>
    </row>
    <row r="63" spans="1:6" ht="55.2" x14ac:dyDescent="0.25">
      <c r="A63" s="14" t="s">
        <v>1746</v>
      </c>
      <c r="B63" s="17" t="s">
        <v>2148</v>
      </c>
      <c r="C63" s="14" t="s">
        <v>1800</v>
      </c>
      <c r="D63" s="15">
        <v>1322.48</v>
      </c>
      <c r="E63" s="16">
        <v>1.4999999999999999E-2</v>
      </c>
      <c r="F63" s="15">
        <v>1302.6199999999999</v>
      </c>
    </row>
    <row r="64" spans="1:6" ht="69" x14ac:dyDescent="0.25">
      <c r="A64" s="14" t="s">
        <v>1747</v>
      </c>
      <c r="B64" s="197" t="s">
        <v>2145</v>
      </c>
      <c r="C64" s="14" t="s">
        <v>1800</v>
      </c>
      <c r="D64" s="15">
        <v>1780.26</v>
      </c>
      <c r="E64" s="16">
        <v>1.4999999999999999E-2</v>
      </c>
      <c r="F64" s="15">
        <v>1753.52</v>
      </c>
    </row>
    <row r="65" spans="1:6" ht="69" x14ac:dyDescent="0.25">
      <c r="A65" s="14" t="s">
        <v>1748</v>
      </c>
      <c r="B65" s="197" t="s">
        <v>2145</v>
      </c>
      <c r="C65" s="14" t="s">
        <v>1800</v>
      </c>
      <c r="D65" s="15">
        <v>2187.1799999999998</v>
      </c>
      <c r="E65" s="16">
        <v>1.4999999999999999E-2</v>
      </c>
      <c r="F65" s="15">
        <v>2154.33</v>
      </c>
    </row>
    <row r="66" spans="1:6" ht="69" x14ac:dyDescent="0.25">
      <c r="A66" s="14" t="s">
        <v>2155</v>
      </c>
      <c r="B66" s="197" t="s">
        <v>2145</v>
      </c>
      <c r="C66" s="14" t="s">
        <v>1800</v>
      </c>
      <c r="D66" s="15">
        <v>0.04</v>
      </c>
      <c r="E66" s="16">
        <v>1.4999999999999999E-2</v>
      </c>
      <c r="F66" s="15">
        <v>0.04</v>
      </c>
    </row>
    <row r="67" spans="1:6" ht="41.4" x14ac:dyDescent="0.25">
      <c r="A67" s="14" t="s">
        <v>1749</v>
      </c>
      <c r="B67" s="17" t="s">
        <v>2156</v>
      </c>
      <c r="C67" s="14" t="s">
        <v>1800</v>
      </c>
      <c r="D67" s="18" t="s">
        <v>1817</v>
      </c>
      <c r="E67" s="19" t="s">
        <v>1817</v>
      </c>
      <c r="F67" s="18" t="s">
        <v>1817</v>
      </c>
    </row>
    <row r="68" spans="1:6" ht="41.4" x14ac:dyDescent="0.25">
      <c r="A68" s="14" t="s">
        <v>1750</v>
      </c>
      <c r="B68" s="17" t="s">
        <v>2157</v>
      </c>
      <c r="C68" s="14" t="s">
        <v>1800</v>
      </c>
      <c r="D68" s="15">
        <v>25.43</v>
      </c>
      <c r="E68" s="16">
        <v>1.4999999999999999E-2</v>
      </c>
      <c r="F68" s="15">
        <v>25.05</v>
      </c>
    </row>
    <row r="69" spans="1:6" ht="41.4" x14ac:dyDescent="0.25">
      <c r="A69" s="14" t="s">
        <v>1751</v>
      </c>
      <c r="B69" s="197" t="s">
        <v>2158</v>
      </c>
      <c r="C69" s="14" t="s">
        <v>1800</v>
      </c>
      <c r="D69" s="15">
        <v>35.6</v>
      </c>
      <c r="E69" s="16">
        <v>1.4999999999999999E-2</v>
      </c>
      <c r="F69" s="15">
        <v>35.07</v>
      </c>
    </row>
    <row r="70" spans="1:6" ht="41.4" x14ac:dyDescent="0.25">
      <c r="A70" s="14" t="s">
        <v>1752</v>
      </c>
      <c r="B70" s="197" t="s">
        <v>2159</v>
      </c>
      <c r="C70" s="14" t="s">
        <v>1800</v>
      </c>
      <c r="D70" s="15">
        <v>50.86</v>
      </c>
      <c r="E70" s="16">
        <v>1.4999999999999999E-2</v>
      </c>
      <c r="F70" s="15">
        <v>50.1</v>
      </c>
    </row>
    <row r="71" spans="1:6" ht="41.4" x14ac:dyDescent="0.25">
      <c r="A71" s="14" t="s">
        <v>1753</v>
      </c>
      <c r="B71" s="197" t="s">
        <v>2160</v>
      </c>
      <c r="C71" s="14" t="s">
        <v>1800</v>
      </c>
      <c r="D71" s="15">
        <v>76.3</v>
      </c>
      <c r="E71" s="16">
        <v>1.4999999999999999E-2</v>
      </c>
      <c r="F71" s="15">
        <v>75.150000000000006</v>
      </c>
    </row>
    <row r="72" spans="1:6" ht="41.4" x14ac:dyDescent="0.25">
      <c r="A72" s="14" t="s">
        <v>1754</v>
      </c>
      <c r="B72" s="197" t="s">
        <v>2161</v>
      </c>
      <c r="C72" s="14" t="s">
        <v>1800</v>
      </c>
      <c r="D72" s="15">
        <v>101.73</v>
      </c>
      <c r="E72" s="16">
        <v>1.4999999999999999E-2</v>
      </c>
      <c r="F72" s="15">
        <v>100.2</v>
      </c>
    </row>
    <row r="73" spans="1:6" ht="41.4" x14ac:dyDescent="0.25">
      <c r="A73" s="14" t="s">
        <v>1755</v>
      </c>
      <c r="B73" s="17" t="s">
        <v>1824</v>
      </c>
      <c r="C73" s="14" t="s">
        <v>1800</v>
      </c>
      <c r="D73" s="15">
        <v>167.85</v>
      </c>
      <c r="E73" s="16">
        <v>1.4999999999999999E-2</v>
      </c>
      <c r="F73" s="15">
        <v>165.33</v>
      </c>
    </row>
    <row r="74" spans="1:6" ht="124.2" x14ac:dyDescent="0.25">
      <c r="A74" s="14" t="s">
        <v>1735</v>
      </c>
      <c r="B74" s="197" t="s">
        <v>2162</v>
      </c>
      <c r="C74" s="14" t="s">
        <v>1800</v>
      </c>
      <c r="D74" s="15">
        <v>2543.2399999999998</v>
      </c>
      <c r="E74" s="16">
        <v>1.4999999999999999E-2</v>
      </c>
      <c r="F74" s="15">
        <v>2505.04</v>
      </c>
    </row>
    <row r="75" spans="1:6" ht="124.2" x14ac:dyDescent="0.25">
      <c r="A75" s="14" t="s">
        <v>1734</v>
      </c>
      <c r="B75" s="197" t="s">
        <v>2162</v>
      </c>
      <c r="C75" s="14" t="s">
        <v>1800</v>
      </c>
      <c r="D75" s="15">
        <v>817.18</v>
      </c>
      <c r="E75" s="16">
        <v>1.4999999999999999E-2</v>
      </c>
      <c r="F75" s="15">
        <v>804.91</v>
      </c>
    </row>
    <row r="76" spans="1:6" ht="110.4" x14ac:dyDescent="0.25">
      <c r="A76" s="14" t="s">
        <v>1733</v>
      </c>
      <c r="B76" s="197" t="s">
        <v>1732</v>
      </c>
      <c r="C76" s="14" t="s">
        <v>1800</v>
      </c>
      <c r="D76" s="15">
        <v>1101.69</v>
      </c>
      <c r="E76" s="16">
        <v>1.4999999999999999E-2</v>
      </c>
      <c r="F76" s="15">
        <v>1085.1400000000001</v>
      </c>
    </row>
    <row r="77" spans="1:6" ht="124.2" x14ac:dyDescent="0.25">
      <c r="A77" s="14" t="s">
        <v>1736</v>
      </c>
      <c r="B77" s="197" t="s">
        <v>2162</v>
      </c>
      <c r="C77" s="14" t="s">
        <v>1800</v>
      </c>
      <c r="D77" s="15">
        <v>1405.57</v>
      </c>
      <c r="E77" s="16">
        <v>1.4999999999999999E-2</v>
      </c>
      <c r="F77" s="15">
        <v>1384.46</v>
      </c>
    </row>
    <row r="78" spans="1:6" ht="124.2" x14ac:dyDescent="0.25">
      <c r="A78" s="14" t="s">
        <v>1737</v>
      </c>
      <c r="B78" s="197" t="s">
        <v>2163</v>
      </c>
      <c r="C78" s="14" t="s">
        <v>1800</v>
      </c>
      <c r="D78" s="15">
        <v>2101.71</v>
      </c>
      <c r="E78" s="16">
        <v>1.4999999999999999E-2</v>
      </c>
      <c r="F78" s="15">
        <v>2070.14</v>
      </c>
    </row>
    <row r="79" spans="1:6" ht="124.2" x14ac:dyDescent="0.25">
      <c r="A79" s="14" t="s">
        <v>1738</v>
      </c>
      <c r="B79" s="197" t="s">
        <v>2162</v>
      </c>
      <c r="C79" s="14" t="s">
        <v>1800</v>
      </c>
      <c r="D79" s="15">
        <v>2891.76</v>
      </c>
      <c r="E79" s="16">
        <v>1.4999999999999999E-2</v>
      </c>
      <c r="F79" s="15">
        <v>2848.32</v>
      </c>
    </row>
    <row r="80" spans="1:6" ht="124.2" x14ac:dyDescent="0.25">
      <c r="A80" s="14" t="s">
        <v>1739</v>
      </c>
      <c r="B80" s="197" t="s">
        <v>2162</v>
      </c>
      <c r="C80" s="14" t="s">
        <v>1800</v>
      </c>
      <c r="D80" s="15">
        <v>5317.89</v>
      </c>
      <c r="E80" s="16">
        <v>1.4999999999999999E-2</v>
      </c>
      <c r="F80" s="15">
        <v>5238.01</v>
      </c>
    </row>
    <row r="81" spans="1:6" ht="124.2" x14ac:dyDescent="0.25">
      <c r="A81" s="14" t="s">
        <v>1740</v>
      </c>
      <c r="B81" s="197" t="s">
        <v>1741</v>
      </c>
      <c r="C81" s="14" t="s">
        <v>1800</v>
      </c>
      <c r="D81" s="15">
        <v>7309.87</v>
      </c>
      <c r="E81" s="16">
        <v>1.4999999999999999E-2</v>
      </c>
      <c r="F81" s="15">
        <v>7200.07</v>
      </c>
    </row>
    <row r="82" spans="1:6" ht="124.2" x14ac:dyDescent="0.25">
      <c r="A82" s="14" t="s">
        <v>1742</v>
      </c>
      <c r="B82" s="197" t="s">
        <v>2162</v>
      </c>
      <c r="C82" s="14" t="s">
        <v>1800</v>
      </c>
      <c r="D82" s="15">
        <v>12345.99</v>
      </c>
      <c r="E82" s="16">
        <v>1.4999999999999999E-2</v>
      </c>
      <c r="F82" s="15">
        <v>12160.54</v>
      </c>
    </row>
    <row r="83" spans="1:6" ht="55.2" x14ac:dyDescent="0.25">
      <c r="A83" s="14" t="s">
        <v>2164</v>
      </c>
      <c r="B83" s="17" t="s">
        <v>2165</v>
      </c>
      <c r="C83" s="14" t="s">
        <v>1800</v>
      </c>
      <c r="D83" s="15">
        <v>106.81</v>
      </c>
      <c r="E83" s="16">
        <v>1.4999999999999999E-2</v>
      </c>
      <c r="F83" s="15">
        <v>105.21</v>
      </c>
    </row>
    <row r="84" spans="1:6" ht="55.2" x14ac:dyDescent="0.25">
      <c r="A84" s="14" t="s">
        <v>2166</v>
      </c>
      <c r="B84" s="17" t="s">
        <v>2165</v>
      </c>
      <c r="C84" s="14" t="s">
        <v>1800</v>
      </c>
      <c r="D84" s="15">
        <v>4838.8500000000004</v>
      </c>
      <c r="E84" s="16">
        <v>1.4999999999999999E-2</v>
      </c>
      <c r="F84" s="15">
        <v>4766.17</v>
      </c>
    </row>
    <row r="85" spans="1:6" ht="55.2" x14ac:dyDescent="0.25">
      <c r="A85" s="14" t="s">
        <v>2167</v>
      </c>
      <c r="B85" s="17" t="s">
        <v>2165</v>
      </c>
      <c r="C85" s="14" t="s">
        <v>1800</v>
      </c>
      <c r="D85" s="15">
        <v>1029.68</v>
      </c>
      <c r="E85" s="16">
        <v>1.4999999999999999E-2</v>
      </c>
      <c r="F85" s="15">
        <v>1014.21</v>
      </c>
    </row>
    <row r="86" spans="1:6" ht="55.2" x14ac:dyDescent="0.25">
      <c r="A86" s="14" t="s">
        <v>2168</v>
      </c>
      <c r="B86" s="17" t="s">
        <v>2165</v>
      </c>
      <c r="C86" s="14" t="s">
        <v>1800</v>
      </c>
      <c r="D86" s="15">
        <v>1093.42</v>
      </c>
      <c r="E86" s="16">
        <v>1.4999999999999999E-2</v>
      </c>
      <c r="F86" s="15">
        <v>1077</v>
      </c>
    </row>
    <row r="87" spans="1:6" ht="55.2" x14ac:dyDescent="0.25">
      <c r="A87" s="14" t="s">
        <v>2169</v>
      </c>
      <c r="B87" s="17" t="s">
        <v>2165</v>
      </c>
      <c r="C87" s="14" t="s">
        <v>1800</v>
      </c>
      <c r="D87" s="15">
        <v>847.54</v>
      </c>
      <c r="E87" s="16">
        <v>1.4999999999999999E-2</v>
      </c>
      <c r="F87" s="15">
        <v>834.81</v>
      </c>
    </row>
    <row r="88" spans="1:6" ht="55.2" x14ac:dyDescent="0.25">
      <c r="A88" s="14" t="s">
        <v>2170</v>
      </c>
      <c r="B88" s="17" t="s">
        <v>2165</v>
      </c>
      <c r="C88" s="14" t="s">
        <v>1800</v>
      </c>
      <c r="D88" s="15">
        <v>1292.81</v>
      </c>
      <c r="E88" s="16">
        <v>1.4999999999999999E-2</v>
      </c>
      <c r="F88" s="15">
        <v>1273.3900000000001</v>
      </c>
    </row>
    <row r="89" spans="1:6" ht="55.2" x14ac:dyDescent="0.25">
      <c r="A89" s="14" t="s">
        <v>2171</v>
      </c>
      <c r="B89" s="17" t="s">
        <v>2165</v>
      </c>
      <c r="C89" s="14" t="s">
        <v>1800</v>
      </c>
      <c r="D89" s="15">
        <v>368.54</v>
      </c>
      <c r="E89" s="16">
        <v>1.4999999999999999E-2</v>
      </c>
      <c r="F89" s="15">
        <v>363</v>
      </c>
    </row>
    <row r="90" spans="1:6" ht="55.2" x14ac:dyDescent="0.25">
      <c r="A90" s="14" t="s">
        <v>2172</v>
      </c>
      <c r="B90" s="17" t="s">
        <v>2165</v>
      </c>
      <c r="C90" s="14" t="s">
        <v>1800</v>
      </c>
      <c r="D90" s="15">
        <v>233.07</v>
      </c>
      <c r="E90" s="16">
        <v>1.4999999999999999E-2</v>
      </c>
      <c r="F90" s="15">
        <v>229.57</v>
      </c>
    </row>
    <row r="91" spans="1:6" ht="55.2" x14ac:dyDescent="0.25">
      <c r="A91" s="14" t="s">
        <v>2173</v>
      </c>
      <c r="B91" s="17" t="s">
        <v>2165</v>
      </c>
      <c r="C91" s="14" t="s">
        <v>1800</v>
      </c>
      <c r="D91" s="15">
        <v>93.55</v>
      </c>
      <c r="E91" s="16">
        <v>1.4999999999999999E-2</v>
      </c>
      <c r="F91" s="15">
        <v>92.14</v>
      </c>
    </row>
    <row r="92" spans="1:6" ht="55.2" x14ac:dyDescent="0.25">
      <c r="A92" s="14" t="s">
        <v>2174</v>
      </c>
      <c r="B92" s="17" t="s">
        <v>2165</v>
      </c>
      <c r="C92" s="14" t="s">
        <v>1800</v>
      </c>
      <c r="D92" s="15">
        <v>338.45</v>
      </c>
      <c r="E92" s="16">
        <v>1.4999999999999999E-2</v>
      </c>
      <c r="F92" s="15">
        <v>333.37</v>
      </c>
    </row>
    <row r="93" spans="1:6" ht="55.2" x14ac:dyDescent="0.25">
      <c r="A93" s="14" t="s">
        <v>2175</v>
      </c>
      <c r="B93" s="17" t="s">
        <v>2165</v>
      </c>
      <c r="C93" s="14" t="s">
        <v>1800</v>
      </c>
      <c r="D93" s="15">
        <v>571.96</v>
      </c>
      <c r="E93" s="16">
        <v>1.4999999999999999E-2</v>
      </c>
      <c r="F93" s="15">
        <v>563.37</v>
      </c>
    </row>
    <row r="94" spans="1:6" ht="55.2" x14ac:dyDescent="0.25">
      <c r="A94" s="14" t="s">
        <v>2176</v>
      </c>
      <c r="B94" s="17" t="s">
        <v>2165</v>
      </c>
      <c r="C94" s="14" t="s">
        <v>1800</v>
      </c>
      <c r="D94" s="15">
        <v>806.55</v>
      </c>
      <c r="E94" s="16">
        <v>1.4999999999999999E-2</v>
      </c>
      <c r="F94" s="15">
        <v>794.43</v>
      </c>
    </row>
    <row r="95" spans="1:6" ht="55.2" x14ac:dyDescent="0.25">
      <c r="A95" s="14" t="s">
        <v>2177</v>
      </c>
      <c r="B95" s="17" t="s">
        <v>2165</v>
      </c>
      <c r="C95" s="14" t="s">
        <v>1800</v>
      </c>
      <c r="D95" s="15">
        <v>1260.42</v>
      </c>
      <c r="E95" s="16">
        <v>1.4999999999999999E-2</v>
      </c>
      <c r="F95" s="15">
        <v>1241.49</v>
      </c>
    </row>
    <row r="96" spans="1:6" ht="55.2" x14ac:dyDescent="0.25">
      <c r="A96" s="14" t="s">
        <v>2178</v>
      </c>
      <c r="B96" s="17" t="s">
        <v>2165</v>
      </c>
      <c r="C96" s="14" t="s">
        <v>1800</v>
      </c>
      <c r="D96" s="15">
        <v>758.02</v>
      </c>
      <c r="E96" s="16">
        <v>1.4999999999999999E-2</v>
      </c>
      <c r="F96" s="15">
        <v>746.63</v>
      </c>
    </row>
    <row r="97" spans="1:6" ht="55.2" x14ac:dyDescent="0.25">
      <c r="A97" s="14" t="s">
        <v>2179</v>
      </c>
      <c r="B97" s="17" t="s">
        <v>2165</v>
      </c>
      <c r="C97" s="14" t="s">
        <v>1800</v>
      </c>
      <c r="D97" s="15">
        <v>711.09</v>
      </c>
      <c r="E97" s="16">
        <v>1.4999999999999999E-2</v>
      </c>
      <c r="F97" s="15">
        <v>700.41</v>
      </c>
    </row>
    <row r="98" spans="1:6" ht="55.2" x14ac:dyDescent="0.25">
      <c r="A98" s="14" t="s">
        <v>2180</v>
      </c>
      <c r="B98" s="17" t="s">
        <v>2165</v>
      </c>
      <c r="C98" s="14" t="s">
        <v>1800</v>
      </c>
      <c r="D98" s="15">
        <v>642.55999999999995</v>
      </c>
      <c r="E98" s="16">
        <v>1.4999999999999999E-2</v>
      </c>
      <c r="F98" s="15">
        <v>632.91</v>
      </c>
    </row>
    <row r="99" spans="1:6" ht="55.2" x14ac:dyDescent="0.25">
      <c r="A99" s="14" t="s">
        <v>2181</v>
      </c>
      <c r="B99" s="17" t="s">
        <v>2165</v>
      </c>
      <c r="C99" s="14" t="s">
        <v>1800</v>
      </c>
      <c r="D99" s="15">
        <v>815.29</v>
      </c>
      <c r="E99" s="16">
        <v>1.4999999999999999E-2</v>
      </c>
      <c r="F99" s="15">
        <v>803.04</v>
      </c>
    </row>
    <row r="100" spans="1:6" ht="55.2" x14ac:dyDescent="0.25">
      <c r="A100" s="14" t="s">
        <v>2182</v>
      </c>
      <c r="B100" s="17" t="s">
        <v>2165</v>
      </c>
      <c r="C100" s="14" t="s">
        <v>1800</v>
      </c>
      <c r="D100" s="15">
        <v>1083.4100000000001</v>
      </c>
      <c r="E100" s="16">
        <v>1.4999999999999999E-2</v>
      </c>
      <c r="F100" s="15">
        <v>1067.1400000000001</v>
      </c>
    </row>
    <row r="101" spans="1:6" ht="55.2" x14ac:dyDescent="0.25">
      <c r="A101" s="14" t="s">
        <v>2183</v>
      </c>
      <c r="B101" s="17" t="s">
        <v>2165</v>
      </c>
      <c r="C101" s="14" t="s">
        <v>1800</v>
      </c>
      <c r="D101" s="15">
        <v>713.41</v>
      </c>
      <c r="E101" s="16">
        <v>1.4999999999999999E-2</v>
      </c>
      <c r="F101" s="15">
        <v>702.69</v>
      </c>
    </row>
    <row r="102" spans="1:6" ht="55.2" x14ac:dyDescent="0.25">
      <c r="A102" s="14" t="s">
        <v>2184</v>
      </c>
      <c r="B102" s="17" t="s">
        <v>2165</v>
      </c>
      <c r="C102" s="14" t="s">
        <v>1800</v>
      </c>
      <c r="D102" s="15">
        <v>553.46</v>
      </c>
      <c r="E102" s="16">
        <v>1.4999999999999999E-2</v>
      </c>
      <c r="F102" s="15">
        <v>545.15</v>
      </c>
    </row>
    <row r="103" spans="1:6" ht="55.2" x14ac:dyDescent="0.25">
      <c r="A103" s="14" t="s">
        <v>2185</v>
      </c>
      <c r="B103" s="17" t="s">
        <v>2165</v>
      </c>
      <c r="C103" s="14" t="s">
        <v>1800</v>
      </c>
      <c r="D103" s="15">
        <v>393.42</v>
      </c>
      <c r="E103" s="16">
        <v>1.4999999999999999E-2</v>
      </c>
      <c r="F103" s="15">
        <v>387.51</v>
      </c>
    </row>
    <row r="104" spans="1:6" ht="55.2" x14ac:dyDescent="0.25">
      <c r="A104" s="14" t="s">
        <v>2186</v>
      </c>
      <c r="B104" s="17" t="s">
        <v>2165</v>
      </c>
      <c r="C104" s="14" t="s">
        <v>1800</v>
      </c>
      <c r="D104" s="15">
        <v>187.08</v>
      </c>
      <c r="E104" s="16">
        <v>1.4999999999999999E-2</v>
      </c>
      <c r="F104" s="15">
        <v>184.27</v>
      </c>
    </row>
    <row r="105" spans="1:6" ht="55.2" x14ac:dyDescent="0.25">
      <c r="A105" s="14" t="s">
        <v>2187</v>
      </c>
      <c r="B105" s="17" t="s">
        <v>2165</v>
      </c>
      <c r="C105" s="14" t="s">
        <v>1800</v>
      </c>
      <c r="D105" s="15">
        <v>262.45999999999998</v>
      </c>
      <c r="E105" s="16">
        <v>1.4999999999999999E-2</v>
      </c>
      <c r="F105" s="15">
        <v>258.52</v>
      </c>
    </row>
    <row r="106" spans="1:6" ht="55.2" x14ac:dyDescent="0.25">
      <c r="A106" s="14" t="s">
        <v>2188</v>
      </c>
      <c r="B106" s="17" t="s">
        <v>2165</v>
      </c>
      <c r="C106" s="14" t="s">
        <v>1800</v>
      </c>
      <c r="D106" s="15">
        <v>1104.78</v>
      </c>
      <c r="E106" s="16">
        <v>1.4999999999999999E-2</v>
      </c>
      <c r="F106" s="15">
        <v>1088.19</v>
      </c>
    </row>
    <row r="107" spans="1:6" ht="55.2" x14ac:dyDescent="0.25">
      <c r="A107" s="14" t="s">
        <v>2189</v>
      </c>
      <c r="B107" s="17" t="s">
        <v>2165</v>
      </c>
      <c r="C107" s="14" t="s">
        <v>1800</v>
      </c>
      <c r="D107" s="15">
        <v>555.54999999999995</v>
      </c>
      <c r="E107" s="16">
        <v>1.4999999999999999E-2</v>
      </c>
      <c r="F107" s="15">
        <v>547.21</v>
      </c>
    </row>
    <row r="108" spans="1:6" ht="55.2" x14ac:dyDescent="0.25">
      <c r="A108" s="14" t="s">
        <v>2190</v>
      </c>
      <c r="B108" s="17" t="s">
        <v>2165</v>
      </c>
      <c r="C108" s="14" t="s">
        <v>1800</v>
      </c>
      <c r="D108" s="15">
        <v>1103.93</v>
      </c>
      <c r="E108" s="16">
        <v>1.4999999999999999E-2</v>
      </c>
      <c r="F108" s="15">
        <v>1087.3499999999999</v>
      </c>
    </row>
    <row r="109" spans="1:6" ht="55.2" x14ac:dyDescent="0.25">
      <c r="A109" s="14" t="s">
        <v>2191</v>
      </c>
      <c r="B109" s="17" t="s">
        <v>2165</v>
      </c>
      <c r="C109" s="14" t="s">
        <v>1800</v>
      </c>
      <c r="D109" s="15">
        <v>666.29</v>
      </c>
      <c r="E109" s="16">
        <v>1.4999999999999999E-2</v>
      </c>
      <c r="F109" s="15">
        <v>656.28</v>
      </c>
    </row>
    <row r="110" spans="1:6" ht="55.2" x14ac:dyDescent="0.25">
      <c r="A110" s="14" t="s">
        <v>2192</v>
      </c>
      <c r="B110" s="17" t="s">
        <v>2165</v>
      </c>
      <c r="C110" s="14" t="s">
        <v>1800</v>
      </c>
      <c r="D110" s="15">
        <v>530.22</v>
      </c>
      <c r="E110" s="16">
        <v>1.4999999999999999E-2</v>
      </c>
      <c r="F110" s="15">
        <v>522.26</v>
      </c>
    </row>
    <row r="111" spans="1:6" ht="55.2" x14ac:dyDescent="0.25">
      <c r="A111" s="14" t="s">
        <v>2193</v>
      </c>
      <c r="B111" s="17" t="s">
        <v>2165</v>
      </c>
      <c r="C111" s="14" t="s">
        <v>1800</v>
      </c>
      <c r="D111" s="15">
        <v>1080.92</v>
      </c>
      <c r="E111" s="16">
        <v>1.4999999999999999E-2</v>
      </c>
      <c r="F111" s="15">
        <v>1064.68</v>
      </c>
    </row>
    <row r="112" spans="1:6" ht="55.2" x14ac:dyDescent="0.25">
      <c r="A112" s="14" t="s">
        <v>2194</v>
      </c>
      <c r="B112" s="17" t="s">
        <v>2165</v>
      </c>
      <c r="C112" s="14" t="s">
        <v>1800</v>
      </c>
      <c r="D112" s="15">
        <v>597.07000000000005</v>
      </c>
      <c r="E112" s="16">
        <v>1.4999999999999999E-2</v>
      </c>
      <c r="F112" s="15">
        <v>588.1</v>
      </c>
    </row>
    <row r="113" spans="1:6" ht="55.2" x14ac:dyDescent="0.25">
      <c r="A113" s="14" t="s">
        <v>2195</v>
      </c>
      <c r="B113" s="17" t="s">
        <v>2165</v>
      </c>
      <c r="C113" s="14" t="s">
        <v>1800</v>
      </c>
      <c r="D113" s="15">
        <v>1359.85</v>
      </c>
      <c r="E113" s="16">
        <v>1.4999999999999999E-2</v>
      </c>
      <c r="F113" s="15">
        <v>1339.42</v>
      </c>
    </row>
    <row r="114" spans="1:6" ht="55.2" x14ac:dyDescent="0.25">
      <c r="A114" s="14" t="s">
        <v>2196</v>
      </c>
      <c r="B114" s="17" t="s">
        <v>2165</v>
      </c>
      <c r="C114" s="14" t="s">
        <v>1800</v>
      </c>
      <c r="D114" s="15">
        <v>262.45999999999998</v>
      </c>
      <c r="E114" s="16">
        <v>1.4999999999999999E-2</v>
      </c>
      <c r="F114" s="15">
        <v>258.52</v>
      </c>
    </row>
    <row r="115" spans="1:6" ht="55.2" x14ac:dyDescent="0.25">
      <c r="A115" s="14" t="s">
        <v>2197</v>
      </c>
      <c r="B115" s="17" t="s">
        <v>2165</v>
      </c>
      <c r="C115" s="14" t="s">
        <v>1800</v>
      </c>
      <c r="D115" s="15">
        <v>195.05</v>
      </c>
      <c r="E115" s="16">
        <v>1.4999999999999999E-2</v>
      </c>
      <c r="F115" s="15">
        <v>192.12</v>
      </c>
    </row>
    <row r="116" spans="1:6" ht="55.2" x14ac:dyDescent="0.25">
      <c r="A116" s="14" t="s">
        <v>2198</v>
      </c>
      <c r="B116" s="17" t="s">
        <v>2165</v>
      </c>
      <c r="C116" s="14" t="s">
        <v>1800</v>
      </c>
      <c r="D116" s="15">
        <v>1055.71</v>
      </c>
      <c r="E116" s="16">
        <v>1.4999999999999999E-2</v>
      </c>
      <c r="F116" s="15">
        <v>1039.8499999999999</v>
      </c>
    </row>
    <row r="117" spans="1:6" ht="55.2" x14ac:dyDescent="0.25">
      <c r="A117" s="14" t="s">
        <v>2199</v>
      </c>
      <c r="B117" s="17" t="s">
        <v>2165</v>
      </c>
      <c r="C117" s="14" t="s">
        <v>1800</v>
      </c>
      <c r="D117" s="15">
        <v>814.51</v>
      </c>
      <c r="E117" s="16">
        <v>1.4999999999999999E-2</v>
      </c>
      <c r="F117" s="15">
        <v>802.28</v>
      </c>
    </row>
    <row r="118" spans="1:6" ht="55.2" x14ac:dyDescent="0.25">
      <c r="A118" s="14" t="s">
        <v>2200</v>
      </c>
      <c r="B118" s="17" t="s">
        <v>2165</v>
      </c>
      <c r="C118" s="14" t="s">
        <v>1800</v>
      </c>
      <c r="D118" s="15">
        <v>611.20000000000005</v>
      </c>
      <c r="E118" s="16">
        <v>1.4999999999999999E-2</v>
      </c>
      <c r="F118" s="15">
        <v>602.02</v>
      </c>
    </row>
    <row r="119" spans="1:6" ht="55.2" x14ac:dyDescent="0.25">
      <c r="A119" s="14" t="s">
        <v>2201</v>
      </c>
      <c r="B119" s="17" t="s">
        <v>2165</v>
      </c>
      <c r="C119" s="14" t="s">
        <v>1800</v>
      </c>
      <c r="D119" s="15">
        <v>635.54999999999995</v>
      </c>
      <c r="E119" s="16">
        <v>1.4999999999999999E-2</v>
      </c>
      <c r="F119" s="15">
        <v>626</v>
      </c>
    </row>
    <row r="120" spans="1:6" ht="55.2" x14ac:dyDescent="0.25">
      <c r="A120" s="14" t="s">
        <v>2202</v>
      </c>
      <c r="B120" s="17" t="s">
        <v>2165</v>
      </c>
      <c r="C120" s="14" t="s">
        <v>1800</v>
      </c>
      <c r="D120" s="15">
        <v>1395.14</v>
      </c>
      <c r="E120" s="16">
        <v>1.4999999999999999E-2</v>
      </c>
      <c r="F120" s="15">
        <v>1374.18</v>
      </c>
    </row>
    <row r="121" spans="1:6" ht="55.2" x14ac:dyDescent="0.25">
      <c r="A121" s="14" t="s">
        <v>2203</v>
      </c>
      <c r="B121" s="17" t="s">
        <v>2165</v>
      </c>
      <c r="C121" s="14" t="s">
        <v>1800</v>
      </c>
      <c r="D121" s="15">
        <v>667.32</v>
      </c>
      <c r="E121" s="16">
        <v>1.4999999999999999E-2</v>
      </c>
      <c r="F121" s="15">
        <v>657.3</v>
      </c>
    </row>
    <row r="122" spans="1:6" ht="55.2" x14ac:dyDescent="0.25">
      <c r="A122" s="14" t="s">
        <v>2204</v>
      </c>
      <c r="B122" s="17" t="s">
        <v>2165</v>
      </c>
      <c r="C122" s="14" t="s">
        <v>1800</v>
      </c>
      <c r="D122" s="15">
        <v>824.16</v>
      </c>
      <c r="E122" s="16">
        <v>1.4999999999999999E-2</v>
      </c>
      <c r="F122" s="15">
        <v>811.78</v>
      </c>
    </row>
    <row r="123" spans="1:6" ht="55.2" x14ac:dyDescent="0.25">
      <c r="A123" s="14" t="s">
        <v>2205</v>
      </c>
      <c r="B123" s="17" t="s">
        <v>2165</v>
      </c>
      <c r="C123" s="14" t="s">
        <v>1800</v>
      </c>
      <c r="D123" s="15">
        <v>373.58</v>
      </c>
      <c r="E123" s="16">
        <v>1.4999999999999999E-2</v>
      </c>
      <c r="F123" s="15">
        <v>367.97</v>
      </c>
    </row>
    <row r="124" spans="1:6" ht="55.2" x14ac:dyDescent="0.25">
      <c r="A124" s="14" t="s">
        <v>2206</v>
      </c>
      <c r="B124" s="17" t="s">
        <v>2165</v>
      </c>
      <c r="C124" s="14" t="s">
        <v>1800</v>
      </c>
      <c r="D124" s="15">
        <v>191.81</v>
      </c>
      <c r="E124" s="16">
        <v>1.4999999999999999E-2</v>
      </c>
      <c r="F124" s="15">
        <v>188.93</v>
      </c>
    </row>
    <row r="125" spans="1:6" ht="55.2" x14ac:dyDescent="0.25">
      <c r="A125" s="14" t="s">
        <v>2207</v>
      </c>
      <c r="B125" s="17" t="s">
        <v>2165</v>
      </c>
      <c r="C125" s="14" t="s">
        <v>1800</v>
      </c>
      <c r="D125" s="15">
        <v>553.46</v>
      </c>
      <c r="E125" s="16">
        <v>1.4999999999999999E-2</v>
      </c>
      <c r="F125" s="15">
        <v>545.15</v>
      </c>
    </row>
    <row r="126" spans="1:6" ht="55.2" x14ac:dyDescent="0.25">
      <c r="A126" s="14" t="s">
        <v>2208</v>
      </c>
      <c r="B126" s="17" t="s">
        <v>2165</v>
      </c>
      <c r="C126" s="14" t="s">
        <v>1800</v>
      </c>
      <c r="D126" s="15">
        <v>368.54</v>
      </c>
      <c r="E126" s="16">
        <v>1.4999999999999999E-2</v>
      </c>
      <c r="F126" s="15">
        <v>363</v>
      </c>
    </row>
    <row r="127" spans="1:6" ht="55.2" x14ac:dyDescent="0.25">
      <c r="A127" s="14" t="s">
        <v>2209</v>
      </c>
      <c r="B127" s="17" t="s">
        <v>2165</v>
      </c>
      <c r="C127" s="14" t="s">
        <v>1800</v>
      </c>
      <c r="D127" s="15">
        <v>666.29</v>
      </c>
      <c r="E127" s="16">
        <v>1.4999999999999999E-2</v>
      </c>
      <c r="F127" s="15">
        <v>656.28</v>
      </c>
    </row>
    <row r="128" spans="1:6" ht="55.2" x14ac:dyDescent="0.25">
      <c r="A128" s="14" t="s">
        <v>2210</v>
      </c>
      <c r="B128" s="17" t="s">
        <v>2165</v>
      </c>
      <c r="C128" s="14" t="s">
        <v>1800</v>
      </c>
      <c r="D128" s="15">
        <v>855.29</v>
      </c>
      <c r="E128" s="16">
        <v>1.4999999999999999E-2</v>
      </c>
      <c r="F128" s="15">
        <v>842.44</v>
      </c>
    </row>
    <row r="129" spans="1:8" ht="55.2" x14ac:dyDescent="0.25">
      <c r="A129" s="14" t="s">
        <v>2211</v>
      </c>
      <c r="B129" s="17" t="s">
        <v>2165</v>
      </c>
      <c r="C129" s="14" t="s">
        <v>1800</v>
      </c>
      <c r="D129" s="15">
        <v>930.43</v>
      </c>
      <c r="E129" s="16">
        <v>1.4999999999999999E-2</v>
      </c>
      <c r="F129" s="15">
        <v>916.45</v>
      </c>
    </row>
    <row r="130" spans="1:8" ht="55.2" x14ac:dyDescent="0.25">
      <c r="A130" s="14" t="s">
        <v>2212</v>
      </c>
      <c r="B130" s="17" t="s">
        <v>2165</v>
      </c>
      <c r="C130" s="14" t="s">
        <v>1800</v>
      </c>
      <c r="D130" s="15">
        <v>512.57000000000005</v>
      </c>
      <c r="E130" s="16">
        <v>1.4999999999999999E-2</v>
      </c>
      <c r="F130" s="15">
        <v>504.87</v>
      </c>
    </row>
    <row r="131" spans="1:8" ht="55.2" x14ac:dyDescent="0.25">
      <c r="A131" s="14" t="s">
        <v>2213</v>
      </c>
      <c r="B131" s="17" t="s">
        <v>2165</v>
      </c>
      <c r="C131" s="14" t="s">
        <v>1800</v>
      </c>
      <c r="D131" s="15">
        <v>262.45999999999998</v>
      </c>
      <c r="E131" s="16">
        <v>1.4999999999999999E-2</v>
      </c>
      <c r="F131" s="15">
        <v>258.52</v>
      </c>
    </row>
    <row r="132" spans="1:8" ht="55.2" x14ac:dyDescent="0.25">
      <c r="A132" s="14" t="s">
        <v>2214</v>
      </c>
      <c r="B132" s="17" t="s">
        <v>2165</v>
      </c>
      <c r="C132" s="14" t="s">
        <v>1800</v>
      </c>
      <c r="D132" s="15">
        <v>547.76</v>
      </c>
      <c r="E132" s="16">
        <v>1.4999999999999999E-2</v>
      </c>
      <c r="F132" s="15">
        <v>539.53</v>
      </c>
    </row>
    <row r="133" spans="1:8" ht="55.2" x14ac:dyDescent="0.25">
      <c r="A133" s="14" t="s">
        <v>2215</v>
      </c>
      <c r="B133" s="17" t="s">
        <v>2165</v>
      </c>
      <c r="C133" s="14" t="s">
        <v>1800</v>
      </c>
      <c r="D133" s="15">
        <v>771.19</v>
      </c>
      <c r="E133" s="16">
        <v>1.4999999999999999E-2</v>
      </c>
      <c r="F133" s="15">
        <v>759.61</v>
      </c>
    </row>
    <row r="134" spans="1:8" ht="55.2" x14ac:dyDescent="0.25">
      <c r="A134" s="14" t="s">
        <v>2216</v>
      </c>
      <c r="B134" s="17" t="s">
        <v>2165</v>
      </c>
      <c r="C134" s="14" t="s">
        <v>1800</v>
      </c>
      <c r="D134" s="15">
        <v>278.27</v>
      </c>
      <c r="E134" s="16">
        <v>1.4999999999999999E-2</v>
      </c>
      <c r="F134" s="15">
        <v>274.08999999999997</v>
      </c>
    </row>
    <row r="135" spans="1:8" ht="55.2" x14ac:dyDescent="0.25">
      <c r="A135" s="198" t="s">
        <v>2217</v>
      </c>
      <c r="B135" s="199" t="s">
        <v>2165</v>
      </c>
      <c r="C135" s="198" t="s">
        <v>1800</v>
      </c>
      <c r="D135" s="30">
        <v>286.88</v>
      </c>
      <c r="E135" s="31">
        <v>1.4999999999999999E-2</v>
      </c>
      <c r="F135" s="30">
        <v>282.57</v>
      </c>
    </row>
    <row r="136" spans="1:8" x14ac:dyDescent="0.25">
      <c r="A136" s="20"/>
      <c r="B136" s="21"/>
      <c r="C136" s="20"/>
      <c r="D136" s="22"/>
      <c r="E136" s="23"/>
      <c r="F136" s="22"/>
      <c r="G136" s="5"/>
    </row>
    <row r="137" spans="1:8" s="1" customFormat="1" ht="41.4" x14ac:dyDescent="0.25">
      <c r="A137" s="70" t="s">
        <v>2084</v>
      </c>
      <c r="B137" s="71" t="s">
        <v>2218</v>
      </c>
      <c r="C137" s="71" t="s">
        <v>2086</v>
      </c>
      <c r="D137" s="71" t="s">
        <v>2219</v>
      </c>
      <c r="E137" s="71" t="s">
        <v>2220</v>
      </c>
      <c r="F137" s="71" t="s">
        <v>1710</v>
      </c>
      <c r="G137" s="72" t="s">
        <v>0</v>
      </c>
      <c r="H137" s="73" t="s">
        <v>1</v>
      </c>
    </row>
    <row r="138" spans="1:8" ht="41.4" x14ac:dyDescent="0.25">
      <c r="A138" s="37" t="s">
        <v>1756</v>
      </c>
      <c r="B138" s="14" t="s">
        <v>1756</v>
      </c>
      <c r="C138" s="14" t="s">
        <v>1890</v>
      </c>
      <c r="D138" s="14" t="s">
        <v>2221</v>
      </c>
      <c r="E138" s="14" t="s">
        <v>1767</v>
      </c>
      <c r="F138" s="15">
        <v>86.32</v>
      </c>
      <c r="G138" s="9">
        <v>1.4999999999999999E-2</v>
      </c>
      <c r="H138" s="38">
        <v>85.02</v>
      </c>
    </row>
    <row r="139" spans="1:8" ht="41.4" x14ac:dyDescent="0.25">
      <c r="A139" s="37" t="s">
        <v>1757</v>
      </c>
      <c r="B139" s="14" t="s">
        <v>1757</v>
      </c>
      <c r="C139" s="14" t="s">
        <v>1890</v>
      </c>
      <c r="D139" s="14" t="s">
        <v>2221</v>
      </c>
      <c r="E139" s="14" t="s">
        <v>1767</v>
      </c>
      <c r="F139" s="15">
        <v>115.55</v>
      </c>
      <c r="G139" s="9">
        <v>1.4999999999999999E-2</v>
      </c>
      <c r="H139" s="38">
        <v>113.81</v>
      </c>
    </row>
    <row r="140" spans="1:8" ht="41.4" x14ac:dyDescent="0.25">
      <c r="A140" s="37" t="s">
        <v>1758</v>
      </c>
      <c r="B140" s="14" t="s">
        <v>1758</v>
      </c>
      <c r="C140" s="14" t="s">
        <v>1890</v>
      </c>
      <c r="D140" s="14" t="s">
        <v>2221</v>
      </c>
      <c r="E140" s="14" t="s">
        <v>1767</v>
      </c>
      <c r="F140" s="15">
        <v>138.04</v>
      </c>
      <c r="G140" s="9">
        <v>1.4999999999999999E-2</v>
      </c>
      <c r="H140" s="38">
        <v>135.97</v>
      </c>
    </row>
    <row r="141" spans="1:8" ht="41.4" x14ac:dyDescent="0.25">
      <c r="A141" s="37" t="s">
        <v>1759</v>
      </c>
      <c r="B141" s="14" t="s">
        <v>1759</v>
      </c>
      <c r="C141" s="14" t="s">
        <v>1890</v>
      </c>
      <c r="D141" s="14" t="s">
        <v>2221</v>
      </c>
      <c r="E141" s="14" t="s">
        <v>1767</v>
      </c>
      <c r="F141" s="15">
        <v>189.16</v>
      </c>
      <c r="G141" s="9">
        <v>1.4999999999999999E-2</v>
      </c>
      <c r="H141" s="38">
        <v>186.32</v>
      </c>
    </row>
    <row r="142" spans="1:8" ht="41.4" x14ac:dyDescent="0.25">
      <c r="A142" s="37" t="s">
        <v>2222</v>
      </c>
      <c r="B142" s="14" t="s">
        <v>2222</v>
      </c>
      <c r="C142" s="14" t="s">
        <v>1890</v>
      </c>
      <c r="D142" s="14" t="s">
        <v>2221</v>
      </c>
      <c r="E142" s="14" t="s">
        <v>1767</v>
      </c>
      <c r="F142" s="15">
        <v>192.23</v>
      </c>
      <c r="G142" s="9">
        <v>1.4999999999999999E-2</v>
      </c>
      <c r="H142" s="38">
        <v>189.34</v>
      </c>
    </row>
    <row r="143" spans="1:8" ht="41.4" x14ac:dyDescent="0.25">
      <c r="A143" s="37" t="s">
        <v>1760</v>
      </c>
      <c r="B143" s="14" t="s">
        <v>1760</v>
      </c>
      <c r="C143" s="14" t="s">
        <v>1890</v>
      </c>
      <c r="D143" s="14" t="s">
        <v>2221</v>
      </c>
      <c r="E143" s="14" t="s">
        <v>1767</v>
      </c>
      <c r="F143" s="15">
        <v>256.66000000000003</v>
      </c>
      <c r="G143" s="9">
        <v>1.4999999999999999E-2</v>
      </c>
      <c r="H143" s="38">
        <v>252.8</v>
      </c>
    </row>
    <row r="144" spans="1:8" ht="41.4" x14ac:dyDescent="0.25">
      <c r="A144" s="37" t="s">
        <v>2391</v>
      </c>
      <c r="B144" s="37" t="s">
        <v>2391</v>
      </c>
      <c r="C144" s="14" t="s">
        <v>1890</v>
      </c>
      <c r="D144" s="14" t="s">
        <v>2221</v>
      </c>
      <c r="E144" s="14" t="s">
        <v>2392</v>
      </c>
      <c r="F144" s="18">
        <v>239.99</v>
      </c>
      <c r="G144" s="9">
        <v>1.4999999999999999E-2</v>
      </c>
      <c r="H144" s="39">
        <f>Table2[[#This Row],[List Price]]-(Table2[[#This Row],[List Price]]*0.015)</f>
        <v>236.39015000000001</v>
      </c>
    </row>
    <row r="145" spans="1:8" ht="41.4" x14ac:dyDescent="0.25">
      <c r="A145" s="37" t="s">
        <v>2393</v>
      </c>
      <c r="B145" s="37" t="s">
        <v>2393</v>
      </c>
      <c r="C145" s="14" t="s">
        <v>1890</v>
      </c>
      <c r="D145" s="14" t="s">
        <v>2221</v>
      </c>
      <c r="E145" s="14" t="s">
        <v>2392</v>
      </c>
      <c r="F145" s="18">
        <v>359.99</v>
      </c>
      <c r="G145" s="9">
        <v>1.4999999999999999E-2</v>
      </c>
      <c r="H145" s="39">
        <f>Table2[[#This Row],[List Price]]-(Table2[[#This Row],[List Price]]*0.015)</f>
        <v>354.59014999999999</v>
      </c>
    </row>
    <row r="146" spans="1:8" ht="41.4" x14ac:dyDescent="0.25">
      <c r="A146" s="37" t="s">
        <v>2394</v>
      </c>
      <c r="B146" s="37" t="s">
        <v>2394</v>
      </c>
      <c r="C146" s="14" t="s">
        <v>1890</v>
      </c>
      <c r="D146" s="14" t="s">
        <v>2221</v>
      </c>
      <c r="E146" s="14" t="s">
        <v>2392</v>
      </c>
      <c r="F146" s="18">
        <v>509.99</v>
      </c>
      <c r="G146" s="9">
        <v>1.4999999999999999E-2</v>
      </c>
      <c r="H146" s="39">
        <f>Table2[[#This Row],[List Price]]-(Table2[[#This Row],[List Price]]*0.015)</f>
        <v>502.34014999999999</v>
      </c>
    </row>
    <row r="147" spans="1:8" ht="27.6" x14ac:dyDescent="0.25">
      <c r="A147" s="37" t="s">
        <v>2223</v>
      </c>
      <c r="B147" s="14" t="s">
        <v>2223</v>
      </c>
      <c r="C147" s="14" t="s">
        <v>2224</v>
      </c>
      <c r="D147" s="14" t="s">
        <v>2221</v>
      </c>
      <c r="E147" s="14" t="s">
        <v>2225</v>
      </c>
      <c r="F147" s="15">
        <v>186.87</v>
      </c>
      <c r="G147" s="9">
        <v>1.4999999999999999E-2</v>
      </c>
      <c r="H147" s="38">
        <v>184.06</v>
      </c>
    </row>
    <row r="148" spans="1:8" x14ac:dyDescent="0.25">
      <c r="A148" s="37" t="s">
        <v>2226</v>
      </c>
      <c r="B148" s="14" t="s">
        <v>2226</v>
      </c>
      <c r="C148" s="14" t="s">
        <v>2224</v>
      </c>
      <c r="D148" s="14" t="s">
        <v>2221</v>
      </c>
      <c r="E148" s="14" t="s">
        <v>2225</v>
      </c>
      <c r="F148" s="15">
        <v>186.87</v>
      </c>
      <c r="G148" s="9">
        <v>1.4999999999999999E-2</v>
      </c>
      <c r="H148" s="38">
        <v>184.06</v>
      </c>
    </row>
    <row r="149" spans="1:8" ht="27.6" x14ac:dyDescent="0.25">
      <c r="A149" s="37" t="s">
        <v>2227</v>
      </c>
      <c r="B149" s="14" t="s">
        <v>2227</v>
      </c>
      <c r="C149" s="14" t="s">
        <v>2224</v>
      </c>
      <c r="D149" s="14" t="s">
        <v>2221</v>
      </c>
      <c r="E149" s="14" t="s">
        <v>2225</v>
      </c>
      <c r="F149" s="15">
        <v>92.97</v>
      </c>
      <c r="G149" s="9">
        <v>1.4999999999999999E-2</v>
      </c>
      <c r="H149" s="38">
        <v>91.57</v>
      </c>
    </row>
    <row r="150" spans="1:8" s="58" customFormat="1" x14ac:dyDescent="0.25">
      <c r="A150" s="37" t="s">
        <v>2548</v>
      </c>
      <c r="B150" s="37" t="s">
        <v>2548</v>
      </c>
      <c r="C150" s="14" t="s">
        <v>1890</v>
      </c>
      <c r="D150" s="14" t="s">
        <v>2221</v>
      </c>
      <c r="E150" s="14" t="s">
        <v>2392</v>
      </c>
      <c r="F150" s="15">
        <v>334.9</v>
      </c>
      <c r="G150" s="9">
        <v>1.4999999999999999E-2</v>
      </c>
      <c r="H150" s="38">
        <f>Table2[[#This Row],[List Price]]-(Table2[[#This Row],[List Price]]*Table2[[#This Row],[Percent Public Discount]])</f>
        <v>329.87649999999996</v>
      </c>
    </row>
    <row r="151" spans="1:8" s="58" customFormat="1" x14ac:dyDescent="0.25">
      <c r="A151" s="37" t="s">
        <v>2549</v>
      </c>
      <c r="B151" s="37" t="s">
        <v>2549</v>
      </c>
      <c r="C151" s="14" t="s">
        <v>1890</v>
      </c>
      <c r="D151" s="14" t="s">
        <v>2221</v>
      </c>
      <c r="E151" s="14" t="s">
        <v>2392</v>
      </c>
      <c r="F151" s="15">
        <v>379.23</v>
      </c>
      <c r="G151" s="9">
        <v>1.4999999999999999E-2</v>
      </c>
      <c r="H151" s="38">
        <f>Table2[[#This Row],[List Price]]-(Table2[[#This Row],[List Price]]*Table2[[#This Row],[Percent Public Discount]])</f>
        <v>373.54155000000003</v>
      </c>
    </row>
    <row r="152" spans="1:8" s="58" customFormat="1" x14ac:dyDescent="0.25">
      <c r="A152" s="37" t="s">
        <v>2550</v>
      </c>
      <c r="B152" s="37" t="s">
        <v>2550</v>
      </c>
      <c r="C152" s="14" t="s">
        <v>1890</v>
      </c>
      <c r="D152" s="14" t="s">
        <v>2221</v>
      </c>
      <c r="E152" s="14" t="s">
        <v>2392</v>
      </c>
      <c r="F152" s="15">
        <v>418.63</v>
      </c>
      <c r="G152" s="9">
        <v>1.4999999999999999E-2</v>
      </c>
      <c r="H152" s="38">
        <f>Table2[[#This Row],[List Price]]-(Table2[[#This Row],[List Price]]*Table2[[#This Row],[Percent Public Discount]])</f>
        <v>412.35055</v>
      </c>
    </row>
    <row r="153" spans="1:8" s="58" customFormat="1" x14ac:dyDescent="0.25">
      <c r="A153" s="37" t="s">
        <v>2551</v>
      </c>
      <c r="B153" s="37" t="s">
        <v>2551</v>
      </c>
      <c r="C153" s="14" t="s">
        <v>1890</v>
      </c>
      <c r="D153" s="14" t="s">
        <v>2221</v>
      </c>
      <c r="E153" s="14" t="s">
        <v>2392</v>
      </c>
      <c r="F153" s="15">
        <v>566.38</v>
      </c>
      <c r="G153" s="9">
        <v>1.4999999999999999E-2</v>
      </c>
      <c r="H153" s="38">
        <f>Table2[[#This Row],[List Price]]-(Table2[[#This Row],[List Price]]*Table2[[#This Row],[Percent Public Discount]])</f>
        <v>557.88429999999994</v>
      </c>
    </row>
    <row r="154" spans="1:8" s="58" customFormat="1" x14ac:dyDescent="0.25">
      <c r="A154" s="37" t="s">
        <v>2552</v>
      </c>
      <c r="B154" s="37" t="s">
        <v>2552</v>
      </c>
      <c r="C154" s="14" t="s">
        <v>1890</v>
      </c>
      <c r="D154" s="14" t="s">
        <v>2221</v>
      </c>
      <c r="E154" s="14" t="s">
        <v>2392</v>
      </c>
      <c r="F154" s="15">
        <v>645.17999999999995</v>
      </c>
      <c r="G154" s="9">
        <v>1.4999999999999999E-2</v>
      </c>
      <c r="H154" s="38">
        <f>Table2[[#This Row],[List Price]]-(Table2[[#This Row],[List Price]]*Table2[[#This Row],[Percent Public Discount]])</f>
        <v>635.50229999999999</v>
      </c>
    </row>
    <row r="155" spans="1:8" s="58" customFormat="1" x14ac:dyDescent="0.25">
      <c r="A155" s="37" t="s">
        <v>2553</v>
      </c>
      <c r="B155" s="37" t="s">
        <v>2553</v>
      </c>
      <c r="C155" s="14" t="s">
        <v>1890</v>
      </c>
      <c r="D155" s="14" t="s">
        <v>2221</v>
      </c>
      <c r="E155" s="14" t="s">
        <v>2392</v>
      </c>
      <c r="F155" s="15">
        <v>723.98</v>
      </c>
      <c r="G155" s="9">
        <v>1.4999999999999999E-2</v>
      </c>
      <c r="H155" s="38">
        <f>Table2[[#This Row],[List Price]]-(Table2[[#This Row],[List Price]]*Table2[[#This Row],[Percent Public Discount]])</f>
        <v>713.12030000000004</v>
      </c>
    </row>
    <row r="156" spans="1:8" x14ac:dyDescent="0.25">
      <c r="A156" s="37" t="s">
        <v>2399</v>
      </c>
      <c r="B156" s="14" t="s">
        <v>2399</v>
      </c>
      <c r="C156" s="14" t="s">
        <v>1890</v>
      </c>
      <c r="D156" s="14" t="s">
        <v>2228</v>
      </c>
      <c r="E156" s="14" t="s">
        <v>1767</v>
      </c>
      <c r="F156" s="15">
        <v>303.62</v>
      </c>
      <c r="G156" s="9">
        <v>1.4999999999999999E-2</v>
      </c>
      <c r="H156" s="38">
        <v>299.06</v>
      </c>
    </row>
    <row r="157" spans="1:8" x14ac:dyDescent="0.25">
      <c r="A157" s="37" t="s">
        <v>2399</v>
      </c>
      <c r="B157" s="14" t="s">
        <v>2399</v>
      </c>
      <c r="C157" s="14" t="s">
        <v>1890</v>
      </c>
      <c r="D157" s="14" t="s">
        <v>2228</v>
      </c>
      <c r="E157" s="14" t="s">
        <v>1766</v>
      </c>
      <c r="F157" s="15">
        <v>302.06</v>
      </c>
      <c r="G157" s="9">
        <v>1.4999999999999999E-2</v>
      </c>
      <c r="H157" s="38">
        <v>297.52</v>
      </c>
    </row>
    <row r="158" spans="1:8" x14ac:dyDescent="0.25">
      <c r="A158" s="37" t="s">
        <v>2400</v>
      </c>
      <c r="B158" s="37" t="s">
        <v>2400</v>
      </c>
      <c r="C158" s="14" t="s">
        <v>1890</v>
      </c>
      <c r="D158" s="14" t="s">
        <v>2228</v>
      </c>
      <c r="E158" s="14" t="s">
        <v>1767</v>
      </c>
      <c r="F158" s="15">
        <v>0.28999999999999998</v>
      </c>
      <c r="G158" s="9">
        <v>1.4999999999999999E-2</v>
      </c>
      <c r="H158" s="38">
        <v>0.28999999999999998</v>
      </c>
    </row>
    <row r="159" spans="1:8" x14ac:dyDescent="0.25">
      <c r="A159" s="37" t="s">
        <v>2400</v>
      </c>
      <c r="B159" s="37" t="s">
        <v>2400</v>
      </c>
      <c r="C159" s="14" t="s">
        <v>1890</v>
      </c>
      <c r="D159" s="14" t="s">
        <v>2228</v>
      </c>
      <c r="E159" s="14" t="s">
        <v>1766</v>
      </c>
      <c r="F159" s="15">
        <v>0.28000000000000003</v>
      </c>
      <c r="G159" s="9">
        <v>1.4999999999999999E-2</v>
      </c>
      <c r="H159" s="38">
        <v>0.28000000000000003</v>
      </c>
    </row>
    <row r="160" spans="1:8" x14ac:dyDescent="0.25">
      <c r="A160" s="37" t="s">
        <v>2229</v>
      </c>
      <c r="B160" s="14" t="s">
        <v>2229</v>
      </c>
      <c r="C160" s="14" t="s">
        <v>1890</v>
      </c>
      <c r="D160" s="14" t="s">
        <v>2228</v>
      </c>
      <c r="E160" s="14" t="s">
        <v>1767</v>
      </c>
      <c r="F160" s="15">
        <v>475.69</v>
      </c>
      <c r="G160" s="9">
        <v>1.4999999999999999E-2</v>
      </c>
      <c r="H160" s="38">
        <v>468.54</v>
      </c>
    </row>
    <row r="161" spans="1:8" x14ac:dyDescent="0.25">
      <c r="A161" s="37" t="s">
        <v>2230</v>
      </c>
      <c r="B161" s="14" t="s">
        <v>2230</v>
      </c>
      <c r="C161" s="14" t="s">
        <v>1890</v>
      </c>
      <c r="D161" s="14" t="s">
        <v>2228</v>
      </c>
      <c r="E161" s="14" t="s">
        <v>1767</v>
      </c>
      <c r="F161" s="15">
        <v>2752.86</v>
      </c>
      <c r="G161" s="9">
        <v>1.4999999999999999E-2</v>
      </c>
      <c r="H161" s="38">
        <v>2711.51</v>
      </c>
    </row>
    <row r="162" spans="1:8" x14ac:dyDescent="0.25">
      <c r="A162" s="37" t="s">
        <v>2401</v>
      </c>
      <c r="B162" s="37" t="s">
        <v>2401</v>
      </c>
      <c r="C162" s="14" t="s">
        <v>1890</v>
      </c>
      <c r="D162" s="14" t="s">
        <v>2228</v>
      </c>
      <c r="E162" s="14" t="s">
        <v>1767</v>
      </c>
      <c r="F162" s="15">
        <v>396.74</v>
      </c>
      <c r="G162" s="9">
        <v>1.4999999999999999E-2</v>
      </c>
      <c r="H162" s="38">
        <v>390.78</v>
      </c>
    </row>
    <row r="163" spans="1:8" x14ac:dyDescent="0.25">
      <c r="A163" s="37" t="s">
        <v>2401</v>
      </c>
      <c r="B163" s="37" t="s">
        <v>2401</v>
      </c>
      <c r="C163" s="14" t="s">
        <v>1890</v>
      </c>
      <c r="D163" s="14" t="s">
        <v>2228</v>
      </c>
      <c r="E163" s="14" t="s">
        <v>1766</v>
      </c>
      <c r="F163" s="15">
        <v>392.68</v>
      </c>
      <c r="G163" s="9">
        <v>1.4999999999999999E-2</v>
      </c>
      <c r="H163" s="38">
        <v>386.78</v>
      </c>
    </row>
    <row r="164" spans="1:8" x14ac:dyDescent="0.25">
      <c r="A164" s="37" t="s">
        <v>2231</v>
      </c>
      <c r="B164" s="14" t="s">
        <v>1761</v>
      </c>
      <c r="C164" s="14" t="s">
        <v>1890</v>
      </c>
      <c r="D164" s="14" t="s">
        <v>2221</v>
      </c>
      <c r="E164" s="14" t="s">
        <v>1767</v>
      </c>
      <c r="F164" s="15">
        <v>1472.34</v>
      </c>
      <c r="G164" s="9">
        <v>1.4999999999999999E-2</v>
      </c>
      <c r="H164" s="38">
        <v>1450.22</v>
      </c>
    </row>
    <row r="165" spans="1:8" x14ac:dyDescent="0.25">
      <c r="A165" s="37" t="s">
        <v>2232</v>
      </c>
      <c r="B165" s="14" t="s">
        <v>2233</v>
      </c>
      <c r="C165" s="14" t="s">
        <v>1890</v>
      </c>
      <c r="D165" s="14" t="s">
        <v>2221</v>
      </c>
      <c r="E165" s="14" t="s">
        <v>1767</v>
      </c>
      <c r="F165" s="15">
        <v>1097.93</v>
      </c>
      <c r="G165" s="9">
        <v>1.4999999999999999E-2</v>
      </c>
      <c r="H165" s="39">
        <v>1081.44</v>
      </c>
    </row>
    <row r="166" spans="1:8" x14ac:dyDescent="0.25">
      <c r="A166" s="37" t="s">
        <v>2234</v>
      </c>
      <c r="B166" s="14" t="s">
        <v>2235</v>
      </c>
      <c r="C166" s="14" t="s">
        <v>1890</v>
      </c>
      <c r="D166" s="14" t="s">
        <v>2221</v>
      </c>
      <c r="E166" s="14" t="s">
        <v>1767</v>
      </c>
      <c r="F166" s="15">
        <v>1282.58</v>
      </c>
      <c r="G166" s="9">
        <v>1.4999999999999999E-2</v>
      </c>
      <c r="H166" s="39">
        <v>1263.31</v>
      </c>
    </row>
    <row r="167" spans="1:8" x14ac:dyDescent="0.25">
      <c r="A167" s="37" t="s">
        <v>2236</v>
      </c>
      <c r="B167" s="14" t="s">
        <v>2237</v>
      </c>
      <c r="C167" s="14" t="s">
        <v>1890</v>
      </c>
      <c r="D167" s="14" t="s">
        <v>2221</v>
      </c>
      <c r="E167" s="14" t="s">
        <v>1767</v>
      </c>
      <c r="F167" s="15">
        <v>1119.04</v>
      </c>
      <c r="G167" s="9">
        <v>1.4999999999999999E-2</v>
      </c>
      <c r="H167" s="39">
        <v>1102.23</v>
      </c>
    </row>
    <row r="168" spans="1:8" x14ac:dyDescent="0.25">
      <c r="A168" s="37" t="s">
        <v>2238</v>
      </c>
      <c r="B168" s="14" t="s">
        <v>2239</v>
      </c>
      <c r="C168" s="14" t="s">
        <v>1890</v>
      </c>
      <c r="D168" s="14" t="s">
        <v>2221</v>
      </c>
      <c r="E168" s="14" t="s">
        <v>1767</v>
      </c>
      <c r="F168" s="15">
        <v>1741.82</v>
      </c>
      <c r="G168" s="9">
        <v>1.4999999999999999E-2</v>
      </c>
      <c r="H168" s="39">
        <v>1715.66</v>
      </c>
    </row>
    <row r="169" spans="1:8" x14ac:dyDescent="0.25">
      <c r="A169" s="37" t="s">
        <v>2240</v>
      </c>
      <c r="B169" s="14" t="s">
        <v>1765</v>
      </c>
      <c r="C169" s="14" t="s">
        <v>1890</v>
      </c>
      <c r="D169" s="14" t="s">
        <v>2221</v>
      </c>
      <c r="E169" s="14" t="s">
        <v>1767</v>
      </c>
      <c r="F169" s="15">
        <v>1834.12</v>
      </c>
      <c r="G169" s="9">
        <v>1.4999999999999999E-2</v>
      </c>
      <c r="H169" s="39">
        <v>1806.57</v>
      </c>
    </row>
    <row r="170" spans="1:8" x14ac:dyDescent="0.25">
      <c r="A170" s="37" t="s">
        <v>2241</v>
      </c>
      <c r="B170" s="14" t="s">
        <v>2242</v>
      </c>
      <c r="C170" s="14" t="s">
        <v>1890</v>
      </c>
      <c r="D170" s="14" t="s">
        <v>2221</v>
      </c>
      <c r="E170" s="14" t="s">
        <v>1767</v>
      </c>
      <c r="F170" s="15">
        <v>1655.97</v>
      </c>
      <c r="G170" s="9">
        <v>1.4999999999999999E-2</v>
      </c>
      <c r="H170" s="39">
        <v>1631.1</v>
      </c>
    </row>
    <row r="171" spans="1:8" x14ac:dyDescent="0.25">
      <c r="A171" s="37" t="s">
        <v>2243</v>
      </c>
      <c r="B171" s="14" t="s">
        <v>2244</v>
      </c>
      <c r="C171" s="14" t="s">
        <v>1890</v>
      </c>
      <c r="D171" s="14" t="s">
        <v>2221</v>
      </c>
      <c r="E171" s="14" t="s">
        <v>1767</v>
      </c>
      <c r="F171" s="15">
        <v>1640.25</v>
      </c>
      <c r="G171" s="9">
        <v>1.4999999999999999E-2</v>
      </c>
      <c r="H171" s="39">
        <v>1615.61</v>
      </c>
    </row>
    <row r="172" spans="1:8" x14ac:dyDescent="0.25">
      <c r="A172" s="37" t="s">
        <v>2245</v>
      </c>
      <c r="B172" s="14" t="s">
        <v>2246</v>
      </c>
      <c r="C172" s="14" t="s">
        <v>1890</v>
      </c>
      <c r="D172" s="14" t="s">
        <v>2221</v>
      </c>
      <c r="E172" s="14" t="s">
        <v>1767</v>
      </c>
      <c r="F172" s="15">
        <v>1393.85</v>
      </c>
      <c r="G172" s="9">
        <v>1.4999999999999999E-2</v>
      </c>
      <c r="H172" s="39">
        <v>1372.91</v>
      </c>
    </row>
    <row r="173" spans="1:8" x14ac:dyDescent="0.25">
      <c r="A173" s="37" t="s">
        <v>2247</v>
      </c>
      <c r="B173" s="14" t="s">
        <v>2248</v>
      </c>
      <c r="C173" s="14" t="s">
        <v>1890</v>
      </c>
      <c r="D173" s="14" t="s">
        <v>2221</v>
      </c>
      <c r="E173" s="14" t="s">
        <v>1767</v>
      </c>
      <c r="F173" s="15">
        <v>2299.96</v>
      </c>
      <c r="G173" s="9">
        <v>1.4999999999999999E-2</v>
      </c>
      <c r="H173" s="39">
        <v>2265.41</v>
      </c>
    </row>
    <row r="174" spans="1:8" x14ac:dyDescent="0.25">
      <c r="A174" s="37" t="s">
        <v>2249</v>
      </c>
      <c r="B174" s="14" t="s">
        <v>1764</v>
      </c>
      <c r="C174" s="14" t="s">
        <v>1890</v>
      </c>
      <c r="D174" s="14" t="s">
        <v>2221</v>
      </c>
      <c r="E174" s="14" t="s">
        <v>1767</v>
      </c>
      <c r="F174" s="15">
        <v>2170.9699999999998</v>
      </c>
      <c r="G174" s="9">
        <v>1.4999999999999999E-2</v>
      </c>
      <c r="H174" s="39">
        <v>2138.36</v>
      </c>
    </row>
    <row r="175" spans="1:8" x14ac:dyDescent="0.25">
      <c r="A175" s="37" t="s">
        <v>2250</v>
      </c>
      <c r="B175" s="14" t="s">
        <v>2251</v>
      </c>
      <c r="C175" s="14" t="s">
        <v>1890</v>
      </c>
      <c r="D175" s="14" t="s">
        <v>2221</v>
      </c>
      <c r="E175" s="14" t="s">
        <v>1767</v>
      </c>
      <c r="F175" s="15">
        <v>1821.32</v>
      </c>
      <c r="G175" s="9">
        <v>1.4999999999999999E-2</v>
      </c>
      <c r="H175" s="39">
        <v>1793.96</v>
      </c>
    </row>
    <row r="176" spans="1:8" x14ac:dyDescent="0.25">
      <c r="A176" s="37" t="s">
        <v>2252</v>
      </c>
      <c r="B176" s="14" t="s">
        <v>2253</v>
      </c>
      <c r="C176" s="14" t="s">
        <v>1890</v>
      </c>
      <c r="D176" s="14" t="s">
        <v>2221</v>
      </c>
      <c r="E176" s="14" t="s">
        <v>1767</v>
      </c>
      <c r="F176" s="15">
        <v>1967</v>
      </c>
      <c r="G176" s="9">
        <v>1.4999999999999999E-2</v>
      </c>
      <c r="H176" s="39">
        <v>1937.45</v>
      </c>
    </row>
    <row r="177" spans="1:8" x14ac:dyDescent="0.25">
      <c r="A177" s="37" t="s">
        <v>2254</v>
      </c>
      <c r="B177" s="14" t="s">
        <v>2255</v>
      </c>
      <c r="C177" s="14" t="s">
        <v>1890</v>
      </c>
      <c r="D177" s="14" t="s">
        <v>2221</v>
      </c>
      <c r="E177" s="14" t="s">
        <v>1767</v>
      </c>
      <c r="F177" s="15">
        <v>1617.74</v>
      </c>
      <c r="G177" s="9">
        <v>1.4999999999999999E-2</v>
      </c>
      <c r="H177" s="39">
        <v>1593.44</v>
      </c>
    </row>
    <row r="178" spans="1:8" x14ac:dyDescent="0.25">
      <c r="A178" s="37" t="s">
        <v>2256</v>
      </c>
      <c r="B178" s="14" t="s">
        <v>2257</v>
      </c>
      <c r="C178" s="14" t="s">
        <v>1890</v>
      </c>
      <c r="D178" s="14" t="s">
        <v>2221</v>
      </c>
      <c r="E178" s="14" t="s">
        <v>1767</v>
      </c>
      <c r="F178" s="15">
        <v>2812.26</v>
      </c>
      <c r="G178" s="9">
        <v>1.4999999999999999E-2</v>
      </c>
      <c r="H178" s="39">
        <v>2770.02</v>
      </c>
    </row>
    <row r="179" spans="1:8" x14ac:dyDescent="0.25">
      <c r="A179" s="37" t="s">
        <v>2258</v>
      </c>
      <c r="B179" s="14" t="s">
        <v>1762</v>
      </c>
      <c r="C179" s="14" t="s">
        <v>1890</v>
      </c>
      <c r="D179" s="14" t="s">
        <v>2221</v>
      </c>
      <c r="E179" s="14" t="s">
        <v>1767</v>
      </c>
      <c r="F179" s="15">
        <v>2512.75</v>
      </c>
      <c r="G179" s="9">
        <v>1.4999999999999999E-2</v>
      </c>
      <c r="H179" s="39">
        <v>2475.0100000000002</v>
      </c>
    </row>
    <row r="180" spans="1:8" x14ac:dyDescent="0.25">
      <c r="A180" s="37" t="s">
        <v>2259</v>
      </c>
      <c r="B180" s="14" t="s">
        <v>2260</v>
      </c>
      <c r="C180" s="14" t="s">
        <v>1890</v>
      </c>
      <c r="D180" s="14" t="s">
        <v>2221</v>
      </c>
      <c r="E180" s="14" t="s">
        <v>1767</v>
      </c>
      <c r="F180" s="15">
        <v>1991.19</v>
      </c>
      <c r="G180" s="9">
        <v>1.4999999999999999E-2</v>
      </c>
      <c r="H180" s="39">
        <v>1961.28</v>
      </c>
    </row>
    <row r="181" spans="1:8" x14ac:dyDescent="0.25">
      <c r="A181" s="37" t="s">
        <v>2261</v>
      </c>
      <c r="B181" s="14" t="s">
        <v>2262</v>
      </c>
      <c r="C181" s="14" t="s">
        <v>1890</v>
      </c>
      <c r="D181" s="14" t="s">
        <v>2221</v>
      </c>
      <c r="E181" s="14" t="s">
        <v>1767</v>
      </c>
      <c r="F181" s="15">
        <v>2688.44</v>
      </c>
      <c r="G181" s="9">
        <v>1.4999999999999999E-2</v>
      </c>
      <c r="H181" s="39">
        <v>2648.06</v>
      </c>
    </row>
    <row r="182" spans="1:8" x14ac:dyDescent="0.25">
      <c r="A182" s="37" t="s">
        <v>2263</v>
      </c>
      <c r="B182" s="14" t="s">
        <v>2264</v>
      </c>
      <c r="C182" s="14" t="s">
        <v>1890</v>
      </c>
      <c r="D182" s="14" t="s">
        <v>2221</v>
      </c>
      <c r="E182" s="14" t="s">
        <v>1767</v>
      </c>
      <c r="F182" s="15">
        <v>2145.4499999999998</v>
      </c>
      <c r="G182" s="9">
        <v>1.4999999999999999E-2</v>
      </c>
      <c r="H182" s="39">
        <v>2113.2199999999998</v>
      </c>
    </row>
    <row r="183" spans="1:8" x14ac:dyDescent="0.25">
      <c r="A183" s="37" t="s">
        <v>2265</v>
      </c>
      <c r="B183" s="14" t="s">
        <v>2266</v>
      </c>
      <c r="C183" s="14" t="s">
        <v>1890</v>
      </c>
      <c r="D183" s="14" t="s">
        <v>2221</v>
      </c>
      <c r="E183" s="14" t="s">
        <v>1767</v>
      </c>
      <c r="F183" s="15">
        <v>4367.3</v>
      </c>
      <c r="G183" s="9">
        <v>1.4999999999999999E-2</v>
      </c>
      <c r="H183" s="39">
        <v>4301.7</v>
      </c>
    </row>
    <row r="184" spans="1:8" x14ac:dyDescent="0.25">
      <c r="A184" s="37" t="s">
        <v>2267</v>
      </c>
      <c r="B184" s="14" t="s">
        <v>1763</v>
      </c>
      <c r="C184" s="14" t="s">
        <v>1890</v>
      </c>
      <c r="D184" s="14" t="s">
        <v>2221</v>
      </c>
      <c r="E184" s="14" t="s">
        <v>1767</v>
      </c>
      <c r="F184" s="15">
        <v>3016.07</v>
      </c>
      <c r="G184" s="9">
        <v>1.4999999999999999E-2</v>
      </c>
      <c r="H184" s="39">
        <v>2970.77</v>
      </c>
    </row>
    <row r="185" spans="1:8" x14ac:dyDescent="0.25">
      <c r="A185" s="37" t="s">
        <v>2268</v>
      </c>
      <c r="B185" s="14" t="s">
        <v>2269</v>
      </c>
      <c r="C185" s="14" t="s">
        <v>1890</v>
      </c>
      <c r="D185" s="14" t="s">
        <v>2221</v>
      </c>
      <c r="E185" s="14" t="s">
        <v>1767</v>
      </c>
      <c r="F185" s="15">
        <v>2592.1999999999998</v>
      </c>
      <c r="G185" s="9">
        <v>1.4999999999999999E-2</v>
      </c>
      <c r="H185" s="39">
        <v>2553.2600000000002</v>
      </c>
    </row>
    <row r="186" spans="1:8" x14ac:dyDescent="0.25">
      <c r="A186" s="37" t="s">
        <v>2270</v>
      </c>
      <c r="B186" s="14" t="s">
        <v>2271</v>
      </c>
      <c r="C186" s="14" t="s">
        <v>1890</v>
      </c>
      <c r="D186" s="14" t="s">
        <v>2221</v>
      </c>
      <c r="E186" s="14" t="s">
        <v>1767</v>
      </c>
      <c r="F186" s="15">
        <v>3340.01</v>
      </c>
      <c r="G186" s="9">
        <v>1.4999999999999999E-2</v>
      </c>
      <c r="H186" s="39">
        <v>3289.84</v>
      </c>
    </row>
    <row r="187" spans="1:8" x14ac:dyDescent="0.25">
      <c r="A187" s="37" t="s">
        <v>2272</v>
      </c>
      <c r="B187" s="14" t="s">
        <v>2273</v>
      </c>
      <c r="C187" s="14" t="s">
        <v>1890</v>
      </c>
      <c r="D187" s="14" t="s">
        <v>2221</v>
      </c>
      <c r="E187" s="14" t="s">
        <v>1767</v>
      </c>
      <c r="F187" s="15">
        <v>2953.23</v>
      </c>
      <c r="G187" s="9">
        <v>1.4999999999999999E-2</v>
      </c>
      <c r="H187" s="39">
        <v>2908.87</v>
      </c>
    </row>
    <row r="188" spans="1:8" x14ac:dyDescent="0.25">
      <c r="A188" s="37" t="s">
        <v>2274</v>
      </c>
      <c r="B188" s="14" t="s">
        <v>2275</v>
      </c>
      <c r="C188" s="14" t="s">
        <v>1890</v>
      </c>
      <c r="D188" s="14" t="s">
        <v>2221</v>
      </c>
      <c r="E188" s="14" t="s">
        <v>1767</v>
      </c>
      <c r="F188" s="15">
        <v>4366.82</v>
      </c>
      <c r="G188" s="9">
        <v>1.4999999999999999E-2</v>
      </c>
      <c r="H188" s="39">
        <v>4301.2299999999996</v>
      </c>
    </row>
    <row r="189" spans="1:8" x14ac:dyDescent="0.25">
      <c r="A189" s="37" t="s">
        <v>2276</v>
      </c>
      <c r="B189" s="14" t="s">
        <v>2277</v>
      </c>
      <c r="C189" s="14" t="s">
        <v>1890</v>
      </c>
      <c r="D189" s="14" t="s">
        <v>2221</v>
      </c>
      <c r="E189" s="14" t="s">
        <v>1767</v>
      </c>
      <c r="F189" s="15">
        <v>7983.88</v>
      </c>
      <c r="G189" s="9">
        <v>1.4999999999999999E-2</v>
      </c>
      <c r="H189" s="39">
        <v>7863.95</v>
      </c>
    </row>
    <row r="190" spans="1:8" x14ac:dyDescent="0.25">
      <c r="A190" s="37" t="s">
        <v>2278</v>
      </c>
      <c r="B190" s="14" t="s">
        <v>2279</v>
      </c>
      <c r="C190" s="14" t="s">
        <v>1890</v>
      </c>
      <c r="D190" s="14" t="s">
        <v>2221</v>
      </c>
      <c r="E190" s="14" t="s">
        <v>1767</v>
      </c>
      <c r="F190" s="15">
        <v>8681.0400000000009</v>
      </c>
      <c r="G190" s="9">
        <v>1.4999999999999999E-2</v>
      </c>
      <c r="H190" s="39">
        <v>8550.64</v>
      </c>
    </row>
    <row r="191" spans="1:8" x14ac:dyDescent="0.25">
      <c r="A191" s="37" t="s">
        <v>2280</v>
      </c>
      <c r="B191" s="14" t="s">
        <v>2281</v>
      </c>
      <c r="C191" s="14" t="s">
        <v>1890</v>
      </c>
      <c r="D191" s="14" t="s">
        <v>2221</v>
      </c>
      <c r="E191" s="14" t="s">
        <v>1767</v>
      </c>
      <c r="F191" s="15">
        <v>8328.49</v>
      </c>
      <c r="G191" s="9">
        <v>1.4999999999999999E-2</v>
      </c>
      <c r="H191" s="39">
        <v>8203.39</v>
      </c>
    </row>
    <row r="192" spans="1:8" x14ac:dyDescent="0.25">
      <c r="A192" s="37" t="s">
        <v>2282</v>
      </c>
      <c r="B192" s="14" t="s">
        <v>2283</v>
      </c>
      <c r="C192" s="14" t="s">
        <v>1890</v>
      </c>
      <c r="D192" s="14" t="s">
        <v>2221</v>
      </c>
      <c r="E192" s="14" t="s">
        <v>1767</v>
      </c>
      <c r="F192" s="15">
        <v>9119.59</v>
      </c>
      <c r="G192" s="9">
        <v>1.4999999999999999E-2</v>
      </c>
      <c r="H192" s="39">
        <v>8982.61</v>
      </c>
    </row>
    <row r="193" spans="1:8" x14ac:dyDescent="0.25">
      <c r="A193" s="37" t="s">
        <v>2284</v>
      </c>
      <c r="B193" s="14" t="s">
        <v>2285</v>
      </c>
      <c r="C193" s="14" t="s">
        <v>1890</v>
      </c>
      <c r="D193" s="14" t="s">
        <v>2221</v>
      </c>
      <c r="E193" s="14" t="s">
        <v>1767</v>
      </c>
      <c r="F193" s="15">
        <v>9058.6299999999992</v>
      </c>
      <c r="G193" s="9">
        <v>1.4999999999999999E-2</v>
      </c>
      <c r="H193" s="39">
        <v>8922.56</v>
      </c>
    </row>
    <row r="194" spans="1:8" x14ac:dyDescent="0.25">
      <c r="A194" s="37" t="s">
        <v>2286</v>
      </c>
      <c r="B194" s="14" t="s">
        <v>2287</v>
      </c>
      <c r="C194" s="14" t="s">
        <v>2288</v>
      </c>
      <c r="D194" s="14" t="s">
        <v>2221</v>
      </c>
      <c r="E194" s="14" t="s">
        <v>1817</v>
      </c>
      <c r="F194" s="15">
        <v>1304.1500000000001</v>
      </c>
      <c r="G194" s="9">
        <v>1.4999999999999999E-2</v>
      </c>
      <c r="H194" s="39">
        <v>1284.56</v>
      </c>
    </row>
    <row r="195" spans="1:8" x14ac:dyDescent="0.25">
      <c r="A195" s="37" t="s">
        <v>2289</v>
      </c>
      <c r="B195" s="14" t="s">
        <v>2290</v>
      </c>
      <c r="C195" s="14" t="s">
        <v>1890</v>
      </c>
      <c r="D195" s="14" t="s">
        <v>2221</v>
      </c>
      <c r="E195" s="14" t="s">
        <v>1767</v>
      </c>
      <c r="F195" s="15">
        <v>417.47</v>
      </c>
      <c r="G195" s="9">
        <v>1.4999999999999999E-2</v>
      </c>
      <c r="H195" s="38">
        <v>411.2</v>
      </c>
    </row>
    <row r="196" spans="1:8" x14ac:dyDescent="0.25">
      <c r="A196" s="37" t="s">
        <v>2291</v>
      </c>
      <c r="B196" s="14" t="s">
        <v>2292</v>
      </c>
      <c r="C196" s="14" t="s">
        <v>1890</v>
      </c>
      <c r="D196" s="14" t="s">
        <v>2221</v>
      </c>
      <c r="E196" s="14" t="s">
        <v>1767</v>
      </c>
      <c r="F196" s="15">
        <v>5.21</v>
      </c>
      <c r="G196" s="9">
        <v>1.4999999999999999E-2</v>
      </c>
      <c r="H196" s="38">
        <v>5.13</v>
      </c>
    </row>
    <row r="197" spans="1:8" x14ac:dyDescent="0.25">
      <c r="A197" s="37" t="s">
        <v>2231</v>
      </c>
      <c r="B197" s="14" t="s">
        <v>1761</v>
      </c>
      <c r="C197" s="14" t="s">
        <v>1890</v>
      </c>
      <c r="D197" s="14" t="s">
        <v>2221</v>
      </c>
      <c r="E197" s="14" t="s">
        <v>1766</v>
      </c>
      <c r="F197" s="15">
        <v>818.23</v>
      </c>
      <c r="G197" s="9">
        <v>1.4999999999999999E-2</v>
      </c>
      <c r="H197" s="38">
        <v>805.94</v>
      </c>
    </row>
    <row r="198" spans="1:8" x14ac:dyDescent="0.25">
      <c r="A198" s="37" t="s">
        <v>2232</v>
      </c>
      <c r="B198" s="14" t="s">
        <v>2233</v>
      </c>
      <c r="C198" s="14" t="s">
        <v>1890</v>
      </c>
      <c r="D198" s="14" t="s">
        <v>2221</v>
      </c>
      <c r="E198" s="14" t="s">
        <v>1766</v>
      </c>
      <c r="F198" s="15">
        <v>608.91999999999996</v>
      </c>
      <c r="G198" s="9">
        <v>1.4999999999999999E-2</v>
      </c>
      <c r="H198" s="38">
        <v>599.77</v>
      </c>
    </row>
    <row r="199" spans="1:8" x14ac:dyDescent="0.25">
      <c r="A199" s="37" t="s">
        <v>2234</v>
      </c>
      <c r="B199" s="14" t="s">
        <v>2235</v>
      </c>
      <c r="C199" s="14" t="s">
        <v>1890</v>
      </c>
      <c r="D199" s="14" t="s">
        <v>2221</v>
      </c>
      <c r="E199" s="14" t="s">
        <v>1766</v>
      </c>
      <c r="F199" s="15">
        <v>660.76</v>
      </c>
      <c r="G199" s="9">
        <v>1.4999999999999999E-2</v>
      </c>
      <c r="H199" s="38">
        <v>650.83000000000004</v>
      </c>
    </row>
    <row r="200" spans="1:8" x14ac:dyDescent="0.25">
      <c r="A200" s="37" t="s">
        <v>2236</v>
      </c>
      <c r="B200" s="14" t="s">
        <v>2237</v>
      </c>
      <c r="C200" s="14" t="s">
        <v>1890</v>
      </c>
      <c r="D200" s="14" t="s">
        <v>2221</v>
      </c>
      <c r="E200" s="14" t="s">
        <v>1766</v>
      </c>
      <c r="F200" s="15">
        <v>836.17</v>
      </c>
      <c r="G200" s="9">
        <v>1.4999999999999999E-2</v>
      </c>
      <c r="H200" s="38">
        <v>823.61</v>
      </c>
    </row>
    <row r="201" spans="1:8" x14ac:dyDescent="0.25">
      <c r="A201" s="37" t="s">
        <v>2238</v>
      </c>
      <c r="B201" s="14" t="s">
        <v>2239</v>
      </c>
      <c r="C201" s="14" t="s">
        <v>1890</v>
      </c>
      <c r="D201" s="14" t="s">
        <v>2221</v>
      </c>
      <c r="E201" s="14" t="s">
        <v>1766</v>
      </c>
      <c r="F201" s="15">
        <v>967.68</v>
      </c>
      <c r="G201" s="9">
        <v>1.4999999999999999E-2</v>
      </c>
      <c r="H201" s="38">
        <v>953.14</v>
      </c>
    </row>
    <row r="202" spans="1:8" x14ac:dyDescent="0.25">
      <c r="A202" s="37" t="s">
        <v>2240</v>
      </c>
      <c r="B202" s="14" t="s">
        <v>1765</v>
      </c>
      <c r="C202" s="14" t="s">
        <v>1890</v>
      </c>
      <c r="D202" s="14" t="s">
        <v>2221</v>
      </c>
      <c r="E202" s="14" t="s">
        <v>1766</v>
      </c>
      <c r="F202" s="15">
        <v>1018.96</v>
      </c>
      <c r="G202" s="9">
        <v>1.4999999999999999E-2</v>
      </c>
      <c r="H202" s="38">
        <v>1003.65</v>
      </c>
    </row>
    <row r="203" spans="1:8" x14ac:dyDescent="0.25">
      <c r="A203" s="37" t="s">
        <v>2241</v>
      </c>
      <c r="B203" s="14" t="s">
        <v>2242</v>
      </c>
      <c r="C203" s="14" t="s">
        <v>1890</v>
      </c>
      <c r="D203" s="14" t="s">
        <v>2221</v>
      </c>
      <c r="E203" s="14" t="s">
        <v>1766</v>
      </c>
      <c r="F203" s="15">
        <v>825.87</v>
      </c>
      <c r="G203" s="9">
        <v>1.4999999999999999E-2</v>
      </c>
      <c r="H203" s="38">
        <v>813.46</v>
      </c>
    </row>
    <row r="204" spans="1:8" x14ac:dyDescent="0.25">
      <c r="A204" s="37" t="s">
        <v>2243</v>
      </c>
      <c r="B204" s="14" t="s">
        <v>2244</v>
      </c>
      <c r="C204" s="14" t="s">
        <v>1890</v>
      </c>
      <c r="D204" s="14" t="s">
        <v>2221</v>
      </c>
      <c r="E204" s="14" t="s">
        <v>1766</v>
      </c>
      <c r="F204" s="15">
        <v>876.01</v>
      </c>
      <c r="G204" s="9">
        <v>1.4999999999999999E-2</v>
      </c>
      <c r="H204" s="38">
        <v>862.85</v>
      </c>
    </row>
    <row r="205" spans="1:8" x14ac:dyDescent="0.25">
      <c r="A205" s="37" t="s">
        <v>2245</v>
      </c>
      <c r="B205" s="14" t="s">
        <v>2246</v>
      </c>
      <c r="C205" s="14" t="s">
        <v>1890</v>
      </c>
      <c r="D205" s="14" t="s">
        <v>2221</v>
      </c>
      <c r="E205" s="14" t="s">
        <v>1766</v>
      </c>
      <c r="F205" s="15">
        <v>1009.5</v>
      </c>
      <c r="G205" s="9">
        <v>1.4999999999999999E-2</v>
      </c>
      <c r="H205" s="38">
        <v>994.34</v>
      </c>
    </row>
    <row r="206" spans="1:8" x14ac:dyDescent="0.25">
      <c r="A206" s="37" t="s">
        <v>2247</v>
      </c>
      <c r="B206" s="14" t="s">
        <v>2248</v>
      </c>
      <c r="C206" s="14" t="s">
        <v>1890</v>
      </c>
      <c r="D206" s="14" t="s">
        <v>2221</v>
      </c>
      <c r="E206" s="14" t="s">
        <v>1766</v>
      </c>
      <c r="F206" s="15">
        <v>1277.54</v>
      </c>
      <c r="G206" s="9">
        <v>1.4999999999999999E-2</v>
      </c>
      <c r="H206" s="38">
        <v>1258.3499999999999</v>
      </c>
    </row>
    <row r="207" spans="1:8" x14ac:dyDescent="0.25">
      <c r="A207" s="37" t="s">
        <v>2249</v>
      </c>
      <c r="B207" s="14" t="s">
        <v>1764</v>
      </c>
      <c r="C207" s="14" t="s">
        <v>1890</v>
      </c>
      <c r="D207" s="14" t="s">
        <v>2221</v>
      </c>
      <c r="E207" s="14" t="s">
        <v>1766</v>
      </c>
      <c r="F207" s="15">
        <v>1206.96</v>
      </c>
      <c r="G207" s="9">
        <v>1.4999999999999999E-2</v>
      </c>
      <c r="H207" s="38">
        <v>1188.83</v>
      </c>
    </row>
    <row r="208" spans="1:8" x14ac:dyDescent="0.25">
      <c r="A208" s="37" t="s">
        <v>2250</v>
      </c>
      <c r="B208" s="14" t="s">
        <v>2251</v>
      </c>
      <c r="C208" s="14" t="s">
        <v>1890</v>
      </c>
      <c r="D208" s="14" t="s">
        <v>2221</v>
      </c>
      <c r="E208" s="14" t="s">
        <v>1766</v>
      </c>
      <c r="F208" s="15">
        <v>963.69</v>
      </c>
      <c r="G208" s="9">
        <v>1.4999999999999999E-2</v>
      </c>
      <c r="H208" s="38">
        <v>949.21</v>
      </c>
    </row>
    <row r="209" spans="1:8" x14ac:dyDescent="0.25">
      <c r="A209" s="37" t="s">
        <v>2252</v>
      </c>
      <c r="B209" s="14" t="s">
        <v>2253</v>
      </c>
      <c r="C209" s="14" t="s">
        <v>1890</v>
      </c>
      <c r="D209" s="14" t="s">
        <v>2221</v>
      </c>
      <c r="E209" s="14" t="s">
        <v>1766</v>
      </c>
      <c r="F209" s="15">
        <v>1067.82</v>
      </c>
      <c r="G209" s="9">
        <v>1.4999999999999999E-2</v>
      </c>
      <c r="H209" s="38">
        <v>1051.78</v>
      </c>
    </row>
    <row r="210" spans="1:8" x14ac:dyDescent="0.25">
      <c r="A210" s="37" t="s">
        <v>2254</v>
      </c>
      <c r="B210" s="14" t="s">
        <v>2255</v>
      </c>
      <c r="C210" s="14" t="s">
        <v>1890</v>
      </c>
      <c r="D210" s="14" t="s">
        <v>2221</v>
      </c>
      <c r="E210" s="14" t="s">
        <v>1766</v>
      </c>
      <c r="F210" s="15">
        <v>1015.82</v>
      </c>
      <c r="G210" s="9">
        <v>1.4999999999999999E-2</v>
      </c>
      <c r="H210" s="38">
        <v>1000.56</v>
      </c>
    </row>
    <row r="211" spans="1:8" x14ac:dyDescent="0.25">
      <c r="A211" s="37" t="s">
        <v>2256</v>
      </c>
      <c r="B211" s="14" t="s">
        <v>2257</v>
      </c>
      <c r="C211" s="14" t="s">
        <v>1890</v>
      </c>
      <c r="D211" s="14" t="s">
        <v>2221</v>
      </c>
      <c r="E211" s="14" t="s">
        <v>1766</v>
      </c>
      <c r="F211" s="15">
        <v>1562.37</v>
      </c>
      <c r="G211" s="9">
        <v>1.4999999999999999E-2</v>
      </c>
      <c r="H211" s="38">
        <v>1538.9</v>
      </c>
    </row>
    <row r="212" spans="1:8" x14ac:dyDescent="0.25">
      <c r="A212" s="37" t="s">
        <v>2258</v>
      </c>
      <c r="B212" s="14" t="s">
        <v>1762</v>
      </c>
      <c r="C212" s="14" t="s">
        <v>1890</v>
      </c>
      <c r="D212" s="14" t="s">
        <v>2221</v>
      </c>
      <c r="E212" s="14" t="s">
        <v>1766</v>
      </c>
      <c r="F212" s="15">
        <v>1396.98</v>
      </c>
      <c r="G212" s="9">
        <v>1.4999999999999999E-2</v>
      </c>
      <c r="H212" s="38">
        <v>1376</v>
      </c>
    </row>
    <row r="213" spans="1:8" x14ac:dyDescent="0.25">
      <c r="A213" s="37" t="s">
        <v>2259</v>
      </c>
      <c r="B213" s="14" t="s">
        <v>2260</v>
      </c>
      <c r="C213" s="14" t="s">
        <v>1890</v>
      </c>
      <c r="D213" s="14" t="s">
        <v>2221</v>
      </c>
      <c r="E213" s="14" t="s">
        <v>1766</v>
      </c>
      <c r="F213" s="15">
        <v>1109.3</v>
      </c>
      <c r="G213" s="9">
        <v>1.4999999999999999E-2</v>
      </c>
      <c r="H213" s="38">
        <v>1092.6400000000001</v>
      </c>
    </row>
    <row r="214" spans="1:8" x14ac:dyDescent="0.25">
      <c r="A214" s="37" t="s">
        <v>2261</v>
      </c>
      <c r="B214" s="14" t="s">
        <v>2262</v>
      </c>
      <c r="C214" s="14" t="s">
        <v>1890</v>
      </c>
      <c r="D214" s="14" t="s">
        <v>2221</v>
      </c>
      <c r="E214" s="14" t="s">
        <v>1766</v>
      </c>
      <c r="F214" s="15">
        <v>1432.48</v>
      </c>
      <c r="G214" s="9">
        <v>1.4999999999999999E-2</v>
      </c>
      <c r="H214" s="38">
        <v>1410.96</v>
      </c>
    </row>
    <row r="215" spans="1:8" x14ac:dyDescent="0.25">
      <c r="A215" s="37" t="s">
        <v>2263</v>
      </c>
      <c r="B215" s="14" t="s">
        <v>2264</v>
      </c>
      <c r="C215" s="14" t="s">
        <v>1890</v>
      </c>
      <c r="D215" s="14" t="s">
        <v>2221</v>
      </c>
      <c r="E215" s="14" t="s">
        <v>1766</v>
      </c>
      <c r="F215" s="15">
        <v>1202.81</v>
      </c>
      <c r="G215" s="9">
        <v>1.4999999999999999E-2</v>
      </c>
      <c r="H215" s="39">
        <v>1184.74</v>
      </c>
    </row>
    <row r="216" spans="1:8" x14ac:dyDescent="0.25">
      <c r="A216" s="37" t="s">
        <v>2265</v>
      </c>
      <c r="B216" s="14" t="s">
        <v>2266</v>
      </c>
      <c r="C216" s="14" t="s">
        <v>1890</v>
      </c>
      <c r="D216" s="14" t="s">
        <v>2221</v>
      </c>
      <c r="E216" s="14" t="s">
        <v>1766</v>
      </c>
      <c r="F216" s="15">
        <v>2031.86</v>
      </c>
      <c r="G216" s="9">
        <v>1.4999999999999999E-2</v>
      </c>
      <c r="H216" s="39">
        <v>2001.34</v>
      </c>
    </row>
    <row r="217" spans="1:8" x14ac:dyDescent="0.25">
      <c r="A217" s="37" t="s">
        <v>2267</v>
      </c>
      <c r="B217" s="14" t="s">
        <v>1763</v>
      </c>
      <c r="C217" s="14" t="s">
        <v>1890</v>
      </c>
      <c r="D217" s="14" t="s">
        <v>2221</v>
      </c>
      <c r="E217" s="14" t="s">
        <v>1766</v>
      </c>
      <c r="F217" s="15">
        <v>1676.59</v>
      </c>
      <c r="G217" s="9">
        <v>1.4999999999999999E-2</v>
      </c>
      <c r="H217" s="39">
        <v>1651.41</v>
      </c>
    </row>
    <row r="218" spans="1:8" x14ac:dyDescent="0.25">
      <c r="A218" s="37" t="s">
        <v>2268</v>
      </c>
      <c r="B218" s="14" t="s">
        <v>2269</v>
      </c>
      <c r="C218" s="14" t="s">
        <v>1890</v>
      </c>
      <c r="D218" s="14" t="s">
        <v>2221</v>
      </c>
      <c r="E218" s="14" t="s">
        <v>1766</v>
      </c>
      <c r="F218" s="15">
        <v>1441.83</v>
      </c>
      <c r="G218" s="9">
        <v>1.4999999999999999E-2</v>
      </c>
      <c r="H218" s="39">
        <v>1420.17</v>
      </c>
    </row>
    <row r="219" spans="1:8" x14ac:dyDescent="0.25">
      <c r="A219" s="37" t="s">
        <v>2270</v>
      </c>
      <c r="B219" s="14" t="s">
        <v>2271</v>
      </c>
      <c r="C219" s="14" t="s">
        <v>1890</v>
      </c>
      <c r="D219" s="14" t="s">
        <v>2221</v>
      </c>
      <c r="E219" s="14" t="s">
        <v>1766</v>
      </c>
      <c r="F219" s="15">
        <v>1904.97</v>
      </c>
      <c r="G219" s="9">
        <v>1.4999999999999999E-2</v>
      </c>
      <c r="H219" s="39">
        <v>1876.36</v>
      </c>
    </row>
    <row r="220" spans="1:8" x14ac:dyDescent="0.25">
      <c r="A220" s="37" t="s">
        <v>2272</v>
      </c>
      <c r="B220" s="14" t="s">
        <v>2273</v>
      </c>
      <c r="C220" s="14" t="s">
        <v>1890</v>
      </c>
      <c r="D220" s="14" t="s">
        <v>2221</v>
      </c>
      <c r="E220" s="14" t="s">
        <v>1766</v>
      </c>
      <c r="F220" s="15">
        <v>1550.71</v>
      </c>
      <c r="G220" s="9">
        <v>1.4999999999999999E-2</v>
      </c>
      <c r="H220" s="39">
        <v>1527.42</v>
      </c>
    </row>
    <row r="221" spans="1:8" x14ac:dyDescent="0.25">
      <c r="A221" s="37" t="s">
        <v>2274</v>
      </c>
      <c r="B221" s="14" t="s">
        <v>2275</v>
      </c>
      <c r="C221" s="14" t="s">
        <v>1890</v>
      </c>
      <c r="D221" s="14" t="s">
        <v>2221</v>
      </c>
      <c r="E221" s="14" t="s">
        <v>1766</v>
      </c>
      <c r="F221" s="15">
        <v>2426.2399999999998</v>
      </c>
      <c r="G221" s="9">
        <v>1.4999999999999999E-2</v>
      </c>
      <c r="H221" s="39">
        <v>2389.8000000000002</v>
      </c>
    </row>
    <row r="222" spans="1:8" x14ac:dyDescent="0.25">
      <c r="A222" s="37" t="s">
        <v>2276</v>
      </c>
      <c r="B222" s="14" t="s">
        <v>2277</v>
      </c>
      <c r="C222" s="14" t="s">
        <v>1890</v>
      </c>
      <c r="D222" s="14" t="s">
        <v>2221</v>
      </c>
      <c r="E222" s="14" t="s">
        <v>1766</v>
      </c>
      <c r="F222" s="15">
        <v>4435.01</v>
      </c>
      <c r="G222" s="9">
        <v>1.4999999999999999E-2</v>
      </c>
      <c r="H222" s="39">
        <v>4368.3900000000003</v>
      </c>
    </row>
    <row r="223" spans="1:8" x14ac:dyDescent="0.25">
      <c r="A223" s="37" t="s">
        <v>2278</v>
      </c>
      <c r="B223" s="14" t="s">
        <v>2279</v>
      </c>
      <c r="C223" s="14" t="s">
        <v>1890</v>
      </c>
      <c r="D223" s="14" t="s">
        <v>2221</v>
      </c>
      <c r="E223" s="14" t="s">
        <v>1766</v>
      </c>
      <c r="F223" s="15">
        <v>6620.76</v>
      </c>
      <c r="G223" s="9">
        <v>1.4999999999999999E-2</v>
      </c>
      <c r="H223" s="39">
        <v>6521.31</v>
      </c>
    </row>
    <row r="224" spans="1:8" x14ac:dyDescent="0.25">
      <c r="A224" s="37" t="s">
        <v>2280</v>
      </c>
      <c r="B224" s="14" t="s">
        <v>2281</v>
      </c>
      <c r="C224" s="14" t="s">
        <v>1890</v>
      </c>
      <c r="D224" s="14" t="s">
        <v>2221</v>
      </c>
      <c r="E224" s="14" t="s">
        <v>1766</v>
      </c>
      <c r="F224" s="15">
        <v>6370.05</v>
      </c>
      <c r="G224" s="9">
        <v>1.4999999999999999E-2</v>
      </c>
      <c r="H224" s="39">
        <v>6274.37</v>
      </c>
    </row>
    <row r="225" spans="1:8" x14ac:dyDescent="0.25">
      <c r="A225" s="37" t="s">
        <v>2282</v>
      </c>
      <c r="B225" s="14" t="s">
        <v>2283</v>
      </c>
      <c r="C225" s="14" t="s">
        <v>1890</v>
      </c>
      <c r="D225" s="14" t="s">
        <v>2221</v>
      </c>
      <c r="E225" s="14" t="s">
        <v>1766</v>
      </c>
      <c r="F225" s="15">
        <v>4262.49</v>
      </c>
      <c r="G225" s="9">
        <v>1.4999999999999999E-2</v>
      </c>
      <c r="H225" s="39">
        <v>4198.46</v>
      </c>
    </row>
    <row r="226" spans="1:8" x14ac:dyDescent="0.25">
      <c r="A226" s="37" t="s">
        <v>2284</v>
      </c>
      <c r="B226" s="14" t="s">
        <v>2285</v>
      </c>
      <c r="C226" s="14" t="s">
        <v>1890</v>
      </c>
      <c r="D226" s="14" t="s">
        <v>2221</v>
      </c>
      <c r="E226" s="14" t="s">
        <v>1766</v>
      </c>
      <c r="F226" s="15">
        <v>5032.45</v>
      </c>
      <c r="G226" s="9">
        <v>1.4999999999999999E-2</v>
      </c>
      <c r="H226" s="39">
        <v>4956.8599999999997</v>
      </c>
    </row>
    <row r="227" spans="1:8" x14ac:dyDescent="0.25">
      <c r="A227" s="208" t="s">
        <v>2293</v>
      </c>
      <c r="B227" s="198" t="s">
        <v>2294</v>
      </c>
      <c r="C227" s="198" t="s">
        <v>1890</v>
      </c>
      <c r="D227" s="198" t="s">
        <v>2221</v>
      </c>
      <c r="E227" s="198" t="s">
        <v>1766</v>
      </c>
      <c r="F227" s="30">
        <v>8920.9</v>
      </c>
      <c r="G227" s="40">
        <v>1.4999999999999999E-2</v>
      </c>
      <c r="H227" s="41">
        <v>8786.9</v>
      </c>
    </row>
    <row r="228" spans="1:8" x14ac:dyDescent="0.25">
      <c r="A228" s="208" t="s">
        <v>2489</v>
      </c>
      <c r="B228" s="198" t="s">
        <v>2490</v>
      </c>
      <c r="C228" s="198" t="s">
        <v>1890</v>
      </c>
      <c r="D228" s="198" t="s">
        <v>2221</v>
      </c>
      <c r="E228" s="198" t="s">
        <v>1766</v>
      </c>
      <c r="F228" s="30">
        <v>22500</v>
      </c>
      <c r="G228" s="40">
        <v>1.4999999999999999E-2</v>
      </c>
      <c r="H228" s="41">
        <f>Table2[[#This Row],[List Price]]-(Table2[[#This Row],[List Price]]*Table2[[#This Row],[Percent Public Discount]])</f>
        <v>22162.5</v>
      </c>
    </row>
    <row r="229" spans="1:8" x14ac:dyDescent="0.25">
      <c r="A229" s="209"/>
      <c r="B229" s="209"/>
      <c r="C229" s="209"/>
      <c r="D229" s="209"/>
      <c r="E229" s="210"/>
      <c r="F229" s="211"/>
      <c r="G229" s="212"/>
      <c r="H229" s="213"/>
    </row>
    <row r="230" spans="1:8" x14ac:dyDescent="0.25">
      <c r="A230" s="24" t="s">
        <v>2295</v>
      </c>
      <c r="B230" s="24"/>
      <c r="C230" s="24"/>
      <c r="D230" s="24"/>
      <c r="E230" s="24"/>
      <c r="F230" s="24"/>
      <c r="G230" s="4"/>
      <c r="H230" s="4"/>
    </row>
    <row r="231" spans="1:8" x14ac:dyDescent="0.25">
      <c r="A231" s="25" t="s">
        <v>2296</v>
      </c>
      <c r="B231" s="26"/>
      <c r="C231" s="26"/>
      <c r="D231" s="26"/>
      <c r="E231" s="26"/>
      <c r="F231" s="26"/>
      <c r="G231" s="3"/>
      <c r="H231" s="3"/>
    </row>
    <row r="232" spans="1:8" x14ac:dyDescent="0.25">
      <c r="A232" s="25" t="s">
        <v>2297</v>
      </c>
      <c r="B232" s="26"/>
      <c r="C232" s="26"/>
      <c r="D232" s="26"/>
      <c r="E232" s="26"/>
      <c r="F232" s="26"/>
      <c r="G232" s="3"/>
      <c r="H232" s="3"/>
    </row>
    <row r="233" spans="1:8" x14ac:dyDescent="0.25">
      <c r="A233" s="25" t="s">
        <v>2298</v>
      </c>
      <c r="B233" s="26"/>
      <c r="C233" s="26"/>
      <c r="D233" s="26"/>
      <c r="E233" s="26"/>
      <c r="F233" s="26"/>
      <c r="G233" s="3"/>
      <c r="H233" s="3"/>
    </row>
    <row r="234" spans="1:8" x14ac:dyDescent="0.25">
      <c r="A234" s="25" t="s">
        <v>2299</v>
      </c>
      <c r="B234" s="26"/>
      <c r="C234" s="26"/>
      <c r="D234" s="26"/>
      <c r="E234" s="26"/>
      <c r="F234" s="26"/>
      <c r="G234" s="3"/>
      <c r="H234" s="3"/>
    </row>
    <row r="235" spans="1:8" x14ac:dyDescent="0.25">
      <c r="A235" s="25" t="s">
        <v>2300</v>
      </c>
      <c r="B235" s="26"/>
      <c r="C235" s="26"/>
      <c r="D235" s="26"/>
      <c r="E235" s="26"/>
      <c r="F235" s="26"/>
      <c r="G235" s="3"/>
      <c r="H235" s="3"/>
    </row>
    <row r="236" spans="1:8" x14ac:dyDescent="0.25">
      <c r="A236" s="25" t="s">
        <v>2301</v>
      </c>
      <c r="B236" s="26"/>
      <c r="C236" s="26"/>
      <c r="D236" s="26"/>
      <c r="E236" s="26"/>
      <c r="F236" s="26"/>
      <c r="G236" s="3"/>
      <c r="H236" s="3"/>
    </row>
    <row r="237" spans="1:8" x14ac:dyDescent="0.25">
      <c r="A237" s="25" t="s">
        <v>2302</v>
      </c>
      <c r="B237" s="26"/>
      <c r="C237" s="26"/>
      <c r="D237" s="26"/>
      <c r="E237" s="26"/>
      <c r="F237" s="26"/>
      <c r="G237" s="3"/>
      <c r="H237" s="3"/>
    </row>
    <row r="238" spans="1:8" x14ac:dyDescent="0.25">
      <c r="A238" s="25" t="s">
        <v>2554</v>
      </c>
      <c r="B238" s="26"/>
      <c r="C238" s="26"/>
      <c r="D238" s="26"/>
      <c r="E238" s="26"/>
      <c r="F238" s="26"/>
      <c r="G238" s="3"/>
      <c r="H238" s="3"/>
    </row>
    <row r="239" spans="1:8" x14ac:dyDescent="0.25">
      <c r="A239" s="25"/>
      <c r="B239" s="26"/>
      <c r="C239" s="26"/>
      <c r="D239" s="26"/>
      <c r="E239" s="26"/>
      <c r="F239" s="26"/>
      <c r="G239" s="3"/>
      <c r="H239" s="3"/>
    </row>
    <row r="240" spans="1:8" x14ac:dyDescent="0.25">
      <c r="A240" s="27" t="s">
        <v>2303</v>
      </c>
      <c r="B240" s="28"/>
      <c r="C240" s="28"/>
      <c r="D240" s="28"/>
      <c r="E240" s="28"/>
      <c r="F240" s="28"/>
      <c r="G240" s="1"/>
      <c r="H240" s="1"/>
    </row>
    <row r="241" spans="1:8" x14ac:dyDescent="0.25">
      <c r="A241" s="25" t="s">
        <v>2304</v>
      </c>
      <c r="B241" s="26"/>
      <c r="C241" s="26"/>
      <c r="D241" s="26"/>
      <c r="E241" s="26"/>
      <c r="F241" s="26"/>
      <c r="G241" s="3"/>
      <c r="H241" s="3"/>
    </row>
    <row r="242" spans="1:8" x14ac:dyDescent="0.25">
      <c r="A242" s="25" t="s">
        <v>2305</v>
      </c>
      <c r="B242" s="26"/>
      <c r="C242" s="26"/>
      <c r="D242" s="26"/>
      <c r="E242" s="26"/>
      <c r="F242" s="26"/>
      <c r="G242" s="3"/>
      <c r="H242" s="3"/>
    </row>
    <row r="243" spans="1:8" x14ac:dyDescent="0.25">
      <c r="A243" s="25" t="s">
        <v>2306</v>
      </c>
      <c r="B243" s="26"/>
      <c r="C243" s="26"/>
      <c r="D243" s="26"/>
      <c r="E243" s="26"/>
      <c r="F243" s="26"/>
      <c r="G243" s="3"/>
      <c r="H243" s="3"/>
    </row>
    <row r="244" spans="1:8" x14ac:dyDescent="0.25">
      <c r="A244" s="25" t="s">
        <v>2307</v>
      </c>
      <c r="B244" s="26"/>
      <c r="C244" s="26"/>
      <c r="D244" s="26"/>
      <c r="E244" s="26"/>
      <c r="F244" s="26"/>
      <c r="G244" s="3"/>
      <c r="H244" s="3"/>
    </row>
    <row r="245" spans="1:8" x14ac:dyDescent="0.25">
      <c r="A245" s="25" t="s">
        <v>2308</v>
      </c>
      <c r="B245" s="26"/>
      <c r="C245" s="26"/>
      <c r="D245" s="26"/>
      <c r="E245" s="26"/>
      <c r="F245" s="26"/>
      <c r="G245" s="3"/>
      <c r="H245" s="3"/>
    </row>
    <row r="246" spans="1:8" x14ac:dyDescent="0.25">
      <c r="A246" s="25"/>
      <c r="B246" s="26"/>
      <c r="C246" s="26"/>
      <c r="D246" s="26"/>
      <c r="E246" s="26"/>
      <c r="F246" s="26"/>
      <c r="G246" s="3"/>
      <c r="H246" s="3"/>
    </row>
    <row r="247" spans="1:8" x14ac:dyDescent="0.25">
      <c r="A247" s="24" t="s">
        <v>2309</v>
      </c>
      <c r="B247" s="24"/>
      <c r="C247" s="24"/>
      <c r="D247" s="24"/>
      <c r="E247" s="24"/>
      <c r="F247" s="24"/>
      <c r="G247" s="4"/>
      <c r="H247" s="4"/>
    </row>
    <row r="248" spans="1:8" x14ac:dyDescent="0.25">
      <c r="A248" s="25" t="s">
        <v>2310</v>
      </c>
      <c r="B248" s="26"/>
      <c r="C248" s="26"/>
      <c r="D248" s="26"/>
      <c r="E248" s="26"/>
      <c r="F248" s="26"/>
      <c r="G248" s="3"/>
      <c r="H248" s="3"/>
    </row>
    <row r="249" spans="1:8" x14ac:dyDescent="0.25">
      <c r="A249" s="25" t="s">
        <v>2311</v>
      </c>
      <c r="B249" s="26"/>
      <c r="C249" s="26"/>
      <c r="D249" s="26"/>
      <c r="E249" s="26"/>
      <c r="F249" s="26"/>
      <c r="G249" s="3"/>
      <c r="H249" s="3"/>
    </row>
    <row r="250" spans="1:8" ht="29.55" customHeight="1" x14ac:dyDescent="0.25">
      <c r="A250" s="247" t="s">
        <v>2312</v>
      </c>
      <c r="B250" s="247"/>
      <c r="C250" s="247"/>
      <c r="D250" s="247"/>
      <c r="E250" s="247"/>
      <c r="F250" s="247"/>
      <c r="G250" s="247"/>
      <c r="H250" s="247"/>
    </row>
    <row r="251" spans="1:8" ht="41.1" customHeight="1" x14ac:dyDescent="0.25">
      <c r="A251" s="247" t="s">
        <v>2313</v>
      </c>
      <c r="B251" s="247"/>
      <c r="C251" s="247"/>
      <c r="D251" s="247"/>
      <c r="E251" s="247"/>
      <c r="F251" s="247"/>
      <c r="G251" s="247"/>
      <c r="H251" s="247"/>
    </row>
    <row r="252" spans="1:8" x14ac:dyDescent="0.25">
      <c r="A252" s="25" t="s">
        <v>2314</v>
      </c>
      <c r="B252" s="26"/>
      <c r="C252" s="26"/>
      <c r="D252" s="26"/>
      <c r="E252" s="26"/>
      <c r="F252" s="26"/>
      <c r="G252" s="3"/>
      <c r="H252" s="3"/>
    </row>
    <row r="253" spans="1:8" x14ac:dyDescent="0.25">
      <c r="A253" s="25" t="s">
        <v>2315</v>
      </c>
      <c r="B253" s="26"/>
      <c r="C253" s="26"/>
      <c r="D253" s="26"/>
      <c r="E253" s="26"/>
      <c r="F253" s="26"/>
      <c r="G253" s="3"/>
      <c r="H253" s="3"/>
    </row>
    <row r="254" spans="1:8" x14ac:dyDescent="0.25">
      <c r="A254" s="25" t="s">
        <v>2316</v>
      </c>
      <c r="B254" s="26"/>
      <c r="C254" s="26"/>
      <c r="D254" s="26"/>
      <c r="E254" s="26"/>
      <c r="F254" s="26"/>
      <c r="G254" s="3"/>
      <c r="H254" s="3"/>
    </row>
    <row r="255" spans="1:8" x14ac:dyDescent="0.25">
      <c r="A255" s="25" t="s">
        <v>2317</v>
      </c>
      <c r="B255" s="26"/>
      <c r="C255" s="26"/>
      <c r="D255" s="26"/>
      <c r="E255" s="26"/>
      <c r="F255" s="26"/>
      <c r="G255" s="3"/>
      <c r="H255" s="3"/>
    </row>
    <row r="256" spans="1:8" x14ac:dyDescent="0.25">
      <c r="A256" s="25" t="s">
        <v>2318</v>
      </c>
      <c r="B256" s="26"/>
      <c r="C256" s="26"/>
      <c r="D256" s="26"/>
      <c r="E256" s="26"/>
      <c r="F256" s="26"/>
      <c r="G256" s="3"/>
      <c r="H256" s="3"/>
    </row>
    <row r="257" spans="1:8" x14ac:dyDescent="0.25">
      <c r="A257" s="25"/>
      <c r="B257" s="26"/>
      <c r="C257" s="26"/>
      <c r="D257" s="26"/>
      <c r="E257" s="26"/>
      <c r="F257" s="26"/>
      <c r="G257" s="3"/>
      <c r="H257" s="3"/>
    </row>
    <row r="258" spans="1:8" x14ac:dyDescent="0.25">
      <c r="A258" s="24" t="s">
        <v>2319</v>
      </c>
      <c r="B258" s="24"/>
      <c r="C258" s="24"/>
      <c r="D258" s="24"/>
      <c r="E258" s="24"/>
      <c r="F258" s="24"/>
      <c r="G258" s="4"/>
      <c r="H258" s="4"/>
    </row>
    <row r="259" spans="1:8" x14ac:dyDescent="0.25">
      <c r="A259" s="25" t="s">
        <v>2320</v>
      </c>
      <c r="B259" s="26"/>
      <c r="C259" s="26"/>
      <c r="D259" s="26"/>
      <c r="E259" s="26"/>
      <c r="F259" s="26"/>
      <c r="G259" s="3"/>
      <c r="H259" s="3"/>
    </row>
    <row r="260" spans="1:8" x14ac:dyDescent="0.25">
      <c r="A260" s="25" t="s">
        <v>2321</v>
      </c>
      <c r="B260" s="26"/>
      <c r="C260" s="26"/>
      <c r="D260" s="26"/>
      <c r="E260" s="26"/>
      <c r="F260" s="26"/>
      <c r="G260" s="3"/>
      <c r="H260" s="3"/>
    </row>
    <row r="261" spans="1:8" x14ac:dyDescent="0.25">
      <c r="A261" s="25" t="s">
        <v>2322</v>
      </c>
      <c r="B261" s="26"/>
      <c r="C261" s="26"/>
      <c r="D261" s="26"/>
      <c r="E261" s="26"/>
      <c r="F261" s="26"/>
      <c r="G261" s="3"/>
      <c r="H261" s="3"/>
    </row>
    <row r="262" spans="1:8" x14ac:dyDescent="0.25">
      <c r="A262" s="25" t="s">
        <v>2323</v>
      </c>
      <c r="B262" s="26"/>
      <c r="C262" s="26"/>
      <c r="D262" s="26"/>
      <c r="E262" s="26"/>
      <c r="F262" s="26"/>
      <c r="G262" s="3"/>
      <c r="H262" s="3"/>
    </row>
    <row r="263" spans="1:8" x14ac:dyDescent="0.25">
      <c r="A263" s="25" t="s">
        <v>2324</v>
      </c>
      <c r="B263" s="26"/>
      <c r="C263" s="26"/>
      <c r="D263" s="26"/>
      <c r="E263" s="26"/>
      <c r="F263" s="26"/>
      <c r="G263" s="3"/>
      <c r="H263" s="3"/>
    </row>
    <row r="264" spans="1:8" x14ac:dyDescent="0.25">
      <c r="A264" s="25" t="s">
        <v>2325</v>
      </c>
      <c r="B264" s="26"/>
      <c r="C264" s="26"/>
      <c r="D264" s="26"/>
      <c r="E264" s="26"/>
      <c r="F264" s="26"/>
      <c r="G264" s="3"/>
      <c r="H264" s="3"/>
    </row>
    <row r="266" spans="1:8" x14ac:dyDescent="0.25">
      <c r="A266" s="234" t="s">
        <v>2657</v>
      </c>
    </row>
    <row r="267" spans="1:8" x14ac:dyDescent="0.25">
      <c r="A267" s="29" t="s">
        <v>2658</v>
      </c>
    </row>
    <row r="268" spans="1:8" x14ac:dyDescent="0.25">
      <c r="A268" s="29" t="s">
        <v>2659</v>
      </c>
    </row>
    <row r="269" spans="1:8" x14ac:dyDescent="0.25">
      <c r="A269" s="29" t="s">
        <v>2660</v>
      </c>
    </row>
    <row r="270" spans="1:8" x14ac:dyDescent="0.25">
      <c r="A270" s="29" t="s">
        <v>2661</v>
      </c>
    </row>
    <row r="271" spans="1:8" x14ac:dyDescent="0.25">
      <c r="A271" s="29" t="s">
        <v>2662</v>
      </c>
    </row>
    <row r="272" spans="1:8" x14ac:dyDescent="0.25">
      <c r="A272" s="29" t="s">
        <v>2663</v>
      </c>
    </row>
    <row r="273" spans="1:1" x14ac:dyDescent="0.25">
      <c r="A273" s="29" t="s">
        <v>2664</v>
      </c>
    </row>
    <row r="274" spans="1:1" x14ac:dyDescent="0.25">
      <c r="A274" s="29" t="s">
        <v>2665</v>
      </c>
    </row>
    <row r="275" spans="1:1" x14ac:dyDescent="0.25">
      <c r="A275" s="29" t="s">
        <v>2666</v>
      </c>
    </row>
  </sheetData>
  <mergeCells count="2">
    <mergeCell ref="A251:H251"/>
    <mergeCell ref="A250:H250"/>
  </mergeCells>
  <phoneticPr fontId="11" type="noConversion"/>
  <pageMargins left="0.7" right="0.7" top="0.75" bottom="0.75" header="0.3" footer="0.3"/>
  <pageSetup scale="52" fitToHeight="0" orientation="portrait" horizontalDpi="1200" verticalDpi="1200" r:id="rId1"/>
  <headerFooter>
    <oddHeader xml:space="preserve">&amp;L&amp;G&amp;RRegion 4 Education Service Center
</oddHeader>
    <oddFooter>&amp;CAttachment A – Unified Communications as a Service (UCaaS) – Granite Pricing Schedule&amp;RPage &amp;P of &amp;N</oddFooter>
  </headerFooter>
  <legacyDrawingHF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D497-B6A8-46BD-86DE-B5662D43908B}">
  <sheetPr>
    <pageSetUpPr fitToPage="1"/>
  </sheetPr>
  <dimension ref="A1:M295"/>
  <sheetViews>
    <sheetView topLeftCell="A263" zoomScaleNormal="100" zoomScalePageLayoutView="85" workbookViewId="0">
      <selection activeCell="A266" sqref="A266:F266"/>
    </sheetView>
  </sheetViews>
  <sheetFormatPr defaultColWidth="8.77734375" defaultRowHeight="13.8" x14ac:dyDescent="0.25"/>
  <cols>
    <col min="1" max="1" width="25.109375" style="6" customWidth="1"/>
    <col min="2" max="2" width="77.44140625" style="6" customWidth="1"/>
    <col min="3" max="3" width="18" style="6" customWidth="1"/>
    <col min="4" max="4" width="12.21875" style="6" customWidth="1"/>
    <col min="5" max="5" width="13.21875" style="6" customWidth="1"/>
    <col min="6" max="6" width="11.44140625" style="6" customWidth="1"/>
    <col min="7" max="7" width="9.33203125" style="2" customWidth="1"/>
    <col min="8" max="8" width="7.77734375" style="2" bestFit="1" customWidth="1"/>
    <col min="9" max="9" width="11.77734375" style="2" customWidth="1"/>
    <col min="10" max="10" width="8.33203125" style="2" bestFit="1" customWidth="1"/>
    <col min="11" max="11" width="9.33203125" style="2" customWidth="1"/>
    <col min="12" max="12" width="7.77734375" style="2" bestFit="1" customWidth="1"/>
    <col min="13" max="13" width="9.33203125" style="2" customWidth="1"/>
    <col min="14" max="14" width="11.33203125" style="2" customWidth="1"/>
    <col min="15" max="15" width="14" style="2" customWidth="1"/>
    <col min="16" max="16384" width="8.77734375" style="2"/>
  </cols>
  <sheetData>
    <row r="1" spans="1:6" ht="27.6" x14ac:dyDescent="0.25">
      <c r="A1" s="74" t="s">
        <v>2084</v>
      </c>
      <c r="B1" s="75" t="s">
        <v>2085</v>
      </c>
      <c r="C1" s="76" t="s">
        <v>2086</v>
      </c>
      <c r="D1" s="75" t="s">
        <v>1710</v>
      </c>
      <c r="E1" s="75" t="s">
        <v>2087</v>
      </c>
      <c r="F1" s="77" t="s">
        <v>2088</v>
      </c>
    </row>
    <row r="2" spans="1:6" ht="151.80000000000001" x14ac:dyDescent="0.25">
      <c r="A2" s="78" t="s">
        <v>1792</v>
      </c>
      <c r="B2" s="79" t="s">
        <v>1799</v>
      </c>
      <c r="C2" s="80" t="s">
        <v>1800</v>
      </c>
      <c r="D2" s="81">
        <v>116.99</v>
      </c>
      <c r="E2" s="82">
        <v>1.4999999999999999E-2</v>
      </c>
      <c r="F2" s="83">
        <v>115.23</v>
      </c>
    </row>
    <row r="3" spans="1:6" ht="151.80000000000001" x14ac:dyDescent="0.25">
      <c r="A3" s="78" t="s">
        <v>1793</v>
      </c>
      <c r="B3" s="79" t="s">
        <v>1801</v>
      </c>
      <c r="C3" s="80" t="s">
        <v>1800</v>
      </c>
      <c r="D3" s="81">
        <v>127.17</v>
      </c>
      <c r="E3" s="82">
        <v>1.4999999999999999E-2</v>
      </c>
      <c r="F3" s="83">
        <v>125.26</v>
      </c>
    </row>
    <row r="4" spans="1:6" ht="151.80000000000001" x14ac:dyDescent="0.25">
      <c r="A4" s="78" t="s">
        <v>1794</v>
      </c>
      <c r="B4" s="79" t="s">
        <v>1802</v>
      </c>
      <c r="C4" s="80" t="s">
        <v>1800</v>
      </c>
      <c r="D4" s="81">
        <v>254.32</v>
      </c>
      <c r="E4" s="82">
        <v>1.4999999999999999E-2</v>
      </c>
      <c r="F4" s="83">
        <v>250.5</v>
      </c>
    </row>
    <row r="5" spans="1:6" ht="151.80000000000001" x14ac:dyDescent="0.25">
      <c r="A5" s="78" t="s">
        <v>1795</v>
      </c>
      <c r="B5" s="79" t="s">
        <v>1803</v>
      </c>
      <c r="C5" s="80" t="s">
        <v>1800</v>
      </c>
      <c r="D5" s="81">
        <v>518.82000000000005</v>
      </c>
      <c r="E5" s="82">
        <v>1.4999999999999999E-2</v>
      </c>
      <c r="F5" s="83">
        <v>511.03</v>
      </c>
    </row>
    <row r="6" spans="1:6" ht="151.80000000000001" x14ac:dyDescent="0.25">
      <c r="A6" s="78" t="s">
        <v>1796</v>
      </c>
      <c r="B6" s="79" t="s">
        <v>1804</v>
      </c>
      <c r="C6" s="80" t="s">
        <v>1800</v>
      </c>
      <c r="D6" s="81">
        <v>539.16</v>
      </c>
      <c r="E6" s="82">
        <v>1.4999999999999999E-2</v>
      </c>
      <c r="F6" s="83">
        <v>531.05999999999995</v>
      </c>
    </row>
    <row r="7" spans="1:6" ht="151.80000000000001" x14ac:dyDescent="0.25">
      <c r="A7" s="78" t="s">
        <v>1797</v>
      </c>
      <c r="B7" s="79" t="s">
        <v>1805</v>
      </c>
      <c r="C7" s="80" t="s">
        <v>1800</v>
      </c>
      <c r="D7" s="81">
        <v>793.5</v>
      </c>
      <c r="E7" s="82">
        <v>1.4999999999999999E-2</v>
      </c>
      <c r="F7" s="83">
        <v>781.58</v>
      </c>
    </row>
    <row r="8" spans="1:6" ht="151.80000000000001" x14ac:dyDescent="0.25">
      <c r="A8" s="78" t="s">
        <v>1798</v>
      </c>
      <c r="B8" s="79" t="s">
        <v>1806</v>
      </c>
      <c r="C8" s="80" t="s">
        <v>1800</v>
      </c>
      <c r="D8" s="81">
        <v>1332.66</v>
      </c>
      <c r="E8" s="82">
        <v>1.4999999999999999E-2</v>
      </c>
      <c r="F8" s="83">
        <v>1312.64</v>
      </c>
    </row>
    <row r="9" spans="1:6" ht="27.6" x14ac:dyDescent="0.25">
      <c r="A9" s="78" t="s">
        <v>1771</v>
      </c>
      <c r="B9" s="60" t="s">
        <v>1772</v>
      </c>
      <c r="C9" s="80" t="s">
        <v>1800</v>
      </c>
      <c r="D9" s="81">
        <v>61.03</v>
      </c>
      <c r="E9" s="82">
        <v>1.4999999999999999E-2</v>
      </c>
      <c r="F9" s="83">
        <v>60.11</v>
      </c>
    </row>
    <row r="10" spans="1:6" ht="27.6" x14ac:dyDescent="0.25">
      <c r="A10" s="78" t="s">
        <v>1773</v>
      </c>
      <c r="B10" s="60" t="s">
        <v>1774</v>
      </c>
      <c r="C10" s="80" t="s">
        <v>1800</v>
      </c>
      <c r="D10" s="81">
        <v>81.37</v>
      </c>
      <c r="E10" s="82">
        <v>1.4999999999999999E-2</v>
      </c>
      <c r="F10" s="83">
        <v>80.150000000000006</v>
      </c>
    </row>
    <row r="11" spans="1:6" ht="27.6" x14ac:dyDescent="0.25">
      <c r="A11" s="78" t="s">
        <v>1775</v>
      </c>
      <c r="B11" s="60" t="s">
        <v>1776</v>
      </c>
      <c r="C11" s="80" t="s">
        <v>1800</v>
      </c>
      <c r="D11" s="81">
        <v>101.72</v>
      </c>
      <c r="E11" s="82">
        <v>1.4999999999999999E-2</v>
      </c>
      <c r="F11" s="83">
        <v>100.19</v>
      </c>
    </row>
    <row r="12" spans="1:6" ht="27.6" x14ac:dyDescent="0.25">
      <c r="A12" s="78" t="s">
        <v>1777</v>
      </c>
      <c r="B12" s="60" t="s">
        <v>1778</v>
      </c>
      <c r="C12" s="80" t="s">
        <v>1800</v>
      </c>
      <c r="D12" s="81">
        <v>223.79</v>
      </c>
      <c r="E12" s="82">
        <v>1.4999999999999999E-2</v>
      </c>
      <c r="F12" s="83">
        <v>220.43</v>
      </c>
    </row>
    <row r="13" spans="1:6" ht="27.6" x14ac:dyDescent="0.25">
      <c r="A13" s="78" t="s">
        <v>1779</v>
      </c>
      <c r="B13" s="60" t="s">
        <v>1780</v>
      </c>
      <c r="C13" s="80" t="s">
        <v>1800</v>
      </c>
      <c r="D13" s="81">
        <v>457.79</v>
      </c>
      <c r="E13" s="82">
        <v>1.4999999999999999E-2</v>
      </c>
      <c r="F13" s="83">
        <v>450.91</v>
      </c>
    </row>
    <row r="14" spans="1:6" ht="27.6" x14ac:dyDescent="0.25">
      <c r="A14" s="78" t="s">
        <v>1781</v>
      </c>
      <c r="B14" s="60" t="s">
        <v>1782</v>
      </c>
      <c r="C14" s="80" t="s">
        <v>1800</v>
      </c>
      <c r="D14" s="81">
        <v>925.74</v>
      </c>
      <c r="E14" s="82">
        <v>1.4999999999999999E-2</v>
      </c>
      <c r="F14" s="83">
        <v>911.83</v>
      </c>
    </row>
    <row r="15" spans="1:6" ht="69" x14ac:dyDescent="0.25">
      <c r="A15" s="84" t="s">
        <v>1807</v>
      </c>
      <c r="B15" s="79" t="s">
        <v>1808</v>
      </c>
      <c r="C15" s="80" t="s">
        <v>1800</v>
      </c>
      <c r="D15" s="81">
        <v>122.05</v>
      </c>
      <c r="E15" s="82">
        <v>1.4999999999999999E-2</v>
      </c>
      <c r="F15" s="83">
        <v>120.22</v>
      </c>
    </row>
    <row r="16" spans="1:6" ht="69" x14ac:dyDescent="0.25">
      <c r="A16" s="84" t="s">
        <v>1809</v>
      </c>
      <c r="B16" s="79" t="s">
        <v>1810</v>
      </c>
      <c r="C16" s="80" t="s">
        <v>1800</v>
      </c>
      <c r="D16" s="81">
        <v>142.4</v>
      </c>
      <c r="E16" s="82">
        <v>1.4999999999999999E-2</v>
      </c>
      <c r="F16" s="83">
        <v>140.26</v>
      </c>
    </row>
    <row r="17" spans="1:6" ht="69" x14ac:dyDescent="0.25">
      <c r="A17" s="84" t="s">
        <v>1811</v>
      </c>
      <c r="B17" s="60" t="s">
        <v>1783</v>
      </c>
      <c r="C17" s="80" t="s">
        <v>1800</v>
      </c>
      <c r="D17" s="81">
        <v>203.45</v>
      </c>
      <c r="E17" s="82">
        <v>1.4999999999999999E-2</v>
      </c>
      <c r="F17" s="83">
        <v>200.39</v>
      </c>
    </row>
    <row r="18" spans="1:6" ht="69" x14ac:dyDescent="0.25">
      <c r="A18" s="84" t="s">
        <v>1812</v>
      </c>
      <c r="B18" s="60" t="s">
        <v>1784</v>
      </c>
      <c r="C18" s="80" t="s">
        <v>1800</v>
      </c>
      <c r="D18" s="81">
        <v>447.59</v>
      </c>
      <c r="E18" s="82">
        <v>1.4999999999999999E-2</v>
      </c>
      <c r="F18" s="83">
        <v>440.87</v>
      </c>
    </row>
    <row r="19" spans="1:6" ht="69" x14ac:dyDescent="0.25">
      <c r="A19" s="84" t="s">
        <v>1813</v>
      </c>
      <c r="B19" s="79" t="s">
        <v>1814</v>
      </c>
      <c r="C19" s="80" t="s">
        <v>1800</v>
      </c>
      <c r="D19" s="81">
        <v>996.92</v>
      </c>
      <c r="E19" s="82">
        <v>1.4999999999999999E-2</v>
      </c>
      <c r="F19" s="83">
        <v>981.95</v>
      </c>
    </row>
    <row r="20" spans="1:6" ht="69" x14ac:dyDescent="0.25">
      <c r="A20" s="84" t="s">
        <v>1815</v>
      </c>
      <c r="B20" s="60" t="s">
        <v>1785</v>
      </c>
      <c r="C20" s="80" t="s">
        <v>1800</v>
      </c>
      <c r="D20" s="81">
        <v>2014.23</v>
      </c>
      <c r="E20" s="82">
        <v>1.4999999999999999E-2</v>
      </c>
      <c r="F20" s="83">
        <v>1983.97</v>
      </c>
    </row>
    <row r="21" spans="1:6" ht="41.4" x14ac:dyDescent="0.25">
      <c r="A21" s="78" t="s">
        <v>1786</v>
      </c>
      <c r="B21" s="79" t="s">
        <v>1816</v>
      </c>
      <c r="C21" s="80" t="s">
        <v>1800</v>
      </c>
      <c r="D21" s="85" t="s">
        <v>1817</v>
      </c>
      <c r="E21" s="79" t="s">
        <v>1817</v>
      </c>
      <c r="F21" s="86" t="s">
        <v>1817</v>
      </c>
    </row>
    <row r="22" spans="1:6" ht="41.4" x14ac:dyDescent="0.25">
      <c r="A22" s="78" t="s">
        <v>1787</v>
      </c>
      <c r="B22" s="79" t="s">
        <v>1818</v>
      </c>
      <c r="C22" s="80" t="s">
        <v>1800</v>
      </c>
      <c r="D22" s="81">
        <v>25.43</v>
      </c>
      <c r="E22" s="82">
        <v>1.4999999999999999E-2</v>
      </c>
      <c r="F22" s="83">
        <v>25.05</v>
      </c>
    </row>
    <row r="23" spans="1:6" ht="41.4" x14ac:dyDescent="0.25">
      <c r="A23" s="78" t="s">
        <v>1788</v>
      </c>
      <c r="B23" s="79" t="s">
        <v>1819</v>
      </c>
      <c r="C23" s="80" t="s">
        <v>1800</v>
      </c>
      <c r="D23" s="81">
        <v>35.6</v>
      </c>
      <c r="E23" s="82">
        <v>1.4999999999999999E-2</v>
      </c>
      <c r="F23" s="83">
        <v>35.07</v>
      </c>
    </row>
    <row r="24" spans="1:6" ht="41.4" x14ac:dyDescent="0.25">
      <c r="A24" s="78" t="s">
        <v>1789</v>
      </c>
      <c r="B24" s="79" t="s">
        <v>1820</v>
      </c>
      <c r="C24" s="80" t="s">
        <v>1800</v>
      </c>
      <c r="D24" s="81">
        <v>50.86</v>
      </c>
      <c r="E24" s="82">
        <v>1.4999999999999999E-2</v>
      </c>
      <c r="F24" s="83">
        <v>50.1</v>
      </c>
    </row>
    <row r="25" spans="1:6" ht="41.4" x14ac:dyDescent="0.25">
      <c r="A25" s="78" t="s">
        <v>1790</v>
      </c>
      <c r="B25" s="79" t="s">
        <v>1821</v>
      </c>
      <c r="C25" s="80" t="s">
        <v>1800</v>
      </c>
      <c r="D25" s="81">
        <v>76.3</v>
      </c>
      <c r="E25" s="82">
        <v>1.4999999999999999E-2</v>
      </c>
      <c r="F25" s="83">
        <v>75.150000000000006</v>
      </c>
    </row>
    <row r="26" spans="1:6" ht="41.4" x14ac:dyDescent="0.25">
      <c r="A26" s="78" t="s">
        <v>1791</v>
      </c>
      <c r="B26" s="79" t="s">
        <v>1822</v>
      </c>
      <c r="C26" s="80" t="s">
        <v>1800</v>
      </c>
      <c r="D26" s="81">
        <v>101.73</v>
      </c>
      <c r="E26" s="82">
        <v>1.4999999999999999E-2</v>
      </c>
      <c r="F26" s="83">
        <v>100.2</v>
      </c>
    </row>
    <row r="27" spans="1:6" ht="41.4" x14ac:dyDescent="0.25">
      <c r="A27" s="87" t="s">
        <v>1823</v>
      </c>
      <c r="B27" s="88" t="s">
        <v>1824</v>
      </c>
      <c r="C27" s="89" t="s">
        <v>1800</v>
      </c>
      <c r="D27" s="90">
        <v>167.85</v>
      </c>
      <c r="E27" s="91">
        <v>1.4999999999999999E-2</v>
      </c>
      <c r="F27" s="92">
        <v>165.33</v>
      </c>
    </row>
    <row r="28" spans="1:6" x14ac:dyDescent="0.25">
      <c r="A28" s="93"/>
      <c r="B28" s="93"/>
      <c r="C28" s="94"/>
      <c r="D28" s="172"/>
      <c r="E28" s="96"/>
      <c r="F28" s="172"/>
    </row>
    <row r="29" spans="1:6" x14ac:dyDescent="0.25">
      <c r="A29" s="105" t="s">
        <v>2430</v>
      </c>
      <c r="B29" s="93"/>
      <c r="C29" s="94"/>
      <c r="D29" s="172"/>
      <c r="E29" s="96"/>
      <c r="F29" s="172"/>
    </row>
    <row r="30" spans="1:6" ht="27.6" x14ac:dyDescent="0.25">
      <c r="A30" s="173" t="s">
        <v>2084</v>
      </c>
      <c r="B30" s="173" t="s">
        <v>2085</v>
      </c>
      <c r="C30" s="174" t="s">
        <v>2086</v>
      </c>
      <c r="D30" s="173" t="s">
        <v>1710</v>
      </c>
      <c r="E30" s="173" t="s">
        <v>2087</v>
      </c>
      <c r="F30" s="173" t="s">
        <v>2088</v>
      </c>
    </row>
    <row r="31" spans="1:6" s="175" customFormat="1" ht="41.4" x14ac:dyDescent="0.25">
      <c r="A31" s="79" t="s">
        <v>2431</v>
      </c>
      <c r="B31" s="79" t="s">
        <v>2464</v>
      </c>
      <c r="C31" s="14" t="s">
        <v>2415</v>
      </c>
      <c r="D31" s="181">
        <v>99</v>
      </c>
      <c r="E31" s="182">
        <v>1.4999999999999999E-2</v>
      </c>
      <c r="F31" s="181">
        <f>D31-(D31*E31)</f>
        <v>97.515000000000001</v>
      </c>
    </row>
    <row r="32" spans="1:6" s="175" customFormat="1" ht="41.4" x14ac:dyDescent="0.25">
      <c r="A32" s="79" t="s">
        <v>2432</v>
      </c>
      <c r="B32" s="79" t="s">
        <v>2465</v>
      </c>
      <c r="C32" s="14" t="s">
        <v>2415</v>
      </c>
      <c r="D32" s="181">
        <v>125</v>
      </c>
      <c r="E32" s="182">
        <v>1.4999999999999999E-2</v>
      </c>
      <c r="F32" s="181">
        <f t="shared" ref="F32:F65" si="0">D32-(D32*E32)</f>
        <v>123.125</v>
      </c>
    </row>
    <row r="33" spans="1:6" s="175" customFormat="1" ht="41.4" x14ac:dyDescent="0.25">
      <c r="A33" s="79" t="s">
        <v>2433</v>
      </c>
      <c r="B33" s="79" t="s">
        <v>2466</v>
      </c>
      <c r="C33" s="14" t="s">
        <v>2415</v>
      </c>
      <c r="D33" s="181">
        <v>140</v>
      </c>
      <c r="E33" s="182">
        <v>1.4999999999999999E-2</v>
      </c>
      <c r="F33" s="181">
        <f t="shared" si="0"/>
        <v>137.9</v>
      </c>
    </row>
    <row r="34" spans="1:6" s="175" customFormat="1" ht="27.6" x14ac:dyDescent="0.25">
      <c r="A34" s="79" t="s">
        <v>2478</v>
      </c>
      <c r="B34" s="79" t="s">
        <v>2462</v>
      </c>
      <c r="C34" s="14" t="s">
        <v>2415</v>
      </c>
      <c r="D34" s="181">
        <v>99</v>
      </c>
      <c r="E34" s="182">
        <v>1.4999999999999999E-2</v>
      </c>
      <c r="F34" s="181">
        <f t="shared" si="0"/>
        <v>97.515000000000001</v>
      </c>
    </row>
    <row r="35" spans="1:6" s="175" customFormat="1" ht="27.6" x14ac:dyDescent="0.25">
      <c r="A35" s="79" t="s">
        <v>2479</v>
      </c>
      <c r="B35" s="79" t="s">
        <v>2463</v>
      </c>
      <c r="C35" s="14" t="s">
        <v>2415</v>
      </c>
      <c r="D35" s="181">
        <v>130</v>
      </c>
      <c r="E35" s="182">
        <v>1.4999999999999999E-2</v>
      </c>
      <c r="F35" s="181">
        <f t="shared" si="0"/>
        <v>128.05000000000001</v>
      </c>
    </row>
    <row r="36" spans="1:6" s="175" customFormat="1" ht="41.4" x14ac:dyDescent="0.25">
      <c r="A36" s="79" t="s">
        <v>2480</v>
      </c>
      <c r="B36" s="79" t="s">
        <v>2475</v>
      </c>
      <c r="C36" s="14" t="s">
        <v>2415</v>
      </c>
      <c r="D36" s="181">
        <v>99</v>
      </c>
      <c r="E36" s="182">
        <v>1.4999999999999999E-2</v>
      </c>
      <c r="F36" s="181">
        <f t="shared" si="0"/>
        <v>97.515000000000001</v>
      </c>
    </row>
    <row r="37" spans="1:6" s="175" customFormat="1" ht="41.4" x14ac:dyDescent="0.25">
      <c r="A37" s="79" t="s">
        <v>2481</v>
      </c>
      <c r="B37" s="79" t="s">
        <v>2476</v>
      </c>
      <c r="C37" s="14" t="s">
        <v>2415</v>
      </c>
      <c r="D37" s="181">
        <v>130</v>
      </c>
      <c r="E37" s="182">
        <v>1.4999999999999999E-2</v>
      </c>
      <c r="F37" s="181">
        <f t="shared" si="0"/>
        <v>128.05000000000001</v>
      </c>
    </row>
    <row r="38" spans="1:6" s="175" customFormat="1" ht="41.4" x14ac:dyDescent="0.25">
      <c r="A38" s="79" t="s">
        <v>2434</v>
      </c>
      <c r="B38" s="79" t="s">
        <v>2477</v>
      </c>
      <c r="C38" s="14" t="s">
        <v>2415</v>
      </c>
      <c r="D38" s="181">
        <v>260</v>
      </c>
      <c r="E38" s="182">
        <v>1.4999999999999999E-2</v>
      </c>
      <c r="F38" s="181">
        <f t="shared" si="0"/>
        <v>256.10000000000002</v>
      </c>
    </row>
    <row r="39" spans="1:6" s="175" customFormat="1" ht="41.4" x14ac:dyDescent="0.25">
      <c r="A39" s="79" t="s">
        <v>2435</v>
      </c>
      <c r="B39" s="79" t="s">
        <v>2491</v>
      </c>
      <c r="C39" s="14" t="s">
        <v>2415</v>
      </c>
      <c r="D39" s="181">
        <v>5</v>
      </c>
      <c r="E39" s="182">
        <v>1.4999999999999999E-2</v>
      </c>
      <c r="F39" s="181">
        <f t="shared" si="0"/>
        <v>4.9249999999999998</v>
      </c>
    </row>
    <row r="40" spans="1:6" s="175" customFormat="1" ht="41.4" x14ac:dyDescent="0.25">
      <c r="A40" s="79" t="s">
        <v>2436</v>
      </c>
      <c r="B40" s="79" t="s">
        <v>2492</v>
      </c>
      <c r="C40" s="14" t="s">
        <v>2415</v>
      </c>
      <c r="D40" s="181">
        <v>7</v>
      </c>
      <c r="E40" s="182">
        <v>1.4999999999999999E-2</v>
      </c>
      <c r="F40" s="181">
        <f t="shared" si="0"/>
        <v>6.8949999999999996</v>
      </c>
    </row>
    <row r="41" spans="1:6" s="175" customFormat="1" ht="41.4" x14ac:dyDescent="0.25">
      <c r="A41" s="79" t="s">
        <v>2437</v>
      </c>
      <c r="B41" s="79" t="s">
        <v>2493</v>
      </c>
      <c r="C41" s="14" t="s">
        <v>2415</v>
      </c>
      <c r="D41" s="181">
        <v>9</v>
      </c>
      <c r="E41" s="182">
        <v>1.4999999999999999E-2</v>
      </c>
      <c r="F41" s="181">
        <f t="shared" si="0"/>
        <v>8.8650000000000002</v>
      </c>
    </row>
    <row r="42" spans="1:6" s="175" customFormat="1" ht="41.4" x14ac:dyDescent="0.25">
      <c r="A42" s="79" t="s">
        <v>2438</v>
      </c>
      <c r="B42" s="79" t="s">
        <v>2494</v>
      </c>
      <c r="C42" s="14" t="s">
        <v>2415</v>
      </c>
      <c r="D42" s="181">
        <v>15</v>
      </c>
      <c r="E42" s="182">
        <v>1.4999999999999999E-2</v>
      </c>
      <c r="F42" s="181">
        <f t="shared" si="0"/>
        <v>14.775</v>
      </c>
    </row>
    <row r="43" spans="1:6" s="175" customFormat="1" ht="41.4" x14ac:dyDescent="0.25">
      <c r="A43" s="79" t="s">
        <v>2439</v>
      </c>
      <c r="B43" s="79" t="s">
        <v>2495</v>
      </c>
      <c r="C43" s="14" t="s">
        <v>2415</v>
      </c>
      <c r="D43" s="181">
        <v>23</v>
      </c>
      <c r="E43" s="182">
        <v>1.4999999999999999E-2</v>
      </c>
      <c r="F43" s="181">
        <f t="shared" si="0"/>
        <v>22.655000000000001</v>
      </c>
    </row>
    <row r="44" spans="1:6" s="175" customFormat="1" ht="41.4" x14ac:dyDescent="0.25">
      <c r="A44" s="79" t="s">
        <v>2440</v>
      </c>
      <c r="B44" s="79" t="s">
        <v>2496</v>
      </c>
      <c r="C44" s="14" t="s">
        <v>2415</v>
      </c>
      <c r="D44" s="181">
        <v>30</v>
      </c>
      <c r="E44" s="182">
        <v>1.4999999999999999E-2</v>
      </c>
      <c r="F44" s="181">
        <f t="shared" si="0"/>
        <v>29.55</v>
      </c>
    </row>
    <row r="45" spans="1:6" s="175" customFormat="1" ht="41.4" x14ac:dyDescent="0.25">
      <c r="A45" s="79" t="s">
        <v>2441</v>
      </c>
      <c r="B45" s="79" t="s">
        <v>2497</v>
      </c>
      <c r="C45" s="14" t="s">
        <v>2415</v>
      </c>
      <c r="D45" s="181">
        <v>40</v>
      </c>
      <c r="E45" s="182">
        <v>1.4999999999999999E-2</v>
      </c>
      <c r="F45" s="181">
        <f t="shared" si="0"/>
        <v>39.4</v>
      </c>
    </row>
    <row r="46" spans="1:6" s="175" customFormat="1" ht="41.4" x14ac:dyDescent="0.25">
      <c r="A46" s="79" t="s">
        <v>2442</v>
      </c>
      <c r="B46" s="79" t="s">
        <v>2498</v>
      </c>
      <c r="C46" s="14" t="s">
        <v>2415</v>
      </c>
      <c r="D46" s="181">
        <v>70</v>
      </c>
      <c r="E46" s="182">
        <v>1.4999999999999999E-2</v>
      </c>
      <c r="F46" s="181">
        <f t="shared" si="0"/>
        <v>68.95</v>
      </c>
    </row>
    <row r="47" spans="1:6" s="175" customFormat="1" ht="41.4" x14ac:dyDescent="0.25">
      <c r="A47" s="79" t="s">
        <v>2443</v>
      </c>
      <c r="B47" s="79" t="s">
        <v>2499</v>
      </c>
      <c r="C47" s="14" t="s">
        <v>2415</v>
      </c>
      <c r="D47" s="181">
        <v>110</v>
      </c>
      <c r="E47" s="182">
        <v>1.4999999999999999E-2</v>
      </c>
      <c r="F47" s="181">
        <f t="shared" si="0"/>
        <v>108.35</v>
      </c>
    </row>
    <row r="48" spans="1:6" s="175" customFormat="1" ht="41.4" x14ac:dyDescent="0.25">
      <c r="A48" s="79" t="s">
        <v>2444</v>
      </c>
      <c r="B48" s="79" t="s">
        <v>2500</v>
      </c>
      <c r="C48" s="14" t="s">
        <v>2415</v>
      </c>
      <c r="D48" s="181">
        <v>170</v>
      </c>
      <c r="E48" s="182">
        <v>1.4999999999999999E-2</v>
      </c>
      <c r="F48" s="181">
        <f t="shared" si="0"/>
        <v>167.45</v>
      </c>
    </row>
    <row r="49" spans="1:6" s="175" customFormat="1" ht="41.4" x14ac:dyDescent="0.25">
      <c r="A49" s="79" t="s">
        <v>2445</v>
      </c>
      <c r="B49" s="79" t="s">
        <v>2501</v>
      </c>
      <c r="C49" s="14" t="s">
        <v>2415</v>
      </c>
      <c r="D49" s="181">
        <v>190</v>
      </c>
      <c r="E49" s="182">
        <v>1.4999999999999999E-2</v>
      </c>
      <c r="F49" s="181">
        <f t="shared" si="0"/>
        <v>187.15</v>
      </c>
    </row>
    <row r="50" spans="1:6" s="175" customFormat="1" ht="41.4" x14ac:dyDescent="0.25">
      <c r="A50" s="79" t="s">
        <v>2446</v>
      </c>
      <c r="B50" s="79" t="s">
        <v>2502</v>
      </c>
      <c r="C50" s="14" t="s">
        <v>2415</v>
      </c>
      <c r="D50" s="181">
        <v>220</v>
      </c>
      <c r="E50" s="182">
        <v>1.4999999999999999E-2</v>
      </c>
      <c r="F50" s="181">
        <f t="shared" si="0"/>
        <v>216.7</v>
      </c>
    </row>
    <row r="51" spans="1:6" s="175" customFormat="1" ht="41.4" x14ac:dyDescent="0.25">
      <c r="A51" s="79" t="s">
        <v>2447</v>
      </c>
      <c r="B51" s="79" t="s">
        <v>2503</v>
      </c>
      <c r="C51" s="14" t="s">
        <v>2415</v>
      </c>
      <c r="D51" s="181">
        <v>280</v>
      </c>
      <c r="E51" s="182">
        <v>1.4999999999999999E-2</v>
      </c>
      <c r="F51" s="181">
        <f t="shared" si="0"/>
        <v>275.8</v>
      </c>
    </row>
    <row r="52" spans="1:6" s="175" customFormat="1" ht="41.4" x14ac:dyDescent="0.25">
      <c r="A52" s="79" t="s">
        <v>2448</v>
      </c>
      <c r="B52" s="79" t="s">
        <v>2504</v>
      </c>
      <c r="C52" s="14" t="s">
        <v>2415</v>
      </c>
      <c r="D52" s="181">
        <v>350</v>
      </c>
      <c r="E52" s="182">
        <v>1.4999999999999999E-2</v>
      </c>
      <c r="F52" s="181">
        <f t="shared" si="0"/>
        <v>344.75</v>
      </c>
    </row>
    <row r="53" spans="1:6" s="175" customFormat="1" ht="41.4" x14ac:dyDescent="0.25">
      <c r="A53" s="79" t="s">
        <v>2449</v>
      </c>
      <c r="B53" s="79" t="s">
        <v>2505</v>
      </c>
      <c r="C53" s="14" t="s">
        <v>2415</v>
      </c>
      <c r="D53" s="181">
        <v>650</v>
      </c>
      <c r="E53" s="182">
        <v>1.4999999999999999E-2</v>
      </c>
      <c r="F53" s="181">
        <f t="shared" si="0"/>
        <v>640.25</v>
      </c>
    </row>
    <row r="54" spans="1:6" s="175" customFormat="1" ht="41.4" x14ac:dyDescent="0.25">
      <c r="A54" s="79" t="s">
        <v>2450</v>
      </c>
      <c r="B54" s="79" t="s">
        <v>2506</v>
      </c>
      <c r="C54" s="14" t="s">
        <v>2415</v>
      </c>
      <c r="D54" s="181">
        <v>1000</v>
      </c>
      <c r="E54" s="182">
        <v>1.4999999999999999E-2</v>
      </c>
      <c r="F54" s="181">
        <f t="shared" si="0"/>
        <v>985</v>
      </c>
    </row>
    <row r="55" spans="1:6" s="175" customFormat="1" ht="41.4" x14ac:dyDescent="0.25">
      <c r="A55" s="79" t="s">
        <v>2482</v>
      </c>
      <c r="B55" s="79" t="s">
        <v>2467</v>
      </c>
      <c r="C55" s="14" t="s">
        <v>2415</v>
      </c>
      <c r="D55" s="181">
        <v>30</v>
      </c>
      <c r="E55" s="182">
        <v>1.4999999999999999E-2</v>
      </c>
      <c r="F55" s="181">
        <f t="shared" si="0"/>
        <v>29.55</v>
      </c>
    </row>
    <row r="56" spans="1:6" s="175" customFormat="1" ht="27.6" x14ac:dyDescent="0.25">
      <c r="A56" s="79" t="s">
        <v>2451</v>
      </c>
      <c r="B56" s="79" t="s">
        <v>2468</v>
      </c>
      <c r="C56" s="14" t="s">
        <v>2415</v>
      </c>
      <c r="D56" s="181">
        <v>50</v>
      </c>
      <c r="E56" s="182">
        <v>1.4999999999999999E-2</v>
      </c>
      <c r="F56" s="181">
        <f t="shared" si="0"/>
        <v>49.25</v>
      </c>
    </row>
    <row r="57" spans="1:6" s="175" customFormat="1" ht="27.6" x14ac:dyDescent="0.25">
      <c r="A57" s="79" t="s">
        <v>2452</v>
      </c>
      <c r="B57" s="79" t="s">
        <v>2469</v>
      </c>
      <c r="C57" s="14" t="s">
        <v>2415</v>
      </c>
      <c r="D57" s="181">
        <v>55</v>
      </c>
      <c r="E57" s="182">
        <v>1.4999999999999999E-2</v>
      </c>
      <c r="F57" s="181">
        <f t="shared" si="0"/>
        <v>54.174999999999997</v>
      </c>
    </row>
    <row r="58" spans="1:6" s="175" customFormat="1" ht="41.4" x14ac:dyDescent="0.25">
      <c r="A58" s="79" t="s">
        <v>2453</v>
      </c>
      <c r="B58" s="79" t="s">
        <v>2470</v>
      </c>
      <c r="C58" s="14" t="s">
        <v>2415</v>
      </c>
      <c r="D58" s="181">
        <v>95</v>
      </c>
      <c r="E58" s="182">
        <v>1.4999999999999999E-2</v>
      </c>
      <c r="F58" s="181">
        <f t="shared" si="0"/>
        <v>93.575000000000003</v>
      </c>
    </row>
    <row r="59" spans="1:6" s="175" customFormat="1" ht="27.6" x14ac:dyDescent="0.25">
      <c r="A59" s="79" t="s">
        <v>2454</v>
      </c>
      <c r="B59" s="79" t="s">
        <v>2471</v>
      </c>
      <c r="C59" s="14" t="s">
        <v>2415</v>
      </c>
      <c r="D59" s="181">
        <v>30</v>
      </c>
      <c r="E59" s="182">
        <v>1.4999999999999999E-2</v>
      </c>
      <c r="F59" s="181">
        <f t="shared" si="0"/>
        <v>29.55</v>
      </c>
    </row>
    <row r="60" spans="1:6" s="175" customFormat="1" ht="27.6" x14ac:dyDescent="0.25">
      <c r="A60" s="79" t="s">
        <v>2455</v>
      </c>
      <c r="B60" s="79" t="s">
        <v>2472</v>
      </c>
      <c r="C60" s="14" t="s">
        <v>2415</v>
      </c>
      <c r="D60" s="181">
        <v>40</v>
      </c>
      <c r="E60" s="182">
        <v>1.4999999999999999E-2</v>
      </c>
      <c r="F60" s="181">
        <f t="shared" si="0"/>
        <v>39.4</v>
      </c>
    </row>
    <row r="61" spans="1:6" s="175" customFormat="1" ht="27.6" x14ac:dyDescent="0.25">
      <c r="A61" s="79" t="s">
        <v>2456</v>
      </c>
      <c r="B61" s="79" t="s">
        <v>2468</v>
      </c>
      <c r="C61" s="14" t="s">
        <v>2415</v>
      </c>
      <c r="D61" s="181">
        <v>45</v>
      </c>
      <c r="E61" s="182">
        <v>1.4999999999999999E-2</v>
      </c>
      <c r="F61" s="181">
        <f t="shared" si="0"/>
        <v>44.325000000000003</v>
      </c>
    </row>
    <row r="62" spans="1:6" s="175" customFormat="1" ht="27.6" x14ac:dyDescent="0.25">
      <c r="A62" s="79" t="s">
        <v>2457</v>
      </c>
      <c r="B62" s="79" t="s">
        <v>2473</v>
      </c>
      <c r="C62" s="14" t="s">
        <v>2415</v>
      </c>
      <c r="D62" s="181">
        <v>50</v>
      </c>
      <c r="E62" s="182">
        <v>1.4999999999999999E-2</v>
      </c>
      <c r="F62" s="181">
        <f t="shared" si="0"/>
        <v>49.25</v>
      </c>
    </row>
    <row r="63" spans="1:6" s="175" customFormat="1" ht="27.6" x14ac:dyDescent="0.25">
      <c r="A63" s="79" t="s">
        <v>2458</v>
      </c>
      <c r="B63" s="79" t="s">
        <v>2469</v>
      </c>
      <c r="C63" s="14" t="s">
        <v>2415</v>
      </c>
      <c r="D63" s="181">
        <v>60</v>
      </c>
      <c r="E63" s="182">
        <v>1.4999999999999999E-2</v>
      </c>
      <c r="F63" s="181">
        <f t="shared" si="0"/>
        <v>59.1</v>
      </c>
    </row>
    <row r="64" spans="1:6" s="175" customFormat="1" ht="41.4" x14ac:dyDescent="0.25">
      <c r="A64" s="79" t="s">
        <v>2459</v>
      </c>
      <c r="B64" s="79" t="s">
        <v>2474</v>
      </c>
      <c r="C64" s="14" t="s">
        <v>2415</v>
      </c>
      <c r="D64" s="181">
        <v>70</v>
      </c>
      <c r="E64" s="182">
        <v>1.4999999999999999E-2</v>
      </c>
      <c r="F64" s="181">
        <f t="shared" si="0"/>
        <v>68.95</v>
      </c>
    </row>
    <row r="65" spans="1:6" s="175" customFormat="1" ht="55.2" x14ac:dyDescent="0.25">
      <c r="A65" s="79" t="s">
        <v>2460</v>
      </c>
      <c r="B65" s="79" t="s">
        <v>2461</v>
      </c>
      <c r="C65" s="14" t="s">
        <v>2415</v>
      </c>
      <c r="D65" s="181">
        <v>2.99</v>
      </c>
      <c r="E65" s="182">
        <v>1.4999999999999999E-2</v>
      </c>
      <c r="F65" s="181">
        <f t="shared" si="0"/>
        <v>2.9451500000000004</v>
      </c>
    </row>
    <row r="66" spans="1:6" s="175" customFormat="1" ht="170.55" customHeight="1" x14ac:dyDescent="0.25">
      <c r="A66" s="79" t="s">
        <v>2583</v>
      </c>
      <c r="B66" s="79" t="s">
        <v>2584</v>
      </c>
      <c r="C66" s="14" t="s">
        <v>2415</v>
      </c>
      <c r="D66" s="181">
        <v>1.98</v>
      </c>
      <c r="E66" s="182">
        <v>1.4999999999999999E-2</v>
      </c>
      <c r="F66" s="181">
        <f>D66-(D66*E66)</f>
        <v>1.9502999999999999</v>
      </c>
    </row>
    <row r="67" spans="1:6" s="175" customFormat="1" x14ac:dyDescent="0.25">
      <c r="A67" s="93"/>
      <c r="B67" s="93"/>
      <c r="C67" s="183"/>
      <c r="D67" s="184"/>
      <c r="E67" s="185"/>
      <c r="F67" s="184"/>
    </row>
    <row r="68" spans="1:6" x14ac:dyDescent="0.25">
      <c r="A68" s="93"/>
      <c r="B68" s="93"/>
      <c r="C68" s="94"/>
      <c r="D68" s="172"/>
      <c r="E68" s="96"/>
      <c r="F68" s="172"/>
    </row>
    <row r="69" spans="1:6" s="175" customFormat="1" x14ac:dyDescent="0.25">
      <c r="A69" s="97" t="s">
        <v>2486</v>
      </c>
      <c r="D69" s="176"/>
    </row>
    <row r="70" spans="1:6" s="175" customFormat="1" ht="14.4" x14ac:dyDescent="0.3">
      <c r="A70" s="177" t="s">
        <v>2488</v>
      </c>
      <c r="D70" s="176"/>
    </row>
    <row r="71" spans="1:6" s="175" customFormat="1" ht="14.4" x14ac:dyDescent="0.3">
      <c r="A71" s="177" t="s">
        <v>2507</v>
      </c>
      <c r="D71" s="176"/>
    </row>
    <row r="72" spans="1:6" s="179" customFormat="1" ht="14.4" x14ac:dyDescent="0.3">
      <c r="A72" s="177" t="s">
        <v>2508</v>
      </c>
      <c r="B72" s="177"/>
      <c r="C72" s="177"/>
      <c r="D72" s="178"/>
    </row>
    <row r="73" spans="1:6" s="179" customFormat="1" ht="14.4" x14ac:dyDescent="0.3">
      <c r="A73" s="177" t="s">
        <v>2509</v>
      </c>
      <c r="D73" s="180"/>
    </row>
    <row r="74" spans="1:6" s="179" customFormat="1" ht="14.4" x14ac:dyDescent="0.3">
      <c r="A74" s="177" t="s">
        <v>2510</v>
      </c>
      <c r="D74" s="180"/>
    </row>
    <row r="75" spans="1:6" s="179" customFormat="1" ht="14.4" x14ac:dyDescent="0.3">
      <c r="A75" s="177" t="s">
        <v>2511</v>
      </c>
      <c r="D75" s="180"/>
    </row>
    <row r="76" spans="1:6" s="179" customFormat="1" ht="14.4" x14ac:dyDescent="0.3">
      <c r="A76" s="177" t="s">
        <v>2512</v>
      </c>
      <c r="D76" s="180"/>
    </row>
    <row r="77" spans="1:6" s="179" customFormat="1" ht="14.4" x14ac:dyDescent="0.3">
      <c r="A77" s="177" t="s">
        <v>2513</v>
      </c>
      <c r="D77" s="180"/>
    </row>
    <row r="78" spans="1:6" s="179" customFormat="1" ht="14.4" x14ac:dyDescent="0.3">
      <c r="A78" s="177" t="s">
        <v>2514</v>
      </c>
      <c r="D78" s="180"/>
    </row>
    <row r="79" spans="1:6" s="175" customFormat="1" ht="13.2" x14ac:dyDescent="0.25">
      <c r="A79" s="58"/>
      <c r="D79" s="176"/>
    </row>
    <row r="80" spans="1:6" s="175" customFormat="1" x14ac:dyDescent="0.25">
      <c r="A80" s="97" t="s">
        <v>2487</v>
      </c>
      <c r="D80" s="176"/>
    </row>
    <row r="81" spans="1:7" s="175" customFormat="1" ht="14.4" x14ac:dyDescent="0.3">
      <c r="A81" s="177" t="s">
        <v>2483</v>
      </c>
      <c r="D81" s="176"/>
    </row>
    <row r="82" spans="1:7" s="175" customFormat="1" ht="14.4" x14ac:dyDescent="0.3">
      <c r="A82" s="177" t="s">
        <v>2484</v>
      </c>
      <c r="D82" s="176"/>
    </row>
    <row r="83" spans="1:7" s="175" customFormat="1" ht="14.4" x14ac:dyDescent="0.3">
      <c r="A83" s="177" t="s">
        <v>2485</v>
      </c>
      <c r="D83" s="176"/>
    </row>
    <row r="84" spans="1:7" x14ac:dyDescent="0.25">
      <c r="A84" s="93"/>
      <c r="B84" s="93"/>
      <c r="C84" s="94"/>
      <c r="D84" s="95"/>
      <c r="E84" s="96"/>
      <c r="F84" s="95"/>
    </row>
    <row r="85" spans="1:7" x14ac:dyDescent="0.25">
      <c r="A85" s="97" t="s">
        <v>1825</v>
      </c>
    </row>
    <row r="86" spans="1:7" ht="27.6" x14ac:dyDescent="0.25">
      <c r="A86" s="98" t="s">
        <v>2326</v>
      </c>
      <c r="B86" s="99" t="s">
        <v>2327</v>
      </c>
      <c r="C86" s="100" t="s">
        <v>2087</v>
      </c>
      <c r="D86" s="101" t="s">
        <v>2088</v>
      </c>
    </row>
    <row r="87" spans="1:7" x14ac:dyDescent="0.25">
      <c r="A87" s="42" t="s">
        <v>1826</v>
      </c>
      <c r="B87" s="50">
        <v>47.69</v>
      </c>
      <c r="C87" s="36">
        <v>1.4999999999999999E-2</v>
      </c>
      <c r="D87" s="48">
        <v>46.97</v>
      </c>
      <c r="E87" s="102"/>
      <c r="F87" s="102"/>
      <c r="G87" s="103"/>
    </row>
    <row r="88" spans="1:7" x14ac:dyDescent="0.25">
      <c r="A88" s="42" t="s">
        <v>1827</v>
      </c>
      <c r="B88" s="50">
        <v>47.15</v>
      </c>
      <c r="C88" s="36">
        <v>1.4999999999999999E-2</v>
      </c>
      <c r="D88" s="48">
        <v>46.44</v>
      </c>
    </row>
    <row r="89" spans="1:7" x14ac:dyDescent="0.25">
      <c r="A89" s="42" t="s">
        <v>1828</v>
      </c>
      <c r="B89" s="50">
        <v>21.03</v>
      </c>
      <c r="C89" s="36">
        <v>1.4999999999999999E-2</v>
      </c>
      <c r="D89" s="48">
        <v>20.71</v>
      </c>
    </row>
    <row r="90" spans="1:7" x14ac:dyDescent="0.25">
      <c r="A90" s="42" t="s">
        <v>1829</v>
      </c>
      <c r="B90" s="50">
        <v>40.04</v>
      </c>
      <c r="C90" s="36">
        <v>1.4999999999999999E-2</v>
      </c>
      <c r="D90" s="48">
        <v>39.44</v>
      </c>
    </row>
    <row r="91" spans="1:7" x14ac:dyDescent="0.25">
      <c r="A91" s="42" t="s">
        <v>1830</v>
      </c>
      <c r="B91" s="50">
        <v>61.76</v>
      </c>
      <c r="C91" s="36">
        <v>1.4999999999999999E-2</v>
      </c>
      <c r="D91" s="48">
        <v>60.84</v>
      </c>
    </row>
    <row r="92" spans="1:7" x14ac:dyDescent="0.25">
      <c r="A92" s="42" t="s">
        <v>1831</v>
      </c>
      <c r="B92" s="50">
        <v>39.83</v>
      </c>
      <c r="C92" s="36">
        <v>1.4999999999999999E-2</v>
      </c>
      <c r="D92" s="48">
        <v>39.229999999999997</v>
      </c>
    </row>
    <row r="93" spans="1:7" x14ac:dyDescent="0.25">
      <c r="A93" s="42" t="s">
        <v>1832</v>
      </c>
      <c r="B93" s="50">
        <v>21.42</v>
      </c>
      <c r="C93" s="36">
        <v>1.4999999999999999E-2</v>
      </c>
      <c r="D93" s="48">
        <v>21.1</v>
      </c>
    </row>
    <row r="94" spans="1:7" x14ac:dyDescent="0.25">
      <c r="A94" s="42" t="s">
        <v>1833</v>
      </c>
      <c r="B94" s="50">
        <v>26.47</v>
      </c>
      <c r="C94" s="36">
        <v>1.4999999999999999E-2</v>
      </c>
      <c r="D94" s="48">
        <v>26.07</v>
      </c>
    </row>
    <row r="95" spans="1:7" x14ac:dyDescent="0.25">
      <c r="A95" s="42" t="s">
        <v>1834</v>
      </c>
      <c r="B95" s="50">
        <v>58.26</v>
      </c>
      <c r="C95" s="36">
        <v>1.4999999999999999E-2</v>
      </c>
      <c r="D95" s="48">
        <v>57.4</v>
      </c>
    </row>
    <row r="96" spans="1:7" x14ac:dyDescent="0.25">
      <c r="A96" s="42" t="s">
        <v>1835</v>
      </c>
      <c r="B96" s="50">
        <v>46.55</v>
      </c>
      <c r="C96" s="36">
        <v>1.4999999999999999E-2</v>
      </c>
      <c r="D96" s="48">
        <v>45.85</v>
      </c>
    </row>
    <row r="97" spans="1:4" x14ac:dyDescent="0.25">
      <c r="A97" s="42" t="s">
        <v>2395</v>
      </c>
      <c r="B97" s="50">
        <v>51.99</v>
      </c>
      <c r="C97" s="36">
        <v>1.4999999999999999E-2</v>
      </c>
      <c r="D97" s="48">
        <f>Table4[[#This Row],[List Price]]-(Table4[[#This Row],[List Price]]*Table4[[#This Row],[Percent Public Discount]])</f>
        <v>51.210149999999999</v>
      </c>
    </row>
    <row r="98" spans="1:4" x14ac:dyDescent="0.25">
      <c r="A98" s="42" t="s">
        <v>1873</v>
      </c>
      <c r="B98" s="50">
        <v>24.74</v>
      </c>
      <c r="C98" s="36">
        <v>1.4999999999999999E-2</v>
      </c>
      <c r="D98" s="48">
        <v>24.37</v>
      </c>
    </row>
    <row r="99" spans="1:4" x14ac:dyDescent="0.25">
      <c r="A99" s="42" t="s">
        <v>1874</v>
      </c>
      <c r="B99" s="50">
        <v>36.979999999999997</v>
      </c>
      <c r="C99" s="36">
        <v>1.4999999999999999E-2</v>
      </c>
      <c r="D99" s="48">
        <v>36.42</v>
      </c>
    </row>
    <row r="100" spans="1:4" x14ac:dyDescent="0.25">
      <c r="A100" s="42" t="s">
        <v>1839</v>
      </c>
      <c r="B100" s="50">
        <v>44.39</v>
      </c>
      <c r="C100" s="36">
        <v>1.4999999999999999E-2</v>
      </c>
      <c r="D100" s="48">
        <v>43.72</v>
      </c>
    </row>
    <row r="101" spans="1:4" x14ac:dyDescent="0.25">
      <c r="A101" s="42" t="s">
        <v>1840</v>
      </c>
      <c r="B101" s="50">
        <v>44.54</v>
      </c>
      <c r="C101" s="36">
        <v>1.4999999999999999E-2</v>
      </c>
      <c r="D101" s="48">
        <v>43.87</v>
      </c>
    </row>
    <row r="102" spans="1:4" x14ac:dyDescent="0.25">
      <c r="A102" s="42" t="s">
        <v>1841</v>
      </c>
      <c r="B102" s="50">
        <v>42.4</v>
      </c>
      <c r="C102" s="36">
        <v>1.4999999999999999E-2</v>
      </c>
      <c r="D102" s="48">
        <v>41.76</v>
      </c>
    </row>
    <row r="103" spans="1:4" x14ac:dyDescent="0.25">
      <c r="A103" s="42" t="s">
        <v>1842</v>
      </c>
      <c r="B103" s="50">
        <v>50.77</v>
      </c>
      <c r="C103" s="36">
        <v>1.4999999999999999E-2</v>
      </c>
      <c r="D103" s="48">
        <v>50.01</v>
      </c>
    </row>
    <row r="104" spans="1:4" x14ac:dyDescent="0.25">
      <c r="A104" s="42" t="s">
        <v>1843</v>
      </c>
      <c r="B104" s="50">
        <v>45.04</v>
      </c>
      <c r="C104" s="36">
        <v>1.4999999999999999E-2</v>
      </c>
      <c r="D104" s="48">
        <v>44.36</v>
      </c>
    </row>
    <row r="105" spans="1:4" x14ac:dyDescent="0.25">
      <c r="A105" s="42" t="s">
        <v>1844</v>
      </c>
      <c r="B105" s="50">
        <v>28.28</v>
      </c>
      <c r="C105" s="36">
        <v>1.4999999999999999E-2</v>
      </c>
      <c r="D105" s="48">
        <v>27.86</v>
      </c>
    </row>
    <row r="106" spans="1:4" x14ac:dyDescent="0.25">
      <c r="A106" s="42" t="s">
        <v>1845</v>
      </c>
      <c r="B106" s="50">
        <v>24.51</v>
      </c>
      <c r="C106" s="36">
        <v>1.4999999999999999E-2</v>
      </c>
      <c r="D106" s="48">
        <v>24.14</v>
      </c>
    </row>
    <row r="107" spans="1:4" x14ac:dyDescent="0.25">
      <c r="A107" s="42" t="s">
        <v>1846</v>
      </c>
      <c r="B107" s="50">
        <v>22.74</v>
      </c>
      <c r="C107" s="36">
        <v>1.4999999999999999E-2</v>
      </c>
      <c r="D107" s="48">
        <v>22.4</v>
      </c>
    </row>
    <row r="108" spans="1:4" x14ac:dyDescent="0.25">
      <c r="A108" s="42" t="s">
        <v>1847</v>
      </c>
      <c r="B108" s="50">
        <v>44.08</v>
      </c>
      <c r="C108" s="36">
        <v>1.4999999999999999E-2</v>
      </c>
      <c r="D108" s="48">
        <v>43.42</v>
      </c>
    </row>
    <row r="109" spans="1:4" x14ac:dyDescent="0.25">
      <c r="A109" s="42" t="s">
        <v>1848</v>
      </c>
      <c r="B109" s="50">
        <v>28.41</v>
      </c>
      <c r="C109" s="36">
        <v>1.4999999999999999E-2</v>
      </c>
      <c r="D109" s="48">
        <v>27.98</v>
      </c>
    </row>
    <row r="110" spans="1:4" x14ac:dyDescent="0.25">
      <c r="A110" s="42" t="s">
        <v>1836</v>
      </c>
      <c r="B110" s="50">
        <v>58.26</v>
      </c>
      <c r="C110" s="36">
        <v>1.4999999999999999E-2</v>
      </c>
      <c r="D110" s="48">
        <v>57.4</v>
      </c>
    </row>
    <row r="111" spans="1:4" x14ac:dyDescent="0.25">
      <c r="A111" s="42" t="s">
        <v>1837</v>
      </c>
      <c r="B111" s="50">
        <v>43.94</v>
      </c>
      <c r="C111" s="36">
        <v>1.4999999999999999E-2</v>
      </c>
      <c r="D111" s="48">
        <v>43.28</v>
      </c>
    </row>
    <row r="112" spans="1:4" x14ac:dyDescent="0.25">
      <c r="A112" s="42" t="s">
        <v>1838</v>
      </c>
      <c r="B112" s="50">
        <v>38.61</v>
      </c>
      <c r="C112" s="36">
        <v>1.4999999999999999E-2</v>
      </c>
      <c r="D112" s="48">
        <v>38.03</v>
      </c>
    </row>
    <row r="113" spans="1:4" x14ac:dyDescent="0.25">
      <c r="A113" s="42" t="s">
        <v>1851</v>
      </c>
      <c r="B113" s="50">
        <v>62.52</v>
      </c>
      <c r="C113" s="36">
        <v>1.4999999999999999E-2</v>
      </c>
      <c r="D113" s="48">
        <v>61.6</v>
      </c>
    </row>
    <row r="114" spans="1:4" x14ac:dyDescent="0.25">
      <c r="A114" s="42" t="s">
        <v>1852</v>
      </c>
      <c r="B114" s="50">
        <v>26.1</v>
      </c>
      <c r="C114" s="36">
        <v>1.4999999999999999E-2</v>
      </c>
      <c r="D114" s="48">
        <v>25.71</v>
      </c>
    </row>
    <row r="115" spans="1:4" x14ac:dyDescent="0.25">
      <c r="A115" s="42" t="s">
        <v>1853</v>
      </c>
      <c r="B115" s="50">
        <v>33.92</v>
      </c>
      <c r="C115" s="36">
        <v>1.4999999999999999E-2</v>
      </c>
      <c r="D115" s="48">
        <v>33.409999999999997</v>
      </c>
    </row>
    <row r="116" spans="1:4" x14ac:dyDescent="0.25">
      <c r="A116" s="42" t="s">
        <v>1854</v>
      </c>
      <c r="B116" s="50">
        <v>22.63</v>
      </c>
      <c r="C116" s="36">
        <v>1.4999999999999999E-2</v>
      </c>
      <c r="D116" s="48">
        <v>22.29</v>
      </c>
    </row>
    <row r="117" spans="1:4" x14ac:dyDescent="0.25">
      <c r="A117" s="42" t="s">
        <v>1855</v>
      </c>
      <c r="B117" s="50">
        <v>24.61</v>
      </c>
      <c r="C117" s="36">
        <v>1.4999999999999999E-2</v>
      </c>
      <c r="D117" s="48">
        <v>24.24</v>
      </c>
    </row>
    <row r="118" spans="1:4" x14ac:dyDescent="0.25">
      <c r="A118" s="42" t="s">
        <v>1856</v>
      </c>
      <c r="B118" s="50">
        <v>32.340000000000003</v>
      </c>
      <c r="C118" s="36">
        <v>1.4999999999999999E-2</v>
      </c>
      <c r="D118" s="48">
        <v>31.85</v>
      </c>
    </row>
    <row r="119" spans="1:4" x14ac:dyDescent="0.25">
      <c r="A119" s="42" t="s">
        <v>1857</v>
      </c>
      <c r="B119" s="50">
        <v>40.4</v>
      </c>
      <c r="C119" s="36">
        <v>1.4999999999999999E-2</v>
      </c>
      <c r="D119" s="48">
        <v>39.79</v>
      </c>
    </row>
    <row r="120" spans="1:4" x14ac:dyDescent="0.25">
      <c r="A120" s="42" t="s">
        <v>1858</v>
      </c>
      <c r="B120" s="50">
        <v>28.17</v>
      </c>
      <c r="C120" s="36">
        <v>1.4999999999999999E-2</v>
      </c>
      <c r="D120" s="48">
        <v>27.75</v>
      </c>
    </row>
    <row r="121" spans="1:4" x14ac:dyDescent="0.25">
      <c r="A121" s="42" t="s">
        <v>1859</v>
      </c>
      <c r="B121" s="50">
        <v>48.95</v>
      </c>
      <c r="C121" s="36">
        <v>1.4999999999999999E-2</v>
      </c>
      <c r="D121" s="48">
        <v>48.21</v>
      </c>
    </row>
    <row r="122" spans="1:4" x14ac:dyDescent="0.25">
      <c r="A122" s="42" t="s">
        <v>1860</v>
      </c>
      <c r="B122" s="50">
        <v>45.85</v>
      </c>
      <c r="C122" s="36">
        <v>1.4999999999999999E-2</v>
      </c>
      <c r="D122" s="48">
        <v>45.16</v>
      </c>
    </row>
    <row r="123" spans="1:4" x14ac:dyDescent="0.25">
      <c r="A123" s="42" t="s">
        <v>1849</v>
      </c>
      <c r="B123" s="50">
        <v>55.42</v>
      </c>
      <c r="C123" s="36">
        <v>1.4999999999999999E-2</v>
      </c>
      <c r="D123" s="48">
        <v>54.6</v>
      </c>
    </row>
    <row r="124" spans="1:4" x14ac:dyDescent="0.25">
      <c r="A124" s="42" t="s">
        <v>1850</v>
      </c>
      <c r="B124" s="50">
        <v>32.25</v>
      </c>
      <c r="C124" s="36">
        <v>1.4999999999999999E-2</v>
      </c>
      <c r="D124" s="48">
        <v>31.77</v>
      </c>
    </row>
    <row r="125" spans="1:4" x14ac:dyDescent="0.25">
      <c r="A125" s="42" t="s">
        <v>1863</v>
      </c>
      <c r="B125" s="50">
        <v>58.57</v>
      </c>
      <c r="C125" s="36">
        <v>1.4999999999999999E-2</v>
      </c>
      <c r="D125" s="48">
        <v>28.14</v>
      </c>
    </row>
    <row r="126" spans="1:4" x14ac:dyDescent="0.25">
      <c r="A126" s="42" t="s">
        <v>1864</v>
      </c>
      <c r="B126" s="50">
        <v>44.44</v>
      </c>
      <c r="C126" s="36">
        <v>1.4999999999999999E-2</v>
      </c>
      <c r="D126" s="48">
        <v>43.77</v>
      </c>
    </row>
    <row r="127" spans="1:4" x14ac:dyDescent="0.25">
      <c r="A127" s="42" t="s">
        <v>1865</v>
      </c>
      <c r="B127" s="50">
        <v>30.12</v>
      </c>
      <c r="C127" s="36">
        <v>1.4999999999999999E-2</v>
      </c>
      <c r="D127" s="48">
        <v>29.67</v>
      </c>
    </row>
    <row r="128" spans="1:4" x14ac:dyDescent="0.25">
      <c r="A128" s="42" t="s">
        <v>1866</v>
      </c>
      <c r="B128" s="50">
        <v>48.75</v>
      </c>
      <c r="C128" s="36">
        <v>1.4999999999999999E-2</v>
      </c>
      <c r="D128" s="48">
        <v>48.02</v>
      </c>
    </row>
    <row r="129" spans="1:8" x14ac:dyDescent="0.25">
      <c r="A129" s="42" t="s">
        <v>1867</v>
      </c>
      <c r="B129" s="50">
        <v>44.88</v>
      </c>
      <c r="C129" s="36">
        <v>1.4999999999999999E-2</v>
      </c>
      <c r="D129" s="48">
        <v>44.21</v>
      </c>
    </row>
    <row r="130" spans="1:8" x14ac:dyDescent="0.25">
      <c r="A130" s="42" t="s">
        <v>1868</v>
      </c>
      <c r="B130" s="50">
        <v>56.84</v>
      </c>
      <c r="C130" s="36">
        <v>1.4999999999999999E-2</v>
      </c>
      <c r="D130" s="48">
        <v>56</v>
      </c>
    </row>
    <row r="131" spans="1:8" x14ac:dyDescent="0.25">
      <c r="A131" s="42" t="s">
        <v>1869</v>
      </c>
      <c r="B131" s="50">
        <v>62.52</v>
      </c>
      <c r="C131" s="36">
        <v>1.4999999999999999E-2</v>
      </c>
      <c r="D131" s="48">
        <v>61.6</v>
      </c>
    </row>
    <row r="132" spans="1:8" x14ac:dyDescent="0.25">
      <c r="A132" s="42" t="s">
        <v>1870</v>
      </c>
      <c r="B132" s="50">
        <v>20.88</v>
      </c>
      <c r="C132" s="36">
        <v>1.4999999999999999E-2</v>
      </c>
      <c r="D132" s="48">
        <v>20.57</v>
      </c>
    </row>
    <row r="133" spans="1:8" x14ac:dyDescent="0.25">
      <c r="A133" s="42" t="s">
        <v>1871</v>
      </c>
      <c r="B133" s="50">
        <v>62.52</v>
      </c>
      <c r="C133" s="36">
        <v>1.4999999999999999E-2</v>
      </c>
      <c r="D133" s="48">
        <v>61.6</v>
      </c>
    </row>
    <row r="134" spans="1:8" x14ac:dyDescent="0.25">
      <c r="A134" s="42" t="s">
        <v>1872</v>
      </c>
      <c r="B134" s="50">
        <v>62.52</v>
      </c>
      <c r="C134" s="36">
        <v>1.4999999999999999E-2</v>
      </c>
      <c r="D134" s="48">
        <v>61.6</v>
      </c>
    </row>
    <row r="135" spans="1:8" x14ac:dyDescent="0.25">
      <c r="A135" s="42" t="s">
        <v>1861</v>
      </c>
      <c r="B135" s="50">
        <v>42.78</v>
      </c>
      <c r="C135" s="36">
        <v>1.4999999999999999E-2</v>
      </c>
      <c r="D135" s="48">
        <v>42.14</v>
      </c>
    </row>
    <row r="136" spans="1:8" x14ac:dyDescent="0.25">
      <c r="A136" s="43" t="s">
        <v>1862</v>
      </c>
      <c r="B136" s="51">
        <v>37.4</v>
      </c>
      <c r="C136" s="44">
        <v>1.4999999999999999E-2</v>
      </c>
      <c r="D136" s="49">
        <v>36.840000000000003</v>
      </c>
    </row>
    <row r="137" spans="1:8" x14ac:dyDescent="0.25">
      <c r="A137" s="104" t="s">
        <v>1875</v>
      </c>
      <c r="B137" s="105"/>
      <c r="C137" s="105"/>
      <c r="D137" s="105"/>
    </row>
    <row r="138" spans="1:8" x14ac:dyDescent="0.25">
      <c r="A138" s="104"/>
      <c r="B138" s="105"/>
      <c r="C138" s="105"/>
      <c r="D138" s="105"/>
    </row>
    <row r="139" spans="1:8" x14ac:dyDescent="0.25">
      <c r="A139" s="105" t="s">
        <v>1876</v>
      </c>
      <c r="B139" s="105"/>
      <c r="C139" s="106"/>
      <c r="D139" s="106"/>
      <c r="E139" s="107"/>
      <c r="F139" s="106"/>
      <c r="G139" s="108"/>
      <c r="H139" s="108"/>
    </row>
    <row r="140" spans="1:8" ht="27.6" x14ac:dyDescent="0.25">
      <c r="A140" s="109" t="s">
        <v>2328</v>
      </c>
      <c r="B140" s="110" t="s">
        <v>2327</v>
      </c>
      <c r="C140" s="111" t="s">
        <v>2087</v>
      </c>
      <c r="D140" s="112" t="s">
        <v>2088</v>
      </c>
    </row>
    <row r="141" spans="1:8" x14ac:dyDescent="0.25">
      <c r="A141" s="113" t="s">
        <v>1877</v>
      </c>
      <c r="B141" s="114">
        <v>183.37</v>
      </c>
      <c r="C141" s="115">
        <v>1.4999999999999999E-2</v>
      </c>
      <c r="D141" s="114">
        <v>180.62</v>
      </c>
    </row>
    <row r="142" spans="1:8" x14ac:dyDescent="0.25">
      <c r="A142" s="113" t="s">
        <v>1878</v>
      </c>
      <c r="B142" s="114">
        <v>396.49</v>
      </c>
      <c r="C142" s="115">
        <v>1.4999999999999999E-2</v>
      </c>
      <c r="D142" s="114">
        <v>390.53</v>
      </c>
    </row>
    <row r="143" spans="1:8" x14ac:dyDescent="0.25">
      <c r="A143" s="116" t="s">
        <v>1879</v>
      </c>
      <c r="B143" s="117">
        <v>693.85</v>
      </c>
      <c r="C143" s="118">
        <v>1.4999999999999999E-2</v>
      </c>
      <c r="D143" s="117">
        <v>683.43</v>
      </c>
    </row>
    <row r="144" spans="1:8" x14ac:dyDescent="0.25">
      <c r="A144" s="93"/>
      <c r="B144" s="93"/>
      <c r="C144" s="95"/>
      <c r="D144" s="95"/>
      <c r="E144" s="119"/>
      <c r="F144" s="95"/>
      <c r="G144" s="120"/>
      <c r="H144" s="120"/>
    </row>
    <row r="145" spans="1:6" x14ac:dyDescent="0.25">
      <c r="A145" s="97" t="s">
        <v>1770</v>
      </c>
    </row>
    <row r="146" spans="1:6" x14ac:dyDescent="0.25">
      <c r="A146" s="121" t="s">
        <v>1880</v>
      </c>
    </row>
    <row r="147" spans="1:6" x14ac:dyDescent="0.25">
      <c r="A147" s="121" t="s">
        <v>1881</v>
      </c>
    </row>
    <row r="148" spans="1:6" ht="41.1" customHeight="1" x14ac:dyDescent="0.25">
      <c r="A148" s="248" t="s">
        <v>2336</v>
      </c>
      <c r="B148" s="248"/>
      <c r="C148" s="248"/>
      <c r="D148" s="248"/>
    </row>
    <row r="149" spans="1:6" x14ac:dyDescent="0.25">
      <c r="A149" s="121" t="s">
        <v>1882</v>
      </c>
    </row>
    <row r="150" spans="1:6" x14ac:dyDescent="0.25">
      <c r="A150" s="121" t="s">
        <v>1883</v>
      </c>
    </row>
    <row r="151" spans="1:6" x14ac:dyDescent="0.25">
      <c r="A151" s="121" t="s">
        <v>1884</v>
      </c>
    </row>
    <row r="152" spans="1:6" x14ac:dyDescent="0.25">
      <c r="A152" s="121" t="s">
        <v>1885</v>
      </c>
    </row>
    <row r="153" spans="1:6" x14ac:dyDescent="0.25">
      <c r="A153" s="121" t="s">
        <v>1886</v>
      </c>
    </row>
    <row r="154" spans="1:6" x14ac:dyDescent="0.25">
      <c r="A154" s="121" t="s">
        <v>1887</v>
      </c>
    </row>
    <row r="155" spans="1:6" x14ac:dyDescent="0.25">
      <c r="A155" s="121"/>
    </row>
    <row r="156" spans="1:6" ht="27.6" x14ac:dyDescent="0.25">
      <c r="A156" s="122" t="s">
        <v>2084</v>
      </c>
      <c r="B156" s="75" t="s">
        <v>2085</v>
      </c>
      <c r="C156" s="75" t="s">
        <v>2086</v>
      </c>
      <c r="D156" s="75" t="s">
        <v>1710</v>
      </c>
      <c r="E156" s="75" t="s">
        <v>2087</v>
      </c>
      <c r="F156" s="77" t="s">
        <v>2088</v>
      </c>
    </row>
    <row r="157" spans="1:6" ht="27.6" x14ac:dyDescent="0.25">
      <c r="A157" s="123" t="s">
        <v>1888</v>
      </c>
      <c r="B157" s="79" t="s">
        <v>1889</v>
      </c>
      <c r="C157" s="79" t="s">
        <v>1890</v>
      </c>
      <c r="D157" s="81">
        <v>12.74</v>
      </c>
      <c r="E157" s="82">
        <v>1.4999999999999999E-2</v>
      </c>
      <c r="F157" s="83">
        <v>12.73</v>
      </c>
    </row>
    <row r="158" spans="1:6" ht="55.2" x14ac:dyDescent="0.25">
      <c r="A158" s="123" t="s">
        <v>1891</v>
      </c>
      <c r="B158" s="79" t="s">
        <v>1892</v>
      </c>
      <c r="C158" s="79" t="s">
        <v>1890</v>
      </c>
      <c r="D158" s="81">
        <v>78.599999999999994</v>
      </c>
      <c r="E158" s="82">
        <v>1.4999999999999999E-2</v>
      </c>
      <c r="F158" s="83">
        <v>78.59</v>
      </c>
    </row>
    <row r="159" spans="1:6" ht="55.2" x14ac:dyDescent="0.25">
      <c r="A159" s="123" t="s">
        <v>1893</v>
      </c>
      <c r="B159" s="79" t="s">
        <v>1892</v>
      </c>
      <c r="C159" s="79" t="s">
        <v>1890</v>
      </c>
      <c r="D159" s="81">
        <v>53.06</v>
      </c>
      <c r="E159" s="82">
        <v>1.4999999999999999E-2</v>
      </c>
      <c r="F159" s="83">
        <v>53.05</v>
      </c>
    </row>
    <row r="160" spans="1:6" ht="55.2" x14ac:dyDescent="0.25">
      <c r="A160" s="123" t="s">
        <v>1894</v>
      </c>
      <c r="B160" s="79" t="s">
        <v>1892</v>
      </c>
      <c r="C160" s="79" t="s">
        <v>1890</v>
      </c>
      <c r="D160" s="81">
        <v>38.32</v>
      </c>
      <c r="E160" s="82">
        <v>1.4999999999999999E-2</v>
      </c>
      <c r="F160" s="83">
        <v>38.31</v>
      </c>
    </row>
    <row r="161" spans="1:6" ht="55.2" x14ac:dyDescent="0.25">
      <c r="A161" s="123" t="s">
        <v>1895</v>
      </c>
      <c r="B161" s="79" t="s">
        <v>1896</v>
      </c>
      <c r="C161" s="79" t="s">
        <v>1890</v>
      </c>
      <c r="D161" s="81">
        <v>132.63</v>
      </c>
      <c r="E161" s="82">
        <v>1.4999999999999999E-2</v>
      </c>
      <c r="F161" s="83">
        <v>132.62</v>
      </c>
    </row>
    <row r="162" spans="1:6" ht="55.2" x14ac:dyDescent="0.25">
      <c r="A162" s="123" t="s">
        <v>1897</v>
      </c>
      <c r="B162" s="79" t="s">
        <v>1896</v>
      </c>
      <c r="C162" s="79" t="s">
        <v>1890</v>
      </c>
      <c r="D162" s="81">
        <v>117.89</v>
      </c>
      <c r="E162" s="82">
        <v>1.4999999999999999E-2</v>
      </c>
      <c r="F162" s="83">
        <v>117.88</v>
      </c>
    </row>
    <row r="163" spans="1:6" ht="69" x14ac:dyDescent="0.25">
      <c r="A163" s="123" t="s">
        <v>1898</v>
      </c>
      <c r="B163" s="79" t="s">
        <v>1899</v>
      </c>
      <c r="C163" s="79" t="s">
        <v>1890</v>
      </c>
      <c r="D163" s="81">
        <v>186.66</v>
      </c>
      <c r="E163" s="82">
        <v>1.4999999999999999E-2</v>
      </c>
      <c r="F163" s="83">
        <v>186.65</v>
      </c>
    </row>
    <row r="164" spans="1:6" ht="27.6" x14ac:dyDescent="0.25">
      <c r="A164" s="123" t="s">
        <v>1900</v>
      </c>
      <c r="B164" s="79" t="s">
        <v>1901</v>
      </c>
      <c r="C164" s="79" t="s">
        <v>1890</v>
      </c>
      <c r="D164" s="81">
        <v>171.92</v>
      </c>
      <c r="E164" s="82">
        <v>1.4999999999999999E-2</v>
      </c>
      <c r="F164" s="83">
        <v>171.91</v>
      </c>
    </row>
    <row r="165" spans="1:6" ht="27.6" x14ac:dyDescent="0.25">
      <c r="A165" s="123" t="s">
        <v>1902</v>
      </c>
      <c r="B165" s="79" t="s">
        <v>1903</v>
      </c>
      <c r="C165" s="79" t="s">
        <v>1890</v>
      </c>
      <c r="D165" s="81">
        <v>33.409999999999997</v>
      </c>
      <c r="E165" s="82">
        <v>1.4999999999999999E-2</v>
      </c>
      <c r="F165" s="83">
        <v>33.4</v>
      </c>
    </row>
    <row r="166" spans="1:6" ht="27.6" x14ac:dyDescent="0.25">
      <c r="A166" s="123" t="s">
        <v>1902</v>
      </c>
      <c r="B166" s="79" t="s">
        <v>1904</v>
      </c>
      <c r="C166" s="79" t="s">
        <v>1890</v>
      </c>
      <c r="D166" s="81">
        <v>6.89</v>
      </c>
      <c r="E166" s="82">
        <v>1.4999999999999999E-2</v>
      </c>
      <c r="F166" s="83">
        <v>6.88</v>
      </c>
    </row>
    <row r="167" spans="1:6" ht="55.2" x14ac:dyDescent="0.25">
      <c r="A167" s="123" t="s">
        <v>1902</v>
      </c>
      <c r="B167" s="79" t="s">
        <v>1905</v>
      </c>
      <c r="C167" s="79" t="s">
        <v>1890</v>
      </c>
      <c r="D167" s="81">
        <v>62.88</v>
      </c>
      <c r="E167" s="82">
        <v>1.4999999999999999E-2</v>
      </c>
      <c r="F167" s="83">
        <v>62.87</v>
      </c>
    </row>
    <row r="168" spans="1:6" ht="41.4" x14ac:dyDescent="0.25">
      <c r="A168" s="123" t="s">
        <v>1902</v>
      </c>
      <c r="B168" s="79" t="s">
        <v>1906</v>
      </c>
      <c r="C168" s="79" t="s">
        <v>1890</v>
      </c>
      <c r="D168" s="81">
        <v>80.56</v>
      </c>
      <c r="E168" s="82">
        <v>1.4999999999999999E-2</v>
      </c>
      <c r="F168" s="83">
        <v>80.55</v>
      </c>
    </row>
    <row r="169" spans="1:6" ht="41.4" x14ac:dyDescent="0.25">
      <c r="A169" s="123" t="s">
        <v>1907</v>
      </c>
      <c r="B169" s="79" t="s">
        <v>1908</v>
      </c>
      <c r="C169" s="79" t="s">
        <v>1890</v>
      </c>
      <c r="D169" s="81">
        <v>9.84</v>
      </c>
      <c r="E169" s="82">
        <v>1.4999999999999999E-2</v>
      </c>
      <c r="F169" s="83">
        <v>9.83</v>
      </c>
    </row>
    <row r="170" spans="1:6" x14ac:dyDescent="0.25">
      <c r="A170" s="123" t="s">
        <v>1907</v>
      </c>
      <c r="B170" s="79" t="s">
        <v>1909</v>
      </c>
      <c r="C170" s="79" t="s">
        <v>1910</v>
      </c>
      <c r="D170" s="81">
        <v>5.9</v>
      </c>
      <c r="E170" s="82">
        <v>1.4999999999999999E-2</v>
      </c>
      <c r="F170" s="83">
        <v>5.89</v>
      </c>
    </row>
    <row r="171" spans="1:6" x14ac:dyDescent="0.25">
      <c r="A171" s="123" t="s">
        <v>1907</v>
      </c>
      <c r="B171" s="79" t="s">
        <v>1911</v>
      </c>
      <c r="C171" s="79" t="s">
        <v>1910</v>
      </c>
      <c r="D171" s="81">
        <v>7.87</v>
      </c>
      <c r="E171" s="82">
        <v>1.4999999999999999E-2</v>
      </c>
      <c r="F171" s="83">
        <v>7.86</v>
      </c>
    </row>
    <row r="172" spans="1:6" x14ac:dyDescent="0.25">
      <c r="A172" s="123" t="s">
        <v>1907</v>
      </c>
      <c r="B172" s="79" t="s">
        <v>1912</v>
      </c>
      <c r="C172" s="79" t="s">
        <v>1890</v>
      </c>
      <c r="D172" s="81">
        <v>19.66</v>
      </c>
      <c r="E172" s="82">
        <v>1.4999999999999999E-2</v>
      </c>
      <c r="F172" s="83">
        <v>19.649999999999999</v>
      </c>
    </row>
    <row r="173" spans="1:6" x14ac:dyDescent="0.25">
      <c r="A173" s="123" t="s">
        <v>1907</v>
      </c>
      <c r="B173" s="79" t="s">
        <v>1913</v>
      </c>
      <c r="C173" s="79" t="s">
        <v>1890</v>
      </c>
      <c r="D173" s="81">
        <v>26.53</v>
      </c>
      <c r="E173" s="82">
        <v>1.4999999999999999E-2</v>
      </c>
      <c r="F173" s="83">
        <v>26.52</v>
      </c>
    </row>
    <row r="174" spans="1:6" x14ac:dyDescent="0.25">
      <c r="A174" s="123" t="s">
        <v>1907</v>
      </c>
      <c r="B174" s="79" t="s">
        <v>1914</v>
      </c>
      <c r="C174" s="79" t="s">
        <v>1910</v>
      </c>
      <c r="D174" s="81">
        <v>147.37</v>
      </c>
      <c r="E174" s="82">
        <v>1.4999999999999999E-2</v>
      </c>
      <c r="F174" s="83">
        <v>147.36000000000001</v>
      </c>
    </row>
    <row r="175" spans="1:6" x14ac:dyDescent="0.25">
      <c r="A175" s="124" t="s">
        <v>1907</v>
      </c>
      <c r="B175" s="88" t="s">
        <v>1915</v>
      </c>
      <c r="C175" s="88" t="s">
        <v>1890</v>
      </c>
      <c r="D175" s="90">
        <v>4.93</v>
      </c>
      <c r="E175" s="91">
        <v>1.4999999999999999E-2</v>
      </c>
      <c r="F175" s="92">
        <v>4.92</v>
      </c>
    </row>
    <row r="176" spans="1:6" s="58" customFormat="1" ht="55.2" x14ac:dyDescent="0.25">
      <c r="A176" s="80" t="s">
        <v>2515</v>
      </c>
      <c r="B176" s="79" t="s">
        <v>2516</v>
      </c>
      <c r="C176" s="79" t="s">
        <v>1890</v>
      </c>
      <c r="D176" s="90">
        <v>10</v>
      </c>
      <c r="E176" s="214">
        <v>1.4999999999999999E-2</v>
      </c>
      <c r="F176" s="92">
        <f>Table6[[#This Row],[List Price]]-(Table6[[#This Row],[List Price]]*Table6[[#This Row],[Percent Public Discount]])</f>
        <v>9.85</v>
      </c>
    </row>
    <row r="177" spans="1:6" s="58" customFormat="1" ht="55.2" x14ac:dyDescent="0.25">
      <c r="A177" s="80" t="s">
        <v>2517</v>
      </c>
      <c r="B177" s="79" t="s">
        <v>2518</v>
      </c>
      <c r="C177" s="79" t="s">
        <v>1890</v>
      </c>
      <c r="D177" s="90">
        <v>25</v>
      </c>
      <c r="E177" s="214">
        <v>1.4999999999999999E-2</v>
      </c>
      <c r="F177" s="92">
        <f>Table6[[#This Row],[List Price]]-(Table6[[#This Row],[List Price]]*Table6[[#This Row],[Percent Public Discount]])</f>
        <v>24.625</v>
      </c>
    </row>
    <row r="178" spans="1:6" s="58" customFormat="1" ht="55.2" x14ac:dyDescent="0.25">
      <c r="A178" s="80" t="s">
        <v>2519</v>
      </c>
      <c r="B178" s="79" t="s">
        <v>2518</v>
      </c>
      <c r="C178" s="79" t="s">
        <v>1890</v>
      </c>
      <c r="D178" s="90">
        <v>30</v>
      </c>
      <c r="E178" s="214">
        <v>1.4999999999999999E-2</v>
      </c>
      <c r="F178" s="92">
        <f>Table6[[#This Row],[List Price]]-(Table6[[#This Row],[List Price]]*Table6[[#This Row],[Percent Public Discount]])</f>
        <v>29.55</v>
      </c>
    </row>
    <row r="179" spans="1:6" s="58" customFormat="1" ht="69" x14ac:dyDescent="0.25">
      <c r="A179" s="80" t="s">
        <v>2520</v>
      </c>
      <c r="B179" s="79" t="s">
        <v>2518</v>
      </c>
      <c r="C179" s="79" t="s">
        <v>1890</v>
      </c>
      <c r="D179" s="90">
        <v>40</v>
      </c>
      <c r="E179" s="214">
        <v>1.4999999999999999E-2</v>
      </c>
      <c r="F179" s="92">
        <f>Table6[[#This Row],[List Price]]-(Table6[[#This Row],[List Price]]*Table6[[#This Row],[Percent Public Discount]])</f>
        <v>39.4</v>
      </c>
    </row>
    <row r="180" spans="1:6" s="58" customFormat="1" ht="55.2" x14ac:dyDescent="0.25">
      <c r="A180" s="80" t="s">
        <v>2521</v>
      </c>
      <c r="B180" s="79" t="s">
        <v>2522</v>
      </c>
      <c r="C180" s="79" t="s">
        <v>1890</v>
      </c>
      <c r="D180" s="90">
        <v>10</v>
      </c>
      <c r="E180" s="214">
        <v>1.4999999999999999E-2</v>
      </c>
      <c r="F180" s="92">
        <f>Table6[[#This Row],[List Price]]-(Table6[[#This Row],[List Price]]*Table6[[#This Row],[Percent Public Discount]])</f>
        <v>9.85</v>
      </c>
    </row>
    <row r="181" spans="1:6" s="58" customFormat="1" ht="55.2" x14ac:dyDescent="0.25">
      <c r="A181" s="80" t="s">
        <v>2523</v>
      </c>
      <c r="B181" s="79" t="s">
        <v>2524</v>
      </c>
      <c r="C181" s="79" t="s">
        <v>1890</v>
      </c>
      <c r="D181" s="90">
        <v>1.5</v>
      </c>
      <c r="E181" s="214">
        <v>1.4999999999999999E-2</v>
      </c>
      <c r="F181" s="92">
        <f>Table6[[#This Row],[List Price]]-(Table6[[#This Row],[List Price]]*Table6[[#This Row],[Percent Public Discount]])</f>
        <v>1.4775</v>
      </c>
    </row>
    <row r="182" spans="1:6" s="58" customFormat="1" ht="41.4" x14ac:dyDescent="0.25">
      <c r="A182" s="80" t="s">
        <v>2525</v>
      </c>
      <c r="B182" s="79" t="s">
        <v>2526</v>
      </c>
      <c r="C182" s="79" t="s">
        <v>1890</v>
      </c>
      <c r="D182" s="90">
        <v>15</v>
      </c>
      <c r="E182" s="214">
        <v>1.4999999999999999E-2</v>
      </c>
      <c r="F182" s="92">
        <f>Table6[[#This Row],[List Price]]-(Table6[[#This Row],[List Price]]*Table6[[#This Row],[Percent Public Discount]])</f>
        <v>14.775</v>
      </c>
    </row>
    <row r="183" spans="1:6" s="58" customFormat="1" ht="41.4" x14ac:dyDescent="0.25">
      <c r="A183" s="80" t="s">
        <v>2527</v>
      </c>
      <c r="B183" s="79" t="s">
        <v>2526</v>
      </c>
      <c r="C183" s="79" t="s">
        <v>1890</v>
      </c>
      <c r="D183" s="90">
        <v>25</v>
      </c>
      <c r="E183" s="214">
        <v>1.4999999999999999E-2</v>
      </c>
      <c r="F183" s="92">
        <f>Table6[[#This Row],[List Price]]-(Table6[[#This Row],[List Price]]*Table6[[#This Row],[Percent Public Discount]])</f>
        <v>24.625</v>
      </c>
    </row>
    <row r="184" spans="1:6" s="58" customFormat="1" ht="41.4" x14ac:dyDescent="0.25">
      <c r="A184" s="80" t="s">
        <v>2528</v>
      </c>
      <c r="B184" s="79" t="s">
        <v>2526</v>
      </c>
      <c r="C184" s="79" t="s">
        <v>1890</v>
      </c>
      <c r="D184" s="90">
        <v>35</v>
      </c>
      <c r="E184" s="214">
        <v>1.4999999999999999E-2</v>
      </c>
      <c r="F184" s="92">
        <f>Table6[[#This Row],[List Price]]-(Table6[[#This Row],[List Price]]*Table6[[#This Row],[Percent Public Discount]])</f>
        <v>34.475000000000001</v>
      </c>
    </row>
    <row r="185" spans="1:6" s="58" customFormat="1" ht="41.4" x14ac:dyDescent="0.25">
      <c r="A185" s="80" t="s">
        <v>2529</v>
      </c>
      <c r="B185" s="79" t="s">
        <v>2530</v>
      </c>
      <c r="C185" s="79" t="s">
        <v>1890</v>
      </c>
      <c r="D185" s="90">
        <v>20</v>
      </c>
      <c r="E185" s="214">
        <v>1.4999999999999999E-2</v>
      </c>
      <c r="F185" s="92">
        <f>Table6[[#This Row],[List Price]]-(Table6[[#This Row],[List Price]]*Table6[[#This Row],[Percent Public Discount]])</f>
        <v>19.7</v>
      </c>
    </row>
    <row r="186" spans="1:6" s="58" customFormat="1" ht="41.4" x14ac:dyDescent="0.25">
      <c r="A186" s="80" t="s">
        <v>2531</v>
      </c>
      <c r="B186" s="79" t="s">
        <v>2530</v>
      </c>
      <c r="C186" s="79" t="s">
        <v>1890</v>
      </c>
      <c r="D186" s="90">
        <v>10</v>
      </c>
      <c r="E186" s="214">
        <v>1.4999999999999999E-2</v>
      </c>
      <c r="F186" s="92">
        <f>Table6[[#This Row],[List Price]]-(Table6[[#This Row],[List Price]]*Table6[[#This Row],[Percent Public Discount]])</f>
        <v>9.85</v>
      </c>
    </row>
    <row r="187" spans="1:6" s="58" customFormat="1" ht="41.4" x14ac:dyDescent="0.25">
      <c r="A187" s="80" t="s">
        <v>2532</v>
      </c>
      <c r="B187" s="79" t="s">
        <v>2533</v>
      </c>
      <c r="C187" s="79" t="s">
        <v>1890</v>
      </c>
      <c r="D187" s="90">
        <v>40</v>
      </c>
      <c r="E187" s="214">
        <v>1.4999999999999999E-2</v>
      </c>
      <c r="F187" s="92">
        <f>Table6[[#This Row],[List Price]]-(Table6[[#This Row],[List Price]]*Table6[[#This Row],[Percent Public Discount]])</f>
        <v>39.4</v>
      </c>
    </row>
    <row r="188" spans="1:6" s="58" customFormat="1" ht="69" x14ac:dyDescent="0.25">
      <c r="A188" s="80" t="s">
        <v>2534</v>
      </c>
      <c r="B188" s="79" t="s">
        <v>2535</v>
      </c>
      <c r="C188" s="79" t="s">
        <v>1890</v>
      </c>
      <c r="D188" s="90">
        <v>65</v>
      </c>
      <c r="E188" s="214">
        <v>1.4999999999999999E-2</v>
      </c>
      <c r="F188" s="92">
        <f>Table6[[#This Row],[List Price]]-(Table6[[#This Row],[List Price]]*Table6[[#This Row],[Percent Public Discount]])</f>
        <v>64.025000000000006</v>
      </c>
    </row>
    <row r="189" spans="1:6" s="58" customFormat="1" ht="69" x14ac:dyDescent="0.25">
      <c r="A189" s="80" t="s">
        <v>2536</v>
      </c>
      <c r="B189" s="79" t="s">
        <v>2537</v>
      </c>
      <c r="C189" s="79" t="s">
        <v>1890</v>
      </c>
      <c r="D189" s="90">
        <v>35</v>
      </c>
      <c r="E189" s="214">
        <v>1.4999999999999999E-2</v>
      </c>
      <c r="F189" s="92">
        <f>Table6[[#This Row],[List Price]]-(Table6[[#This Row],[List Price]]*Table6[[#This Row],[Percent Public Discount]])</f>
        <v>34.475000000000001</v>
      </c>
    </row>
    <row r="190" spans="1:6" s="58" customFormat="1" ht="69" x14ac:dyDescent="0.25">
      <c r="A190" s="80" t="s">
        <v>2538</v>
      </c>
      <c r="B190" s="79" t="s">
        <v>2535</v>
      </c>
      <c r="C190" s="79" t="s">
        <v>1890</v>
      </c>
      <c r="D190" s="90">
        <v>200</v>
      </c>
      <c r="E190" s="214">
        <v>1.4999999999999999E-2</v>
      </c>
      <c r="F190" s="92">
        <f>Table6[[#This Row],[List Price]]-(Table6[[#This Row],[List Price]]*Table6[[#This Row],[Percent Public Discount]])</f>
        <v>197</v>
      </c>
    </row>
    <row r="191" spans="1:6" s="58" customFormat="1" ht="69" x14ac:dyDescent="0.25">
      <c r="A191" s="80" t="s">
        <v>2539</v>
      </c>
      <c r="B191" s="79" t="s">
        <v>2537</v>
      </c>
      <c r="C191" s="79" t="s">
        <v>1890</v>
      </c>
      <c r="D191" s="90">
        <v>100</v>
      </c>
      <c r="E191" s="214">
        <v>1.4999999999999999E-2</v>
      </c>
      <c r="F191" s="92">
        <f>Table6[[#This Row],[List Price]]-(Table6[[#This Row],[List Price]]*Table6[[#This Row],[Percent Public Discount]])</f>
        <v>98.5</v>
      </c>
    </row>
    <row r="192" spans="1:6" s="58" customFormat="1" ht="27.6" x14ac:dyDescent="0.25">
      <c r="A192" s="80" t="s">
        <v>2540</v>
      </c>
      <c r="B192" s="79" t="s">
        <v>2541</v>
      </c>
      <c r="C192" s="79" t="s">
        <v>1890</v>
      </c>
      <c r="D192" s="90">
        <v>15</v>
      </c>
      <c r="E192" s="214">
        <v>1.4999999999999999E-2</v>
      </c>
      <c r="F192" s="92">
        <f>Table6[[#This Row],[List Price]]-(Table6[[#This Row],[List Price]]*Table6[[#This Row],[Percent Public Discount]])</f>
        <v>14.775</v>
      </c>
    </row>
    <row r="193" spans="1:7" s="58" customFormat="1" ht="69" x14ac:dyDescent="0.25">
      <c r="A193" s="80" t="s">
        <v>2542</v>
      </c>
      <c r="B193" s="79" t="s">
        <v>2543</v>
      </c>
      <c r="C193" s="79" t="s">
        <v>1890</v>
      </c>
      <c r="D193" s="90">
        <v>40</v>
      </c>
      <c r="E193" s="214">
        <v>1.4999999999999999E-2</v>
      </c>
      <c r="F193" s="92">
        <f>Table6[[#This Row],[List Price]]-(Table6[[#This Row],[List Price]]*Table6[[#This Row],[Percent Public Discount]])</f>
        <v>39.4</v>
      </c>
    </row>
    <row r="194" spans="1:7" s="58" customFormat="1" ht="69" x14ac:dyDescent="0.25">
      <c r="A194" s="80" t="s">
        <v>2544</v>
      </c>
      <c r="B194" s="79" t="s">
        <v>2543</v>
      </c>
      <c r="C194" s="79" t="s">
        <v>1890</v>
      </c>
      <c r="D194" s="90">
        <v>65</v>
      </c>
      <c r="E194" s="214">
        <v>1.4999999999999999E-2</v>
      </c>
      <c r="F194" s="92">
        <f>Table6[[#This Row],[List Price]]-(Table6[[#This Row],[List Price]]*Table6[[#This Row],[Percent Public Discount]])</f>
        <v>64.025000000000006</v>
      </c>
    </row>
    <row r="195" spans="1:7" s="58" customFormat="1" ht="55.2" x14ac:dyDescent="0.25">
      <c r="A195" s="80" t="s">
        <v>2545</v>
      </c>
      <c r="B195" s="79" t="s">
        <v>2546</v>
      </c>
      <c r="C195" s="79" t="s">
        <v>2547</v>
      </c>
      <c r="D195" s="90">
        <v>3500</v>
      </c>
      <c r="E195" s="214">
        <v>1.4999999999999999E-2</v>
      </c>
      <c r="F195" s="92">
        <f>Table6[[#This Row],[List Price]]-(Table6[[#This Row],[List Price]]*Table6[[#This Row],[Percent Public Discount]])</f>
        <v>3447.5</v>
      </c>
    </row>
    <row r="197" spans="1:7" x14ac:dyDescent="0.25">
      <c r="A197" s="125" t="s">
        <v>1916</v>
      </c>
    </row>
    <row r="198" spans="1:7" ht="41.55" customHeight="1" x14ac:dyDescent="0.25">
      <c r="A198" s="249" t="s">
        <v>1917</v>
      </c>
      <c r="B198" s="249"/>
      <c r="C198" s="249"/>
      <c r="D198" s="249"/>
      <c r="E198" s="249"/>
      <c r="F198" s="249"/>
    </row>
    <row r="199" spans="1:7" ht="16.5" customHeight="1" x14ac:dyDescent="0.25">
      <c r="A199" s="126" t="s">
        <v>1918</v>
      </c>
      <c r="G199" s="171"/>
    </row>
    <row r="200" spans="1:7" x14ac:dyDescent="0.25">
      <c r="A200" s="126" t="s">
        <v>2337</v>
      </c>
      <c r="G200" s="171"/>
    </row>
    <row r="201" spans="1:7" x14ac:dyDescent="0.25">
      <c r="A201" s="126" t="s">
        <v>2338</v>
      </c>
      <c r="G201" s="171"/>
    </row>
    <row r="202" spans="1:7" x14ac:dyDescent="0.25">
      <c r="A202" s="126" t="s">
        <v>2339</v>
      </c>
      <c r="G202" s="171"/>
    </row>
    <row r="203" spans="1:7" x14ac:dyDescent="0.25">
      <c r="A203" s="126" t="s">
        <v>2340</v>
      </c>
    </row>
    <row r="204" spans="1:7" x14ac:dyDescent="0.25">
      <c r="A204" s="126" t="s">
        <v>1919</v>
      </c>
    </row>
    <row r="205" spans="1:7" x14ac:dyDescent="0.25">
      <c r="A205" s="126"/>
    </row>
    <row r="206" spans="1:7" ht="27.6" x14ac:dyDescent="0.25">
      <c r="A206" s="127" t="s">
        <v>2329</v>
      </c>
      <c r="B206" s="128" t="s">
        <v>2330</v>
      </c>
      <c r="C206" s="128" t="s">
        <v>2331</v>
      </c>
      <c r="D206" s="75" t="s">
        <v>2332</v>
      </c>
      <c r="E206" s="75" t="s">
        <v>2333</v>
      </c>
      <c r="F206" s="77" t="s">
        <v>2334</v>
      </c>
    </row>
    <row r="207" spans="1:7" ht="55.2" x14ac:dyDescent="0.25">
      <c r="A207" s="59" t="s">
        <v>1920</v>
      </c>
      <c r="B207" s="60" t="s">
        <v>1921</v>
      </c>
      <c r="C207" s="61" t="s">
        <v>1922</v>
      </c>
      <c r="D207" s="56">
        <v>79.989999999999995</v>
      </c>
      <c r="E207" s="62">
        <v>1.7600000000000001E-2</v>
      </c>
      <c r="F207" s="54">
        <v>78.58</v>
      </c>
    </row>
    <row r="208" spans="1:7" ht="27.6" x14ac:dyDescent="0.25">
      <c r="A208" s="129" t="s">
        <v>1923</v>
      </c>
      <c r="B208" s="130" t="s">
        <v>1924</v>
      </c>
      <c r="C208" s="131" t="s">
        <v>1925</v>
      </c>
      <c r="D208" s="52">
        <v>199.99</v>
      </c>
      <c r="E208" s="132">
        <v>1.77E-2</v>
      </c>
      <c r="F208" s="133">
        <v>196.46</v>
      </c>
    </row>
    <row r="210" spans="1:6" x14ac:dyDescent="0.25">
      <c r="A210" s="125" t="s">
        <v>2560</v>
      </c>
    </row>
    <row r="211" spans="1:6" ht="27.6" x14ac:dyDescent="0.25">
      <c r="A211" s="127" t="s">
        <v>2329</v>
      </c>
      <c r="B211" s="128" t="s">
        <v>2330</v>
      </c>
      <c r="C211" s="188" t="s">
        <v>2558</v>
      </c>
      <c r="D211" s="75" t="s">
        <v>2332</v>
      </c>
      <c r="E211" s="75" t="s">
        <v>2333</v>
      </c>
      <c r="F211" s="77" t="s">
        <v>2334</v>
      </c>
    </row>
    <row r="212" spans="1:6" ht="110.4" x14ac:dyDescent="0.25">
      <c r="A212" s="59" t="s">
        <v>2560</v>
      </c>
      <c r="B212" s="60" t="s">
        <v>2398</v>
      </c>
      <c r="C212" s="61" t="s">
        <v>1890</v>
      </c>
      <c r="D212" s="56">
        <v>12.99</v>
      </c>
      <c r="E212" s="62">
        <v>1.4999999999999999E-2</v>
      </c>
      <c r="F212" s="54">
        <f>Table711[[#This Row],[List Price:]]-(Table711[[#This Row],[List Price:]]*Table711[[#This Row],[Percent Discount:]])</f>
        <v>12.79515</v>
      </c>
    </row>
    <row r="213" spans="1:6" x14ac:dyDescent="0.25">
      <c r="A213" s="59" t="s">
        <v>2563</v>
      </c>
      <c r="B213" s="60" t="s">
        <v>2572</v>
      </c>
      <c r="C213" s="61" t="s">
        <v>2225</v>
      </c>
      <c r="D213" s="56">
        <v>200</v>
      </c>
      <c r="E213" s="62">
        <v>1.4999999999999999E-2</v>
      </c>
      <c r="F213" s="54">
        <f>Table711[[#This Row],[List Price:]]-(Table711[[#This Row],[List Price:]]*Table711[[#This Row],[Percent Discount:]])</f>
        <v>197</v>
      </c>
    </row>
    <row r="214" spans="1:6" x14ac:dyDescent="0.25">
      <c r="A214" s="129" t="s">
        <v>2564</v>
      </c>
      <c r="B214" s="60" t="s">
        <v>2573</v>
      </c>
      <c r="C214" s="61" t="s">
        <v>2225</v>
      </c>
      <c r="D214" s="52">
        <v>100</v>
      </c>
      <c r="E214" s="62">
        <v>1.4999999999999999E-2</v>
      </c>
      <c r="F214" s="133">
        <f>Table711[[#This Row],[List Price:]]-(Table711[[#This Row],[List Price:]]*Table711[[#This Row],[Percent Discount:]])</f>
        <v>98.5</v>
      </c>
    </row>
    <row r="215" spans="1:6" ht="27.6" x14ac:dyDescent="0.25">
      <c r="A215" s="59" t="s">
        <v>2561</v>
      </c>
      <c r="B215" s="60" t="s">
        <v>2578</v>
      </c>
      <c r="C215" s="61" t="s">
        <v>2402</v>
      </c>
      <c r="D215" s="56">
        <v>8.9999999999999993E-3</v>
      </c>
      <c r="E215" s="62">
        <v>1.4999999999999999E-2</v>
      </c>
      <c r="F215" s="54">
        <f>Table711[[#This Row],[List Price:]]-(Table711[[#This Row],[List Price:]]*Table711[[#This Row],[Percent Discount:]])</f>
        <v>8.8649999999999996E-3</v>
      </c>
    </row>
    <row r="216" spans="1:6" ht="27.6" x14ac:dyDescent="0.25">
      <c r="A216" s="59" t="s">
        <v>2562</v>
      </c>
      <c r="B216" s="60" t="s">
        <v>2579</v>
      </c>
      <c r="C216" s="61" t="s">
        <v>2402</v>
      </c>
      <c r="D216" s="56">
        <v>0.11899999999999999</v>
      </c>
      <c r="E216" s="62">
        <v>1.4999999999999999E-2</v>
      </c>
      <c r="F216" s="54">
        <f>Table711[[#This Row],[List Price:]]-(Table711[[#This Row],[List Price:]]*Table711[[#This Row],[Percent Discount:]])</f>
        <v>0.117215</v>
      </c>
    </row>
    <row r="217" spans="1:6" ht="27.6" x14ac:dyDescent="0.25">
      <c r="A217" s="59" t="s">
        <v>2576</v>
      </c>
      <c r="B217" s="60" t="s">
        <v>2580</v>
      </c>
      <c r="C217" s="61" t="s">
        <v>2402</v>
      </c>
      <c r="D217" s="56">
        <v>4.9299999999999997E-2</v>
      </c>
      <c r="E217" s="62">
        <v>1.4999999999999999E-2</v>
      </c>
      <c r="F217" s="54">
        <f>Table711[[#This Row],[List Price:]]-(Table711[[#This Row],[List Price:]]*Table711[[#This Row],[Percent Discount:]])</f>
        <v>4.8560499999999999E-2</v>
      </c>
    </row>
    <row r="218" spans="1:6" ht="27.6" x14ac:dyDescent="0.25">
      <c r="A218" s="129" t="s">
        <v>2577</v>
      </c>
      <c r="B218" s="60" t="s">
        <v>2581</v>
      </c>
      <c r="C218" s="61" t="s">
        <v>2402</v>
      </c>
      <c r="D218" s="52">
        <v>1.9300000000000001E-2</v>
      </c>
      <c r="E218" s="62">
        <v>1.4999999999999999E-2</v>
      </c>
      <c r="F218" s="133">
        <f>Table711[[#This Row],[List Price:]]-(Table711[[#This Row],[List Price:]]*Table711[[#This Row],[Percent Discount:]])</f>
        <v>1.90105E-2</v>
      </c>
    </row>
    <row r="219" spans="1:6" ht="27.6" x14ac:dyDescent="0.25">
      <c r="A219" s="59" t="s">
        <v>2565</v>
      </c>
      <c r="B219" s="60" t="s">
        <v>2571</v>
      </c>
      <c r="C219" s="61" t="s">
        <v>1890</v>
      </c>
      <c r="D219" s="56">
        <v>2.5</v>
      </c>
      <c r="E219" s="62">
        <v>1.4999999999999999E-2</v>
      </c>
      <c r="F219" s="54">
        <f>Table711[[#This Row],[List Price:]]-(Table711[[#This Row],[List Price:]]*Table711[[#This Row],[Percent Discount:]])</f>
        <v>2.4624999999999999</v>
      </c>
    </row>
    <row r="220" spans="1:6" ht="27.6" x14ac:dyDescent="0.25">
      <c r="A220" s="59" t="s">
        <v>2566</v>
      </c>
      <c r="B220" s="60" t="s">
        <v>2574</v>
      </c>
      <c r="C220" s="61" t="s">
        <v>1890</v>
      </c>
      <c r="D220" s="56">
        <v>4</v>
      </c>
      <c r="E220" s="62">
        <v>1.4999999999999999E-2</v>
      </c>
      <c r="F220" s="54">
        <f>Table711[[#This Row],[List Price:]]-(Table711[[#This Row],[List Price:]]*Table711[[#This Row],[Percent Discount:]])</f>
        <v>3.94</v>
      </c>
    </row>
    <row r="221" spans="1:6" ht="27.6" x14ac:dyDescent="0.25">
      <c r="A221" s="129" t="s">
        <v>2567</v>
      </c>
      <c r="B221" s="60" t="s">
        <v>2575</v>
      </c>
      <c r="C221" s="61" t="s">
        <v>1890</v>
      </c>
      <c r="D221" s="52">
        <v>6</v>
      </c>
      <c r="E221" s="62">
        <v>1.4999999999999999E-2</v>
      </c>
      <c r="F221" s="133">
        <f>Table711[[#This Row],[List Price:]]-(Table711[[#This Row],[List Price:]]*Table711[[#This Row],[Percent Discount:]])</f>
        <v>5.91</v>
      </c>
    </row>
    <row r="222" spans="1:6" x14ac:dyDescent="0.25">
      <c r="A222" s="169"/>
      <c r="B222" s="106"/>
      <c r="C222" s="169"/>
      <c r="D222" s="164"/>
      <c r="E222" s="170"/>
      <c r="F222" s="164"/>
    </row>
    <row r="223" spans="1:6" x14ac:dyDescent="0.25">
      <c r="A223" s="126" t="s">
        <v>2559</v>
      </c>
      <c r="B223" s="106"/>
      <c r="C223" s="169"/>
      <c r="D223" s="164"/>
      <c r="E223" s="170"/>
      <c r="F223" s="164"/>
    </row>
    <row r="224" spans="1:6" x14ac:dyDescent="0.25">
      <c r="A224" s="126" t="s">
        <v>2569</v>
      </c>
      <c r="B224" s="102"/>
      <c r="C224" s="126"/>
      <c r="D224" s="164"/>
      <c r="E224" s="170"/>
      <c r="F224" s="164"/>
    </row>
    <row r="225" spans="1:6" x14ac:dyDescent="0.25">
      <c r="A225" s="126" t="s">
        <v>2570</v>
      </c>
      <c r="B225" s="102"/>
      <c r="C225" s="126"/>
      <c r="D225" s="164"/>
      <c r="E225" s="170"/>
      <c r="F225" s="164"/>
    </row>
    <row r="226" spans="1:6" x14ac:dyDescent="0.25">
      <c r="A226" s="126" t="s">
        <v>2568</v>
      </c>
      <c r="B226" s="106"/>
      <c r="C226" s="169"/>
      <c r="D226" s="164"/>
      <c r="E226" s="170"/>
      <c r="F226" s="164"/>
    </row>
    <row r="227" spans="1:6" x14ac:dyDescent="0.25">
      <c r="A227" s="126" t="s">
        <v>2582</v>
      </c>
      <c r="B227" s="106"/>
      <c r="C227" s="169"/>
      <c r="D227" s="164"/>
      <c r="E227" s="170"/>
      <c r="F227" s="164"/>
    </row>
    <row r="228" spans="1:6" x14ac:dyDescent="0.25">
      <c r="A228" s="169"/>
      <c r="B228" s="106"/>
      <c r="C228" s="169"/>
      <c r="D228" s="164"/>
      <c r="E228" s="170"/>
      <c r="F228" s="164"/>
    </row>
    <row r="229" spans="1:6" x14ac:dyDescent="0.25">
      <c r="A229" s="125" t="s">
        <v>2423</v>
      </c>
      <c r="B229" s="106"/>
      <c r="C229" s="169"/>
      <c r="D229" s="164"/>
      <c r="E229" s="170"/>
      <c r="F229" s="164"/>
    </row>
    <row r="230" spans="1:6" ht="70.05" customHeight="1" x14ac:dyDescent="0.25">
      <c r="A230" s="249" t="s">
        <v>2427</v>
      </c>
      <c r="B230" s="249"/>
      <c r="C230" s="249"/>
      <c r="D230" s="249"/>
      <c r="E230" s="249"/>
      <c r="F230" s="249"/>
    </row>
    <row r="231" spans="1:6" x14ac:dyDescent="0.25">
      <c r="A231" s="162"/>
      <c r="B231" s="161"/>
      <c r="C231" s="163"/>
      <c r="D231" s="164"/>
      <c r="E231" s="165"/>
      <c r="F231" s="166"/>
    </row>
    <row r="232" spans="1:6" ht="27.6" x14ac:dyDescent="0.25">
      <c r="A232" s="167" t="s">
        <v>2084</v>
      </c>
      <c r="B232" s="168" t="s">
        <v>2085</v>
      </c>
      <c r="C232" s="167" t="s">
        <v>2086</v>
      </c>
      <c r="D232" s="167" t="s">
        <v>1710</v>
      </c>
      <c r="E232" s="167" t="s">
        <v>2087</v>
      </c>
      <c r="F232" s="167" t="s">
        <v>2088</v>
      </c>
    </row>
    <row r="233" spans="1:6" ht="55.2" x14ac:dyDescent="0.25">
      <c r="A233" s="14" t="s">
        <v>2418</v>
      </c>
      <c r="B233" s="17" t="s">
        <v>2428</v>
      </c>
      <c r="C233" s="79" t="s">
        <v>1890</v>
      </c>
      <c r="D233" s="186">
        <v>39.99</v>
      </c>
      <c r="E233" s="187">
        <v>1.4999999999999999E-2</v>
      </c>
      <c r="F233" s="186">
        <v>39.39</v>
      </c>
    </row>
    <row r="234" spans="1:6" x14ac:dyDescent="0.25">
      <c r="A234" s="14" t="s">
        <v>2420</v>
      </c>
      <c r="B234" s="17" t="s">
        <v>2429</v>
      </c>
      <c r="C234" s="14" t="s">
        <v>2419</v>
      </c>
      <c r="D234" s="186">
        <v>199.99</v>
      </c>
      <c r="E234" s="187">
        <v>1.4999999999999999E-2</v>
      </c>
      <c r="F234" s="186">
        <v>196.99</v>
      </c>
    </row>
    <row r="235" spans="1:6" x14ac:dyDescent="0.25">
      <c r="A235" s="14" t="s">
        <v>2421</v>
      </c>
      <c r="B235" s="17" t="s">
        <v>2429</v>
      </c>
      <c r="C235" s="14" t="s">
        <v>2419</v>
      </c>
      <c r="D235" s="186">
        <v>99.99</v>
      </c>
      <c r="E235" s="187">
        <v>1.4999999999999999E-2</v>
      </c>
      <c r="F235" s="186">
        <v>98.49</v>
      </c>
    </row>
    <row r="236" spans="1:6" ht="31.05" customHeight="1" x14ac:dyDescent="0.25">
      <c r="A236" s="14" t="s">
        <v>2422</v>
      </c>
      <c r="B236" s="17" t="s">
        <v>2429</v>
      </c>
      <c r="C236" s="14" t="s">
        <v>2419</v>
      </c>
      <c r="D236" s="186">
        <v>0</v>
      </c>
      <c r="E236" s="187">
        <v>1.4999999999999999E-2</v>
      </c>
      <c r="F236" s="186">
        <v>0</v>
      </c>
    </row>
    <row r="238" spans="1:6" x14ac:dyDescent="0.25">
      <c r="A238" s="6" t="s">
        <v>2425</v>
      </c>
    </row>
    <row r="239" spans="1:6" x14ac:dyDescent="0.25">
      <c r="A239" s="6" t="s">
        <v>2424</v>
      </c>
    </row>
    <row r="240" spans="1:6" x14ac:dyDescent="0.25">
      <c r="A240" s="6" t="s">
        <v>2426</v>
      </c>
    </row>
    <row r="242" spans="1:7" x14ac:dyDescent="0.25">
      <c r="A242" s="125" t="s">
        <v>2594</v>
      </c>
    </row>
    <row r="243" spans="1:7" ht="55.05" customHeight="1" x14ac:dyDescent="0.25">
      <c r="A243" s="249" t="s">
        <v>2595</v>
      </c>
      <c r="B243" s="249"/>
      <c r="C243" s="249"/>
      <c r="D243" s="249"/>
      <c r="E243" s="249"/>
      <c r="F243" s="249"/>
    </row>
    <row r="244" spans="1:7" x14ac:dyDescent="0.25">
      <c r="A244" s="192"/>
      <c r="B244" s="192"/>
      <c r="C244" s="192"/>
      <c r="D244" s="192"/>
      <c r="E244" s="192"/>
      <c r="F244" s="192"/>
    </row>
    <row r="245" spans="1:7" ht="41.4" x14ac:dyDescent="0.25">
      <c r="A245" s="216" t="s">
        <v>2084</v>
      </c>
      <c r="B245" s="217" t="s">
        <v>2085</v>
      </c>
      <c r="C245" s="218" t="s">
        <v>2596</v>
      </c>
      <c r="D245" s="218" t="s">
        <v>2597</v>
      </c>
      <c r="E245" s="216" t="s">
        <v>1710</v>
      </c>
      <c r="F245" s="216" t="s">
        <v>2087</v>
      </c>
      <c r="G245" s="216" t="s">
        <v>2088</v>
      </c>
    </row>
    <row r="246" spans="1:7" ht="69" x14ac:dyDescent="0.25">
      <c r="A246" s="219" t="s">
        <v>2594</v>
      </c>
      <c r="B246" s="220" t="s">
        <v>2605</v>
      </c>
      <c r="C246" s="221" t="s">
        <v>2598</v>
      </c>
      <c r="D246" s="221" t="s">
        <v>1890</v>
      </c>
      <c r="E246" s="222">
        <v>34.950000000000003</v>
      </c>
      <c r="F246" s="223">
        <v>1.4999999999999999E-2</v>
      </c>
      <c r="G246" s="222">
        <v>34.43</v>
      </c>
    </row>
    <row r="247" spans="1:7" ht="41.4" x14ac:dyDescent="0.25">
      <c r="A247" s="219" t="s">
        <v>2599</v>
      </c>
      <c r="B247" s="220" t="s">
        <v>2600</v>
      </c>
      <c r="C247" s="221" t="s">
        <v>2598</v>
      </c>
      <c r="D247" s="221" t="s">
        <v>1890</v>
      </c>
      <c r="E247" s="222">
        <v>5.95</v>
      </c>
      <c r="F247" s="223">
        <v>1.4999999999999999E-2</v>
      </c>
      <c r="G247" s="222">
        <v>5.86</v>
      </c>
    </row>
    <row r="248" spans="1:7" ht="27.6" x14ac:dyDescent="0.25">
      <c r="A248" s="219" t="s">
        <v>2601</v>
      </c>
      <c r="B248" s="220" t="s">
        <v>2602</v>
      </c>
      <c r="C248" s="221" t="s">
        <v>2603</v>
      </c>
      <c r="D248" s="221" t="s">
        <v>2604</v>
      </c>
      <c r="E248" s="224">
        <v>199</v>
      </c>
      <c r="F248" s="223">
        <v>1.4999999999999999E-2</v>
      </c>
      <c r="G248" s="222">
        <v>196.02</v>
      </c>
    </row>
    <row r="249" spans="1:7" x14ac:dyDescent="0.25">
      <c r="G249" s="6"/>
    </row>
    <row r="250" spans="1:7" x14ac:dyDescent="0.25">
      <c r="A250" s="189" t="s">
        <v>2606</v>
      </c>
      <c r="G250" s="6"/>
    </row>
    <row r="251" spans="1:7" x14ac:dyDescent="0.25">
      <c r="A251" s="190" t="s">
        <v>2607</v>
      </c>
      <c r="G251" s="6"/>
    </row>
    <row r="252" spans="1:7" x14ac:dyDescent="0.25">
      <c r="A252" s="190" t="s">
        <v>2608</v>
      </c>
      <c r="G252" s="6"/>
    </row>
    <row r="253" spans="1:7" x14ac:dyDescent="0.25">
      <c r="A253" s="190" t="s">
        <v>2609</v>
      </c>
      <c r="G253" s="6"/>
    </row>
    <row r="254" spans="1:7" x14ac:dyDescent="0.25">
      <c r="A254" s="190" t="s">
        <v>2610</v>
      </c>
      <c r="G254" s="6"/>
    </row>
    <row r="255" spans="1:7" x14ac:dyDescent="0.25">
      <c r="A255" s="190" t="s">
        <v>2611</v>
      </c>
      <c r="G255" s="6"/>
    </row>
    <row r="256" spans="1:7" x14ac:dyDescent="0.25">
      <c r="A256" s="190" t="s">
        <v>2612</v>
      </c>
      <c r="G256" s="6"/>
    </row>
    <row r="257" spans="1:7" x14ac:dyDescent="0.25">
      <c r="A257" s="190" t="s">
        <v>2613</v>
      </c>
      <c r="G257" s="6"/>
    </row>
    <row r="258" spans="1:7" x14ac:dyDescent="0.25">
      <c r="G258" s="6"/>
    </row>
    <row r="259" spans="1:7" x14ac:dyDescent="0.25">
      <c r="A259" s="191" t="s">
        <v>2586</v>
      </c>
    </row>
    <row r="260" spans="1:7" ht="27.6" x14ac:dyDescent="0.25">
      <c r="A260" s="134" t="s">
        <v>1926</v>
      </c>
      <c r="B260" s="135" t="s">
        <v>1927</v>
      </c>
      <c r="C260" s="135" t="s">
        <v>1928</v>
      </c>
      <c r="D260" s="135" t="s">
        <v>1929</v>
      </c>
      <c r="E260" s="135" t="s">
        <v>1930</v>
      </c>
      <c r="F260" s="136" t="s">
        <v>1931</v>
      </c>
    </row>
    <row r="261" spans="1:7" ht="41.4" x14ac:dyDescent="0.25">
      <c r="A261" s="45" t="s">
        <v>2586</v>
      </c>
      <c r="B261" s="46" t="s">
        <v>2587</v>
      </c>
      <c r="C261" s="14" t="s">
        <v>2588</v>
      </c>
      <c r="D261" s="52">
        <v>50</v>
      </c>
      <c r="E261" s="215">
        <v>1.4999999999999999E-2</v>
      </c>
      <c r="F261" s="53">
        <f>Table81214[[#This Row],[List Price:]]-Table81214[[#This Row],[List Price:]]*Table81214[[#This Row],[Percent Discount:]]</f>
        <v>49.25</v>
      </c>
    </row>
    <row r="262" spans="1:7" customFormat="1" ht="13.2" x14ac:dyDescent="0.25"/>
    <row r="263" spans="1:7" customFormat="1" x14ac:dyDescent="0.25">
      <c r="A263" s="189" t="s">
        <v>2589</v>
      </c>
    </row>
    <row r="264" spans="1:7" customFormat="1" x14ac:dyDescent="0.25">
      <c r="A264" s="190" t="s">
        <v>2590</v>
      </c>
    </row>
    <row r="265" spans="1:7" customFormat="1" x14ac:dyDescent="0.25">
      <c r="A265" s="190" t="s">
        <v>2591</v>
      </c>
    </row>
    <row r="266" spans="1:7" customFormat="1" ht="30.45" customHeight="1" x14ac:dyDescent="0.25">
      <c r="A266" s="250" t="s">
        <v>2592</v>
      </c>
      <c r="B266" s="250"/>
      <c r="C266" s="250"/>
      <c r="D266" s="250"/>
      <c r="E266" s="250"/>
      <c r="F266" s="250"/>
    </row>
    <row r="268" spans="1:7" x14ac:dyDescent="0.25">
      <c r="A268" s="125" t="s">
        <v>1932</v>
      </c>
    </row>
    <row r="269" spans="1:7" ht="27.6" x14ac:dyDescent="0.25">
      <c r="A269" s="134" t="s">
        <v>1926</v>
      </c>
      <c r="B269" s="135" t="s">
        <v>1927</v>
      </c>
      <c r="C269" s="135" t="s">
        <v>1928</v>
      </c>
      <c r="D269" s="135" t="s">
        <v>1929</v>
      </c>
      <c r="E269" s="135" t="s">
        <v>1930</v>
      </c>
      <c r="F269" s="136" t="s">
        <v>1931</v>
      </c>
    </row>
    <row r="270" spans="1:7" ht="69" x14ac:dyDescent="0.25">
      <c r="A270" s="235" t="s">
        <v>2628</v>
      </c>
      <c r="B270" s="236" t="s">
        <v>2630</v>
      </c>
      <c r="C270" s="237" t="s">
        <v>2629</v>
      </c>
      <c r="D270" s="238">
        <v>31289.47</v>
      </c>
      <c r="E270" s="239">
        <v>0.05</v>
      </c>
      <c r="F270" s="240">
        <v>29725</v>
      </c>
    </row>
    <row r="271" spans="1:7" ht="69" x14ac:dyDescent="0.25">
      <c r="A271" s="235" t="s">
        <v>2631</v>
      </c>
      <c r="B271" s="236" t="s">
        <v>2632</v>
      </c>
      <c r="C271" s="237" t="s">
        <v>2629</v>
      </c>
      <c r="D271" s="241">
        <v>78657.89</v>
      </c>
      <c r="E271" s="239">
        <v>0.05</v>
      </c>
      <c r="F271" s="242">
        <v>74725</v>
      </c>
    </row>
    <row r="272" spans="1:7" ht="28.95" customHeight="1" x14ac:dyDescent="0.25">
      <c r="A272" s="243" t="s">
        <v>2633</v>
      </c>
      <c r="B272" s="244" t="s">
        <v>2634</v>
      </c>
      <c r="C272" s="245" t="s">
        <v>2629</v>
      </c>
      <c r="D272" s="238">
        <v>2631.58</v>
      </c>
      <c r="E272" s="246">
        <v>0.05</v>
      </c>
      <c r="F272" s="240">
        <v>2500</v>
      </c>
    </row>
    <row r="273" spans="1:6" x14ac:dyDescent="0.25">
      <c r="A273" s="162"/>
      <c r="B273" s="230"/>
      <c r="C273" s="231"/>
      <c r="D273" s="164"/>
      <c r="E273" s="232"/>
      <c r="F273" s="166"/>
    </row>
    <row r="274" spans="1:6" x14ac:dyDescent="0.25">
      <c r="A274" s="233" t="s">
        <v>2635</v>
      </c>
      <c r="B274" s="230"/>
      <c r="C274" s="231"/>
      <c r="D274" s="164"/>
      <c r="E274" s="232"/>
      <c r="F274" s="166"/>
    </row>
    <row r="275" spans="1:6" x14ac:dyDescent="0.25">
      <c r="A275" s="6" t="s">
        <v>2636</v>
      </c>
    </row>
    <row r="276" spans="1:6" x14ac:dyDescent="0.25">
      <c r="A276" s="6" t="s">
        <v>2637</v>
      </c>
    </row>
    <row r="277" spans="1:6" x14ac:dyDescent="0.25">
      <c r="A277" s="6" t="s">
        <v>2638</v>
      </c>
    </row>
    <row r="278" spans="1:6" x14ac:dyDescent="0.25">
      <c r="A278" s="6" t="s">
        <v>2639</v>
      </c>
    </row>
    <row r="279" spans="1:6" x14ac:dyDescent="0.25">
      <c r="A279" s="6" t="s">
        <v>2640</v>
      </c>
    </row>
    <row r="280" spans="1:6" x14ac:dyDescent="0.25">
      <c r="A280" s="6" t="s">
        <v>2641</v>
      </c>
    </row>
    <row r="281" spans="1:6" x14ac:dyDescent="0.25">
      <c r="A281" s="6" t="s">
        <v>2642</v>
      </c>
    </row>
    <row r="282" spans="1:6" x14ac:dyDescent="0.25">
      <c r="A282" s="6" t="s">
        <v>2643</v>
      </c>
    </row>
    <row r="283" spans="1:6" x14ac:dyDescent="0.25">
      <c r="A283" s="6" t="s">
        <v>2644</v>
      </c>
    </row>
    <row r="284" spans="1:6" x14ac:dyDescent="0.25">
      <c r="A284" s="6" t="s">
        <v>2645</v>
      </c>
    </row>
    <row r="285" spans="1:6" x14ac:dyDescent="0.25">
      <c r="A285" s="6" t="s">
        <v>2646</v>
      </c>
    </row>
    <row r="286" spans="1:6" x14ac:dyDescent="0.25">
      <c r="A286" s="6" t="s">
        <v>2647</v>
      </c>
    </row>
    <row r="287" spans="1:6" x14ac:dyDescent="0.25">
      <c r="A287" s="6" t="s">
        <v>2648</v>
      </c>
    </row>
    <row r="288" spans="1:6" x14ac:dyDescent="0.25">
      <c r="A288" s="6" t="s">
        <v>2649</v>
      </c>
    </row>
    <row r="289" spans="1:13" x14ac:dyDescent="0.25">
      <c r="A289" s="6" t="s">
        <v>2650</v>
      </c>
      <c r="M289" s="2" t="s">
        <v>2667</v>
      </c>
    </row>
    <row r="290" spans="1:13" x14ac:dyDescent="0.25">
      <c r="A290" s="6" t="s">
        <v>2651</v>
      </c>
    </row>
    <row r="291" spans="1:13" x14ac:dyDescent="0.25">
      <c r="A291" s="6" t="s">
        <v>2652</v>
      </c>
    </row>
    <row r="292" spans="1:13" x14ac:dyDescent="0.25">
      <c r="A292" s="6" t="s">
        <v>2653</v>
      </c>
    </row>
    <row r="293" spans="1:13" x14ac:dyDescent="0.25">
      <c r="A293" s="6" t="s">
        <v>2654</v>
      </c>
    </row>
    <row r="294" spans="1:13" x14ac:dyDescent="0.25">
      <c r="A294" s="6" t="s">
        <v>2655</v>
      </c>
    </row>
    <row r="295" spans="1:13" x14ac:dyDescent="0.25">
      <c r="A295" s="6" t="s">
        <v>2656</v>
      </c>
    </row>
  </sheetData>
  <mergeCells count="5">
    <mergeCell ref="A148:D148"/>
    <mergeCell ref="A198:F198"/>
    <mergeCell ref="A230:F230"/>
    <mergeCell ref="A266:F266"/>
    <mergeCell ref="A243:F243"/>
  </mergeCells>
  <pageMargins left="0.7" right="0.7" top="0.75" bottom="0.75" header="0.3" footer="0.3"/>
  <pageSetup scale="59" fitToHeight="0" orientation="portrait" horizontalDpi="1200" verticalDpi="1200" r:id="rId1"/>
  <headerFooter>
    <oddHeader xml:space="preserve">&amp;L&amp;G&amp;RRegion 4 Education Service Center
</oddHeader>
    <oddFooter>&amp;CAttachment B – Value Add Services – Granite Pricing Schedule&amp;RPage &amp;P of &amp;N</oddFooter>
  </headerFooter>
  <legacyDrawingHF r:id="rId2"/>
  <tableParts count="8">
    <tablePart r:id="rId3"/>
    <tablePart r:id="rId4"/>
    <tablePart r:id="rId5"/>
    <tablePart r:id="rId6"/>
    <tablePart r:id="rId7"/>
    <tablePart r:id="rId8"/>
    <tablePart r:id="rId9"/>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97E48-93E5-408D-97EB-200F6B13CE0A}">
  <sheetPr>
    <pageSetUpPr fitToPage="1"/>
  </sheetPr>
  <dimension ref="A1:I884"/>
  <sheetViews>
    <sheetView showWhiteSpace="0" zoomScale="85" zoomScaleNormal="85" zoomScalePageLayoutView="85" workbookViewId="0">
      <selection activeCell="E545" sqref="E545"/>
    </sheetView>
  </sheetViews>
  <sheetFormatPr defaultColWidth="8.77734375" defaultRowHeight="13.8" x14ac:dyDescent="0.25"/>
  <cols>
    <col min="1" max="1" width="14.33203125" style="107" customWidth="1"/>
    <col min="2" max="2" width="15.33203125" style="107" bestFit="1" customWidth="1"/>
    <col min="3" max="3" width="29" style="107" customWidth="1"/>
    <col min="4" max="4" width="30.33203125" style="107" customWidth="1"/>
    <col min="5" max="5" width="26.21875" style="107" customWidth="1"/>
    <col min="6" max="6" width="17.6640625" style="107" customWidth="1"/>
    <col min="7" max="7" width="17.21875" style="107" customWidth="1"/>
    <col min="8" max="8" width="24.6640625" style="107" customWidth="1"/>
    <col min="9" max="9" width="20.6640625" style="2" customWidth="1"/>
    <col min="10" max="16384" width="8.77734375" style="2"/>
  </cols>
  <sheetData>
    <row r="1" spans="1:9" ht="27.6" x14ac:dyDescent="0.25">
      <c r="A1" s="111" t="s">
        <v>1706</v>
      </c>
      <c r="B1" s="111" t="s">
        <v>1707</v>
      </c>
      <c r="C1" s="111" t="s">
        <v>1708</v>
      </c>
      <c r="D1" s="137" t="s">
        <v>2</v>
      </c>
      <c r="E1" s="111" t="s">
        <v>1709</v>
      </c>
      <c r="F1" s="138" t="s">
        <v>2076</v>
      </c>
      <c r="G1" s="111" t="s">
        <v>1711</v>
      </c>
      <c r="H1" s="139" t="s">
        <v>2593</v>
      </c>
      <c r="I1" s="140" t="s">
        <v>2075</v>
      </c>
    </row>
    <row r="2" spans="1:9" hidden="1" x14ac:dyDescent="0.25">
      <c r="A2" s="7" t="s">
        <v>694</v>
      </c>
      <c r="B2" s="141">
        <v>8301</v>
      </c>
      <c r="C2" s="7" t="s">
        <v>695</v>
      </c>
      <c r="D2" s="8" t="s">
        <v>3</v>
      </c>
      <c r="E2" s="7" t="s">
        <v>696</v>
      </c>
      <c r="F2" s="15">
        <v>320</v>
      </c>
      <c r="G2" s="16">
        <v>0.08</v>
      </c>
      <c r="H2" s="142">
        <v>293</v>
      </c>
      <c r="I2" s="143" t="s">
        <v>1817</v>
      </c>
    </row>
    <row r="3" spans="1:9" hidden="1" x14ac:dyDescent="0.25">
      <c r="A3" s="7" t="s">
        <v>697</v>
      </c>
      <c r="B3" s="7" t="s">
        <v>698</v>
      </c>
      <c r="C3" s="7" t="s">
        <v>699</v>
      </c>
      <c r="D3" s="7" t="s">
        <v>700</v>
      </c>
      <c r="E3" s="7" t="s">
        <v>701</v>
      </c>
      <c r="F3" s="15">
        <v>125</v>
      </c>
      <c r="G3" s="16">
        <v>0.37</v>
      </c>
      <c r="H3" s="142">
        <v>79</v>
      </c>
      <c r="I3" s="143" t="s">
        <v>1817</v>
      </c>
    </row>
    <row r="4" spans="1:9" hidden="1" x14ac:dyDescent="0.25">
      <c r="A4" s="7" t="s">
        <v>697</v>
      </c>
      <c r="B4" s="7" t="s">
        <v>698</v>
      </c>
      <c r="C4" s="7" t="s">
        <v>702</v>
      </c>
      <c r="D4" s="7" t="s">
        <v>703</v>
      </c>
      <c r="E4" s="7" t="s">
        <v>701</v>
      </c>
      <c r="F4" s="15">
        <v>250</v>
      </c>
      <c r="G4" s="16">
        <v>0.35</v>
      </c>
      <c r="H4" s="142">
        <v>163</v>
      </c>
      <c r="I4" s="143" t="s">
        <v>1817</v>
      </c>
    </row>
    <row r="5" spans="1:9" hidden="1" x14ac:dyDescent="0.25">
      <c r="A5" s="7" t="s">
        <v>697</v>
      </c>
      <c r="B5" s="7" t="s">
        <v>698</v>
      </c>
      <c r="C5" s="7" t="s">
        <v>704</v>
      </c>
      <c r="D5" s="7" t="s">
        <v>705</v>
      </c>
      <c r="E5" s="7" t="s">
        <v>701</v>
      </c>
      <c r="F5" s="15">
        <v>375</v>
      </c>
      <c r="G5" s="16">
        <v>0.38</v>
      </c>
      <c r="H5" s="142">
        <v>234</v>
      </c>
      <c r="I5" s="143" t="s">
        <v>1817</v>
      </c>
    </row>
    <row r="6" spans="1:9" hidden="1" x14ac:dyDescent="0.25">
      <c r="A6" s="7" t="s">
        <v>697</v>
      </c>
      <c r="B6" s="7" t="s">
        <v>698</v>
      </c>
      <c r="C6" s="7" t="s">
        <v>706</v>
      </c>
      <c r="D6" s="7" t="s">
        <v>707</v>
      </c>
      <c r="E6" s="7" t="s">
        <v>701</v>
      </c>
      <c r="F6" s="15">
        <v>129</v>
      </c>
      <c r="G6" s="16">
        <v>0.26</v>
      </c>
      <c r="H6" s="142">
        <v>95</v>
      </c>
      <c r="I6" s="143" t="s">
        <v>1817</v>
      </c>
    </row>
    <row r="7" spans="1:9" hidden="1" x14ac:dyDescent="0.25">
      <c r="A7" s="7" t="s">
        <v>697</v>
      </c>
      <c r="B7" s="7" t="s">
        <v>698</v>
      </c>
      <c r="C7" s="7" t="s">
        <v>708</v>
      </c>
      <c r="D7" s="7" t="s">
        <v>709</v>
      </c>
      <c r="E7" s="7" t="s">
        <v>701</v>
      </c>
      <c r="F7" s="15">
        <v>367</v>
      </c>
      <c r="G7" s="16">
        <v>0.46</v>
      </c>
      <c r="H7" s="142">
        <v>197</v>
      </c>
      <c r="I7" s="143" t="s">
        <v>1817</v>
      </c>
    </row>
    <row r="8" spans="1:9" hidden="1" x14ac:dyDescent="0.25">
      <c r="A8" s="7" t="s">
        <v>697</v>
      </c>
      <c r="B8" s="7" t="s">
        <v>698</v>
      </c>
      <c r="C8" s="7" t="s">
        <v>710</v>
      </c>
      <c r="D8" s="7" t="s">
        <v>711</v>
      </c>
      <c r="E8" s="7" t="s">
        <v>701</v>
      </c>
      <c r="F8" s="15">
        <v>413</v>
      </c>
      <c r="G8" s="16">
        <v>0.26</v>
      </c>
      <c r="H8" s="142">
        <v>304</v>
      </c>
      <c r="I8" s="143" t="s">
        <v>1817</v>
      </c>
    </row>
    <row r="9" spans="1:9" hidden="1" x14ac:dyDescent="0.25">
      <c r="A9" s="7" t="s">
        <v>697</v>
      </c>
      <c r="B9" s="7" t="s">
        <v>712</v>
      </c>
      <c r="C9" s="7" t="s">
        <v>713</v>
      </c>
      <c r="D9" s="8">
        <v>12004810</v>
      </c>
      <c r="E9" s="7" t="s">
        <v>714</v>
      </c>
      <c r="F9" s="15">
        <v>516</v>
      </c>
      <c r="G9" s="16">
        <v>0.46</v>
      </c>
      <c r="H9" s="142">
        <v>278</v>
      </c>
      <c r="I9" s="143" t="s">
        <v>1817</v>
      </c>
    </row>
    <row r="10" spans="1:9" hidden="1" x14ac:dyDescent="0.25">
      <c r="A10" s="7" t="s">
        <v>697</v>
      </c>
      <c r="B10" s="7" t="s">
        <v>697</v>
      </c>
      <c r="C10" s="7" t="s">
        <v>713</v>
      </c>
      <c r="D10" s="144">
        <v>12004810</v>
      </c>
      <c r="E10" s="7" t="s">
        <v>714</v>
      </c>
      <c r="F10" s="15">
        <v>417</v>
      </c>
      <c r="G10" s="16">
        <v>0.33</v>
      </c>
      <c r="H10" s="142">
        <v>278</v>
      </c>
      <c r="I10" s="143" t="s">
        <v>1817</v>
      </c>
    </row>
    <row r="11" spans="1:9" hidden="1" x14ac:dyDescent="0.25">
      <c r="A11" s="7" t="s">
        <v>697</v>
      </c>
      <c r="B11" s="7" t="s">
        <v>715</v>
      </c>
      <c r="C11" s="7" t="s">
        <v>716</v>
      </c>
      <c r="D11" s="8" t="s">
        <v>4</v>
      </c>
      <c r="E11" s="7" t="s">
        <v>717</v>
      </c>
      <c r="F11" s="15">
        <v>865</v>
      </c>
      <c r="G11" s="16">
        <v>0.13</v>
      </c>
      <c r="H11" s="142">
        <v>756</v>
      </c>
      <c r="I11" s="143" t="s">
        <v>1817</v>
      </c>
    </row>
    <row r="12" spans="1:9" hidden="1" x14ac:dyDescent="0.25">
      <c r="A12" s="7" t="s">
        <v>697</v>
      </c>
      <c r="B12" s="7" t="s">
        <v>715</v>
      </c>
      <c r="C12" s="7" t="s">
        <v>718</v>
      </c>
      <c r="D12" s="8" t="s">
        <v>5</v>
      </c>
      <c r="E12" s="7" t="s">
        <v>717</v>
      </c>
      <c r="F12" s="15">
        <v>1295</v>
      </c>
      <c r="G12" s="16">
        <v>0.27</v>
      </c>
      <c r="H12" s="142">
        <v>951</v>
      </c>
      <c r="I12" s="143" t="s">
        <v>1817</v>
      </c>
    </row>
    <row r="13" spans="1:9" hidden="1" x14ac:dyDescent="0.25">
      <c r="A13" s="7" t="s">
        <v>719</v>
      </c>
      <c r="B13" s="7" t="s">
        <v>715</v>
      </c>
      <c r="C13" s="141">
        <v>3430</v>
      </c>
      <c r="D13" s="8" t="s">
        <v>6</v>
      </c>
      <c r="E13" s="7" t="s">
        <v>717</v>
      </c>
      <c r="F13" s="15">
        <v>895</v>
      </c>
      <c r="G13" s="16">
        <v>0.46</v>
      </c>
      <c r="H13" s="142">
        <v>486</v>
      </c>
      <c r="I13" s="143" t="s">
        <v>1817</v>
      </c>
    </row>
    <row r="14" spans="1:9" hidden="1" x14ac:dyDescent="0.25">
      <c r="A14" s="7" t="s">
        <v>697</v>
      </c>
      <c r="B14" s="7" t="s">
        <v>720</v>
      </c>
      <c r="C14" s="7" t="s">
        <v>721</v>
      </c>
      <c r="D14" s="8" t="s">
        <v>7</v>
      </c>
      <c r="E14" s="7" t="s">
        <v>714</v>
      </c>
      <c r="F14" s="15">
        <v>300</v>
      </c>
      <c r="G14" s="16">
        <v>0.44</v>
      </c>
      <c r="H14" s="142">
        <v>169</v>
      </c>
      <c r="I14" s="143" t="s">
        <v>1817</v>
      </c>
    </row>
    <row r="15" spans="1:9" hidden="1" x14ac:dyDescent="0.25">
      <c r="A15" s="7" t="s">
        <v>697</v>
      </c>
      <c r="B15" s="7" t="s">
        <v>720</v>
      </c>
      <c r="C15" s="7" t="s">
        <v>722</v>
      </c>
      <c r="D15" s="8" t="s">
        <v>8</v>
      </c>
      <c r="E15" s="7" t="s">
        <v>714</v>
      </c>
      <c r="F15" s="15">
        <v>645</v>
      </c>
      <c r="G15" s="16">
        <v>0.44</v>
      </c>
      <c r="H15" s="142">
        <v>363</v>
      </c>
      <c r="I15" s="143" t="s">
        <v>1817</v>
      </c>
    </row>
    <row r="16" spans="1:9" hidden="1" x14ac:dyDescent="0.25">
      <c r="A16" s="7" t="s">
        <v>697</v>
      </c>
      <c r="B16" s="7" t="s">
        <v>715</v>
      </c>
      <c r="C16" s="141">
        <v>644</v>
      </c>
      <c r="D16" s="8" t="s">
        <v>9</v>
      </c>
      <c r="E16" s="7" t="s">
        <v>717</v>
      </c>
      <c r="F16" s="15">
        <v>4495</v>
      </c>
      <c r="G16" s="16">
        <v>0.45</v>
      </c>
      <c r="H16" s="142">
        <v>2473</v>
      </c>
      <c r="I16" s="143" t="s">
        <v>1817</v>
      </c>
    </row>
    <row r="17" spans="1:9" hidden="1" x14ac:dyDescent="0.25">
      <c r="A17" s="7" t="s">
        <v>697</v>
      </c>
      <c r="B17" s="7" t="s">
        <v>715</v>
      </c>
      <c r="C17" s="141">
        <v>3140</v>
      </c>
      <c r="D17" s="8" t="s">
        <v>10</v>
      </c>
      <c r="E17" s="7" t="s">
        <v>717</v>
      </c>
      <c r="F17" s="15">
        <v>845</v>
      </c>
      <c r="G17" s="16">
        <v>0.56000000000000005</v>
      </c>
      <c r="H17" s="142">
        <v>371</v>
      </c>
      <c r="I17" s="143" t="s">
        <v>1817</v>
      </c>
    </row>
    <row r="18" spans="1:9" hidden="1" x14ac:dyDescent="0.25">
      <c r="A18" s="7" t="s">
        <v>697</v>
      </c>
      <c r="B18" s="7" t="s">
        <v>715</v>
      </c>
      <c r="C18" s="7" t="s">
        <v>723</v>
      </c>
      <c r="D18" s="8" t="s">
        <v>11</v>
      </c>
      <c r="E18" s="7" t="s">
        <v>724</v>
      </c>
      <c r="F18" s="15">
        <v>45</v>
      </c>
      <c r="G18" s="16">
        <v>0.62</v>
      </c>
      <c r="H18" s="142">
        <v>17</v>
      </c>
      <c r="I18" s="143" t="s">
        <v>1817</v>
      </c>
    </row>
    <row r="19" spans="1:9" hidden="1" x14ac:dyDescent="0.25">
      <c r="A19" s="7" t="s">
        <v>697</v>
      </c>
      <c r="B19" s="7" t="s">
        <v>715</v>
      </c>
      <c r="C19" s="7" t="s">
        <v>725</v>
      </c>
      <c r="D19" s="8" t="s">
        <v>12</v>
      </c>
      <c r="E19" s="7" t="s">
        <v>726</v>
      </c>
      <c r="F19" s="15">
        <v>559</v>
      </c>
      <c r="G19" s="16">
        <v>0.46</v>
      </c>
      <c r="H19" s="142">
        <v>301</v>
      </c>
      <c r="I19" s="143" t="s">
        <v>1817</v>
      </c>
    </row>
    <row r="20" spans="1:9" hidden="1" x14ac:dyDescent="0.25">
      <c r="A20" s="7" t="s">
        <v>697</v>
      </c>
      <c r="B20" s="7" t="s">
        <v>698</v>
      </c>
      <c r="C20" s="7" t="s">
        <v>727</v>
      </c>
      <c r="D20" s="8" t="s">
        <v>13</v>
      </c>
      <c r="E20" s="7" t="s">
        <v>728</v>
      </c>
      <c r="F20" s="15">
        <v>155</v>
      </c>
      <c r="G20" s="16">
        <v>0.06</v>
      </c>
      <c r="H20" s="142">
        <v>145</v>
      </c>
      <c r="I20" s="143" t="s">
        <v>1817</v>
      </c>
    </row>
    <row r="21" spans="1:9" hidden="1" x14ac:dyDescent="0.25">
      <c r="A21" s="7" t="s">
        <v>697</v>
      </c>
      <c r="B21" s="7" t="s">
        <v>698</v>
      </c>
      <c r="C21" s="7" t="s">
        <v>729</v>
      </c>
      <c r="D21" s="8" t="s">
        <v>14</v>
      </c>
      <c r="E21" s="7" t="s">
        <v>728</v>
      </c>
      <c r="F21" s="15">
        <v>85</v>
      </c>
      <c r="G21" s="16">
        <v>0.04</v>
      </c>
      <c r="H21" s="142">
        <v>82</v>
      </c>
      <c r="I21" s="143" t="s">
        <v>1817</v>
      </c>
    </row>
    <row r="22" spans="1:9" hidden="1" x14ac:dyDescent="0.25">
      <c r="A22" s="7" t="s">
        <v>697</v>
      </c>
      <c r="B22" s="7" t="s">
        <v>698</v>
      </c>
      <c r="C22" s="7" t="s">
        <v>730</v>
      </c>
      <c r="D22" s="8" t="s">
        <v>15</v>
      </c>
      <c r="E22" s="7" t="s">
        <v>731</v>
      </c>
      <c r="F22" s="15">
        <v>85</v>
      </c>
      <c r="G22" s="16">
        <v>0.06</v>
      </c>
      <c r="H22" s="142">
        <v>80</v>
      </c>
      <c r="I22" s="143" t="s">
        <v>1817</v>
      </c>
    </row>
    <row r="23" spans="1:9" hidden="1" x14ac:dyDescent="0.25">
      <c r="A23" s="7" t="s">
        <v>697</v>
      </c>
      <c r="B23" s="7" t="s">
        <v>698</v>
      </c>
      <c r="C23" s="7" t="s">
        <v>732</v>
      </c>
      <c r="D23" s="8" t="s">
        <v>16</v>
      </c>
      <c r="E23" s="7" t="s">
        <v>731</v>
      </c>
      <c r="F23" s="15">
        <v>50</v>
      </c>
      <c r="G23" s="16">
        <v>0.1</v>
      </c>
      <c r="H23" s="142">
        <v>45</v>
      </c>
      <c r="I23" s="143" t="s">
        <v>1817</v>
      </c>
    </row>
    <row r="24" spans="1:9" hidden="1" x14ac:dyDescent="0.25">
      <c r="A24" s="7" t="s">
        <v>697</v>
      </c>
      <c r="B24" s="7" t="s">
        <v>698</v>
      </c>
      <c r="C24" s="7" t="s">
        <v>733</v>
      </c>
      <c r="D24" s="8" t="s">
        <v>17</v>
      </c>
      <c r="E24" s="7" t="s">
        <v>731</v>
      </c>
      <c r="F24" s="15">
        <v>35</v>
      </c>
      <c r="G24" s="16">
        <v>0.09</v>
      </c>
      <c r="H24" s="142">
        <v>32</v>
      </c>
      <c r="I24" s="143" t="s">
        <v>1817</v>
      </c>
    </row>
    <row r="25" spans="1:9" hidden="1" x14ac:dyDescent="0.25">
      <c r="A25" s="7" t="s">
        <v>697</v>
      </c>
      <c r="B25" s="7" t="s">
        <v>698</v>
      </c>
      <c r="C25" s="7" t="s">
        <v>734</v>
      </c>
      <c r="D25" s="8" t="s">
        <v>18</v>
      </c>
      <c r="E25" s="7" t="s">
        <v>735</v>
      </c>
      <c r="F25" s="15">
        <v>299</v>
      </c>
      <c r="G25" s="16">
        <v>0.04</v>
      </c>
      <c r="H25" s="142">
        <v>288</v>
      </c>
      <c r="I25" s="143" t="s">
        <v>1817</v>
      </c>
    </row>
    <row r="26" spans="1:9" hidden="1" x14ac:dyDescent="0.25">
      <c r="A26" s="7" t="s">
        <v>697</v>
      </c>
      <c r="B26" s="7" t="s">
        <v>698</v>
      </c>
      <c r="C26" s="7" t="s">
        <v>736</v>
      </c>
      <c r="D26" s="8" t="s">
        <v>19</v>
      </c>
      <c r="E26" s="7" t="s">
        <v>735</v>
      </c>
      <c r="F26" s="15">
        <v>945</v>
      </c>
      <c r="G26" s="16">
        <v>0.28999999999999998</v>
      </c>
      <c r="H26" s="142">
        <v>672</v>
      </c>
      <c r="I26" s="143" t="s">
        <v>1817</v>
      </c>
    </row>
    <row r="27" spans="1:9" hidden="1" x14ac:dyDescent="0.25">
      <c r="A27" s="7" t="s">
        <v>697</v>
      </c>
      <c r="B27" s="7" t="s">
        <v>698</v>
      </c>
      <c r="C27" s="7" t="s">
        <v>736</v>
      </c>
      <c r="D27" s="8" t="s">
        <v>19</v>
      </c>
      <c r="E27" s="7" t="s">
        <v>735</v>
      </c>
      <c r="F27" s="15">
        <v>945</v>
      </c>
      <c r="G27" s="16">
        <v>0.35</v>
      </c>
      <c r="H27" s="142">
        <v>618</v>
      </c>
      <c r="I27" s="143" t="s">
        <v>1817</v>
      </c>
    </row>
    <row r="28" spans="1:9" hidden="1" x14ac:dyDescent="0.25">
      <c r="A28" s="7" t="s">
        <v>697</v>
      </c>
      <c r="B28" s="7" t="s">
        <v>698</v>
      </c>
      <c r="C28" s="7" t="s">
        <v>737</v>
      </c>
      <c r="D28" s="8" t="s">
        <v>20</v>
      </c>
      <c r="E28" s="7" t="s">
        <v>735</v>
      </c>
      <c r="F28" s="15">
        <v>595</v>
      </c>
      <c r="G28" s="16">
        <v>0.7</v>
      </c>
      <c r="H28" s="142">
        <v>178</v>
      </c>
      <c r="I28" s="143" t="s">
        <v>1817</v>
      </c>
    </row>
    <row r="29" spans="1:9" hidden="1" x14ac:dyDescent="0.25">
      <c r="A29" s="7" t="s">
        <v>697</v>
      </c>
      <c r="B29" s="7" t="s">
        <v>698</v>
      </c>
      <c r="C29" s="7" t="s">
        <v>737</v>
      </c>
      <c r="D29" s="8" t="s">
        <v>20</v>
      </c>
      <c r="E29" s="7" t="s">
        <v>735</v>
      </c>
      <c r="F29" s="15">
        <v>595</v>
      </c>
      <c r="G29" s="16">
        <v>0.71</v>
      </c>
      <c r="H29" s="142">
        <v>173</v>
      </c>
      <c r="I29" s="143" t="s">
        <v>1817</v>
      </c>
    </row>
    <row r="30" spans="1:9" hidden="1" x14ac:dyDescent="0.25">
      <c r="A30" s="7" t="s">
        <v>697</v>
      </c>
      <c r="B30" s="7" t="s">
        <v>698</v>
      </c>
      <c r="C30" s="7" t="s">
        <v>738</v>
      </c>
      <c r="D30" s="8" t="s">
        <v>21</v>
      </c>
      <c r="E30" s="7" t="s">
        <v>731</v>
      </c>
      <c r="F30" s="15">
        <v>95</v>
      </c>
      <c r="G30" s="16">
        <v>0.09</v>
      </c>
      <c r="H30" s="142">
        <v>86</v>
      </c>
      <c r="I30" s="143" t="s">
        <v>1817</v>
      </c>
    </row>
    <row r="31" spans="1:9" hidden="1" x14ac:dyDescent="0.25">
      <c r="A31" s="7" t="s">
        <v>697</v>
      </c>
      <c r="B31" s="7" t="s">
        <v>698</v>
      </c>
      <c r="C31" s="7" t="s">
        <v>739</v>
      </c>
      <c r="D31" s="8" t="s">
        <v>22</v>
      </c>
      <c r="E31" s="7" t="s">
        <v>731</v>
      </c>
      <c r="F31" s="15">
        <v>295</v>
      </c>
      <c r="G31" s="16">
        <v>0.06</v>
      </c>
      <c r="H31" s="142">
        <v>276</v>
      </c>
      <c r="I31" s="143" t="s">
        <v>1817</v>
      </c>
    </row>
    <row r="32" spans="1:9" hidden="1" x14ac:dyDescent="0.25">
      <c r="A32" s="7" t="s">
        <v>697</v>
      </c>
      <c r="B32" s="7" t="s">
        <v>715</v>
      </c>
      <c r="C32" s="141">
        <v>1534</v>
      </c>
      <c r="D32" s="8" t="s">
        <v>23</v>
      </c>
      <c r="E32" s="7" t="s">
        <v>726</v>
      </c>
      <c r="F32" s="15">
        <v>1245</v>
      </c>
      <c r="G32" s="16">
        <v>0.46</v>
      </c>
      <c r="H32" s="142">
        <v>670</v>
      </c>
      <c r="I32" s="143" t="s">
        <v>1817</v>
      </c>
    </row>
    <row r="33" spans="1:9" hidden="1" x14ac:dyDescent="0.25">
      <c r="A33" s="7" t="s">
        <v>697</v>
      </c>
      <c r="B33" s="7" t="s">
        <v>715</v>
      </c>
      <c r="C33" s="7" t="s">
        <v>740</v>
      </c>
      <c r="D33" s="8" t="s">
        <v>24</v>
      </c>
      <c r="E33" s="7" t="s">
        <v>726</v>
      </c>
      <c r="F33" s="15">
        <v>1899</v>
      </c>
      <c r="G33" s="16">
        <v>0.35</v>
      </c>
      <c r="H33" s="142">
        <v>1235</v>
      </c>
      <c r="I33" s="143" t="s">
        <v>1817</v>
      </c>
    </row>
    <row r="34" spans="1:9" hidden="1" x14ac:dyDescent="0.25">
      <c r="A34" s="7" t="s">
        <v>697</v>
      </c>
      <c r="B34" s="7" t="s">
        <v>715</v>
      </c>
      <c r="C34" s="141">
        <v>1238</v>
      </c>
      <c r="D34" s="8" t="s">
        <v>25</v>
      </c>
      <c r="E34" s="7" t="s">
        <v>726</v>
      </c>
      <c r="F34" s="15">
        <v>995</v>
      </c>
      <c r="G34" s="16">
        <v>0.46</v>
      </c>
      <c r="H34" s="142">
        <v>535</v>
      </c>
      <c r="I34" s="143" t="s">
        <v>1817</v>
      </c>
    </row>
    <row r="35" spans="1:9" hidden="1" x14ac:dyDescent="0.25">
      <c r="A35" s="7" t="s">
        <v>697</v>
      </c>
      <c r="B35" s="7" t="s">
        <v>715</v>
      </c>
      <c r="C35" s="141">
        <v>1234</v>
      </c>
      <c r="D35" s="8" t="s">
        <v>26</v>
      </c>
      <c r="E35" s="7" t="s">
        <v>726</v>
      </c>
      <c r="F35" s="15">
        <v>595</v>
      </c>
      <c r="G35" s="16">
        <v>0.44</v>
      </c>
      <c r="H35" s="142">
        <v>335</v>
      </c>
      <c r="I35" s="143" t="s">
        <v>1817</v>
      </c>
    </row>
    <row r="36" spans="1:9" hidden="1" x14ac:dyDescent="0.25">
      <c r="A36" s="7" t="s">
        <v>697</v>
      </c>
      <c r="B36" s="7" t="s">
        <v>715</v>
      </c>
      <c r="C36" s="7" t="s">
        <v>741</v>
      </c>
      <c r="D36" s="8" t="s">
        <v>27</v>
      </c>
      <c r="E36" s="7" t="s">
        <v>726</v>
      </c>
      <c r="F36" s="15">
        <v>1445</v>
      </c>
      <c r="G36" s="16">
        <v>0.46</v>
      </c>
      <c r="H36" s="142">
        <v>777</v>
      </c>
      <c r="I36" s="143" t="s">
        <v>1817</v>
      </c>
    </row>
    <row r="37" spans="1:9" hidden="1" x14ac:dyDescent="0.25">
      <c r="A37" s="7" t="s">
        <v>697</v>
      </c>
      <c r="B37" s="7" t="s">
        <v>715</v>
      </c>
      <c r="C37" s="7" t="s">
        <v>742</v>
      </c>
      <c r="D37" s="8" t="s">
        <v>28</v>
      </c>
      <c r="E37" s="7" t="s">
        <v>726</v>
      </c>
      <c r="F37" s="15">
        <v>2195</v>
      </c>
      <c r="G37" s="16">
        <v>0.46</v>
      </c>
      <c r="H37" s="142">
        <v>1181</v>
      </c>
      <c r="I37" s="143" t="s">
        <v>1817</v>
      </c>
    </row>
    <row r="38" spans="1:9" hidden="1" x14ac:dyDescent="0.25">
      <c r="A38" s="7" t="s">
        <v>697</v>
      </c>
      <c r="B38" s="7" t="s">
        <v>715</v>
      </c>
      <c r="C38" s="7" t="s">
        <v>743</v>
      </c>
      <c r="D38" s="8" t="s">
        <v>29</v>
      </c>
      <c r="E38" s="7" t="s">
        <v>726</v>
      </c>
      <c r="F38" s="15">
        <v>1499</v>
      </c>
      <c r="G38" s="16">
        <v>0.42</v>
      </c>
      <c r="H38" s="142">
        <v>872</v>
      </c>
      <c r="I38" s="143" t="s">
        <v>1817</v>
      </c>
    </row>
    <row r="39" spans="1:9" hidden="1" x14ac:dyDescent="0.25">
      <c r="A39" s="7" t="s">
        <v>697</v>
      </c>
      <c r="B39" s="7" t="s">
        <v>715</v>
      </c>
      <c r="C39" s="7" t="s">
        <v>744</v>
      </c>
      <c r="D39" s="8" t="s">
        <v>30</v>
      </c>
      <c r="E39" s="7" t="s">
        <v>726</v>
      </c>
      <c r="F39" s="15">
        <v>2099</v>
      </c>
      <c r="G39" s="16">
        <v>0.39</v>
      </c>
      <c r="H39" s="142">
        <v>1271</v>
      </c>
      <c r="I39" s="143" t="s">
        <v>1817</v>
      </c>
    </row>
    <row r="40" spans="1:9" hidden="1" x14ac:dyDescent="0.25">
      <c r="A40" s="7" t="s">
        <v>697</v>
      </c>
      <c r="B40" s="7" t="s">
        <v>715</v>
      </c>
      <c r="C40" s="7" t="s">
        <v>745</v>
      </c>
      <c r="D40" s="8" t="s">
        <v>31</v>
      </c>
      <c r="E40" s="7" t="s">
        <v>726</v>
      </c>
      <c r="F40" s="15">
        <v>2699</v>
      </c>
      <c r="G40" s="16">
        <v>0.42</v>
      </c>
      <c r="H40" s="142">
        <v>1573</v>
      </c>
      <c r="I40" s="143" t="s">
        <v>1817</v>
      </c>
    </row>
    <row r="41" spans="1:9" hidden="1" x14ac:dyDescent="0.25">
      <c r="A41" s="7" t="s">
        <v>697</v>
      </c>
      <c r="B41" s="7" t="s">
        <v>715</v>
      </c>
      <c r="C41" s="7" t="s">
        <v>746</v>
      </c>
      <c r="D41" s="8" t="s">
        <v>32</v>
      </c>
      <c r="E41" s="7" t="s">
        <v>726</v>
      </c>
      <c r="F41" s="15">
        <v>3899</v>
      </c>
      <c r="G41" s="16">
        <v>0.44</v>
      </c>
      <c r="H41" s="142">
        <v>2200</v>
      </c>
      <c r="I41" s="143" t="s">
        <v>1817</v>
      </c>
    </row>
    <row r="42" spans="1:9" hidden="1" x14ac:dyDescent="0.25">
      <c r="A42" s="7" t="s">
        <v>697</v>
      </c>
      <c r="B42" s="7" t="s">
        <v>747</v>
      </c>
      <c r="C42" s="7" t="s">
        <v>748</v>
      </c>
      <c r="D42" s="8" t="s">
        <v>33</v>
      </c>
      <c r="E42" s="7" t="s">
        <v>749</v>
      </c>
      <c r="F42" s="15">
        <v>130</v>
      </c>
      <c r="G42" s="16">
        <v>0.06</v>
      </c>
      <c r="H42" s="142">
        <v>122</v>
      </c>
      <c r="I42" s="143" t="s">
        <v>1817</v>
      </c>
    </row>
    <row r="43" spans="1:9" hidden="1" x14ac:dyDescent="0.25">
      <c r="A43" s="7" t="s">
        <v>697</v>
      </c>
      <c r="B43" s="7" t="s">
        <v>747</v>
      </c>
      <c r="C43" s="7" t="s">
        <v>750</v>
      </c>
      <c r="D43" s="8" t="s">
        <v>34</v>
      </c>
      <c r="E43" s="7" t="s">
        <v>749</v>
      </c>
      <c r="F43" s="15">
        <v>145</v>
      </c>
      <c r="G43" s="16">
        <v>0.06</v>
      </c>
      <c r="H43" s="142">
        <v>136</v>
      </c>
      <c r="I43" s="143" t="s">
        <v>1817</v>
      </c>
    </row>
    <row r="44" spans="1:9" hidden="1" x14ac:dyDescent="0.25">
      <c r="A44" s="7" t="s">
        <v>697</v>
      </c>
      <c r="B44" s="7" t="s">
        <v>698</v>
      </c>
      <c r="C44" s="8" t="s">
        <v>485</v>
      </c>
      <c r="D44" s="8" t="s">
        <v>35</v>
      </c>
      <c r="E44" s="7" t="s">
        <v>751</v>
      </c>
      <c r="F44" s="15">
        <v>225</v>
      </c>
      <c r="G44" s="16">
        <v>0.14000000000000001</v>
      </c>
      <c r="H44" s="142">
        <v>193</v>
      </c>
      <c r="I44" s="143" t="s">
        <v>1817</v>
      </c>
    </row>
    <row r="45" spans="1:9" hidden="1" x14ac:dyDescent="0.25">
      <c r="A45" s="7" t="s">
        <v>752</v>
      </c>
      <c r="B45" s="7" t="s">
        <v>753</v>
      </c>
      <c r="C45" s="7" t="s">
        <v>754</v>
      </c>
      <c r="D45" s="8" t="s">
        <v>36</v>
      </c>
      <c r="E45" s="7" t="s">
        <v>755</v>
      </c>
      <c r="F45" s="15">
        <v>929</v>
      </c>
      <c r="G45" s="16">
        <v>0.31</v>
      </c>
      <c r="H45" s="142">
        <v>645</v>
      </c>
      <c r="I45" s="143" t="s">
        <v>1817</v>
      </c>
    </row>
    <row r="46" spans="1:9" hidden="1" x14ac:dyDescent="0.25">
      <c r="A46" s="7" t="s">
        <v>752</v>
      </c>
      <c r="B46" s="7" t="s">
        <v>756</v>
      </c>
      <c r="C46" s="8" t="s">
        <v>1768</v>
      </c>
      <c r="D46" s="8" t="s">
        <v>37</v>
      </c>
      <c r="E46" s="7" t="s">
        <v>757</v>
      </c>
      <c r="F46" s="15">
        <v>90</v>
      </c>
      <c r="G46" s="16">
        <v>0.82</v>
      </c>
      <c r="H46" s="142">
        <v>16</v>
      </c>
      <c r="I46" s="143" t="s">
        <v>1817</v>
      </c>
    </row>
    <row r="47" spans="1:9" hidden="1" x14ac:dyDescent="0.25">
      <c r="A47" s="7" t="s">
        <v>752</v>
      </c>
      <c r="B47" s="7" t="s">
        <v>756</v>
      </c>
      <c r="C47" s="7" t="s">
        <v>758</v>
      </c>
      <c r="D47" s="8" t="s">
        <v>38</v>
      </c>
      <c r="E47" s="7" t="s">
        <v>755</v>
      </c>
      <c r="F47" s="15">
        <v>1099</v>
      </c>
      <c r="G47" s="16">
        <v>0.37</v>
      </c>
      <c r="H47" s="142">
        <v>688</v>
      </c>
      <c r="I47" s="143" t="s">
        <v>1817</v>
      </c>
    </row>
    <row r="48" spans="1:9" hidden="1" x14ac:dyDescent="0.25">
      <c r="A48" s="7" t="s">
        <v>752</v>
      </c>
      <c r="B48" s="7" t="s">
        <v>753</v>
      </c>
      <c r="C48" s="7" t="s">
        <v>759</v>
      </c>
      <c r="D48" s="8" t="s">
        <v>39</v>
      </c>
      <c r="E48" s="7" t="s">
        <v>755</v>
      </c>
      <c r="F48" s="15">
        <v>1339</v>
      </c>
      <c r="G48" s="16">
        <v>0.49</v>
      </c>
      <c r="H48" s="142">
        <v>679</v>
      </c>
      <c r="I48" s="143" t="s">
        <v>1817</v>
      </c>
    </row>
    <row r="49" spans="1:9" hidden="1" x14ac:dyDescent="0.25">
      <c r="A49" s="7" t="s">
        <v>752</v>
      </c>
      <c r="B49" s="7" t="s">
        <v>753</v>
      </c>
      <c r="C49" s="7" t="s">
        <v>760</v>
      </c>
      <c r="D49" s="8" t="s">
        <v>40</v>
      </c>
      <c r="E49" s="7" t="s">
        <v>757</v>
      </c>
      <c r="F49" s="15">
        <v>309</v>
      </c>
      <c r="G49" s="16">
        <v>0.48</v>
      </c>
      <c r="H49" s="142">
        <v>160</v>
      </c>
      <c r="I49" s="143" t="s">
        <v>1817</v>
      </c>
    </row>
    <row r="50" spans="1:9" hidden="1" x14ac:dyDescent="0.25">
      <c r="A50" s="7" t="s">
        <v>752</v>
      </c>
      <c r="B50" s="7" t="s">
        <v>753</v>
      </c>
      <c r="C50" s="8" t="s">
        <v>486</v>
      </c>
      <c r="D50" s="8" t="s">
        <v>41</v>
      </c>
      <c r="E50" s="7" t="s">
        <v>761</v>
      </c>
      <c r="F50" s="15">
        <v>109</v>
      </c>
      <c r="G50" s="16">
        <v>0.27</v>
      </c>
      <c r="H50" s="142">
        <v>80</v>
      </c>
      <c r="I50" s="143" t="s">
        <v>1817</v>
      </c>
    </row>
    <row r="51" spans="1:9" hidden="1" x14ac:dyDescent="0.25">
      <c r="A51" s="7" t="s">
        <v>752</v>
      </c>
      <c r="B51" s="7" t="s">
        <v>753</v>
      </c>
      <c r="C51" s="8" t="s">
        <v>486</v>
      </c>
      <c r="D51" s="8" t="s">
        <v>41</v>
      </c>
      <c r="E51" s="7" t="s">
        <v>761</v>
      </c>
      <c r="F51" s="15">
        <v>109</v>
      </c>
      <c r="G51" s="16">
        <v>0.27</v>
      </c>
      <c r="H51" s="142">
        <v>80</v>
      </c>
      <c r="I51" s="143" t="s">
        <v>1817</v>
      </c>
    </row>
    <row r="52" spans="1:9" hidden="1" x14ac:dyDescent="0.25">
      <c r="A52" s="7" t="s">
        <v>752</v>
      </c>
      <c r="B52" s="7" t="s">
        <v>753</v>
      </c>
      <c r="C52" s="8" t="s">
        <v>486</v>
      </c>
      <c r="D52" s="8" t="s">
        <v>41</v>
      </c>
      <c r="E52" s="7" t="s">
        <v>761</v>
      </c>
      <c r="F52" s="15">
        <v>109</v>
      </c>
      <c r="G52" s="16">
        <v>0.21</v>
      </c>
      <c r="H52" s="142">
        <v>86</v>
      </c>
      <c r="I52" s="143" t="s">
        <v>1817</v>
      </c>
    </row>
    <row r="53" spans="1:9" hidden="1" x14ac:dyDescent="0.25">
      <c r="A53" s="7" t="s">
        <v>752</v>
      </c>
      <c r="B53" s="7" t="s">
        <v>756</v>
      </c>
      <c r="C53" s="7" t="s">
        <v>1715</v>
      </c>
      <c r="D53" s="8" t="s">
        <v>42</v>
      </c>
      <c r="E53" s="7" t="s">
        <v>757</v>
      </c>
      <c r="F53" s="15">
        <v>40</v>
      </c>
      <c r="G53" s="16">
        <v>0.83</v>
      </c>
      <c r="H53" s="142">
        <v>7</v>
      </c>
      <c r="I53" s="143" t="s">
        <v>1817</v>
      </c>
    </row>
    <row r="54" spans="1:9" hidden="1" x14ac:dyDescent="0.25">
      <c r="A54" s="7" t="s">
        <v>752</v>
      </c>
      <c r="B54" s="7" t="s">
        <v>756</v>
      </c>
      <c r="C54" s="7" t="s">
        <v>1715</v>
      </c>
      <c r="D54" s="8" t="s">
        <v>42</v>
      </c>
      <c r="E54" s="7" t="s">
        <v>757</v>
      </c>
      <c r="F54" s="15">
        <v>40</v>
      </c>
      <c r="G54" s="16">
        <v>0.83</v>
      </c>
      <c r="H54" s="142">
        <v>7</v>
      </c>
      <c r="I54" s="143" t="s">
        <v>1817</v>
      </c>
    </row>
    <row r="55" spans="1:9" hidden="1" x14ac:dyDescent="0.25">
      <c r="A55" s="7" t="s">
        <v>752</v>
      </c>
      <c r="B55" s="7" t="s">
        <v>756</v>
      </c>
      <c r="C55" s="8" t="s">
        <v>487</v>
      </c>
      <c r="D55" s="8" t="s">
        <v>43</v>
      </c>
      <c r="E55" s="7" t="s">
        <v>761</v>
      </c>
      <c r="F55" s="15">
        <v>25</v>
      </c>
      <c r="G55" s="16">
        <v>0.16</v>
      </c>
      <c r="H55" s="142">
        <v>21</v>
      </c>
      <c r="I55" s="143" t="s">
        <v>1817</v>
      </c>
    </row>
    <row r="56" spans="1:9" hidden="1" x14ac:dyDescent="0.25">
      <c r="A56" s="7" t="s">
        <v>752</v>
      </c>
      <c r="B56" s="7" t="s">
        <v>756</v>
      </c>
      <c r="C56" s="7" t="s">
        <v>762</v>
      </c>
      <c r="D56" s="8" t="s">
        <v>44</v>
      </c>
      <c r="E56" s="7" t="s">
        <v>757</v>
      </c>
      <c r="F56" s="15">
        <v>105</v>
      </c>
      <c r="G56" s="16">
        <v>0.27</v>
      </c>
      <c r="H56" s="142">
        <v>77</v>
      </c>
      <c r="I56" s="143" t="s">
        <v>1817</v>
      </c>
    </row>
    <row r="57" spans="1:9" hidden="1" x14ac:dyDescent="0.25">
      <c r="A57" s="7" t="s">
        <v>752</v>
      </c>
      <c r="B57" s="7" t="s">
        <v>756</v>
      </c>
      <c r="C57" s="7" t="s">
        <v>763</v>
      </c>
      <c r="D57" s="8" t="s">
        <v>45</v>
      </c>
      <c r="E57" s="7" t="s">
        <v>757</v>
      </c>
      <c r="F57" s="15">
        <v>225</v>
      </c>
      <c r="G57" s="16">
        <v>0.15</v>
      </c>
      <c r="H57" s="142">
        <v>192</v>
      </c>
      <c r="I57" s="143" t="s">
        <v>1817</v>
      </c>
    </row>
    <row r="58" spans="1:9" hidden="1" x14ac:dyDescent="0.25">
      <c r="A58" s="7" t="s">
        <v>752</v>
      </c>
      <c r="B58" s="7" t="s">
        <v>756</v>
      </c>
      <c r="C58" s="7" t="s">
        <v>764</v>
      </c>
      <c r="D58" s="8" t="s">
        <v>46</v>
      </c>
      <c r="E58" s="7" t="s">
        <v>755</v>
      </c>
      <c r="F58" s="15">
        <v>209</v>
      </c>
      <c r="G58" s="16">
        <v>0.37</v>
      </c>
      <c r="H58" s="142">
        <v>131</v>
      </c>
      <c r="I58" s="143" t="s">
        <v>1817</v>
      </c>
    </row>
    <row r="59" spans="1:9" hidden="1" x14ac:dyDescent="0.25">
      <c r="A59" s="7" t="s">
        <v>752</v>
      </c>
      <c r="B59" s="7" t="s">
        <v>756</v>
      </c>
      <c r="C59" s="7" t="s">
        <v>765</v>
      </c>
      <c r="D59" s="8" t="s">
        <v>47</v>
      </c>
      <c r="E59" s="7" t="s">
        <v>755</v>
      </c>
      <c r="F59" s="15">
        <v>249</v>
      </c>
      <c r="G59" s="16">
        <v>0.37</v>
      </c>
      <c r="H59" s="142">
        <v>156</v>
      </c>
      <c r="I59" s="143" t="s">
        <v>1817</v>
      </c>
    </row>
    <row r="60" spans="1:9" hidden="1" x14ac:dyDescent="0.25">
      <c r="A60" s="7" t="s">
        <v>752</v>
      </c>
      <c r="B60" s="7" t="s">
        <v>756</v>
      </c>
      <c r="C60" s="7" t="s">
        <v>766</v>
      </c>
      <c r="D60" s="8" t="s">
        <v>48</v>
      </c>
      <c r="E60" s="7" t="s">
        <v>755</v>
      </c>
      <c r="F60" s="15">
        <v>289</v>
      </c>
      <c r="G60" s="16">
        <v>0.37</v>
      </c>
      <c r="H60" s="142">
        <v>181</v>
      </c>
      <c r="I60" s="143" t="s">
        <v>1817</v>
      </c>
    </row>
    <row r="61" spans="1:9" hidden="1" x14ac:dyDescent="0.25">
      <c r="A61" s="7" t="s">
        <v>752</v>
      </c>
      <c r="B61" s="7" t="s">
        <v>756</v>
      </c>
      <c r="C61" s="7" t="s">
        <v>767</v>
      </c>
      <c r="D61" s="8" t="s">
        <v>49</v>
      </c>
      <c r="E61" s="7" t="s">
        <v>755</v>
      </c>
      <c r="F61" s="15">
        <v>329</v>
      </c>
      <c r="G61" s="16">
        <v>0.37</v>
      </c>
      <c r="H61" s="142">
        <v>207</v>
      </c>
      <c r="I61" s="143" t="s">
        <v>1817</v>
      </c>
    </row>
    <row r="62" spans="1:9" hidden="1" x14ac:dyDescent="0.25">
      <c r="A62" s="7" t="s">
        <v>752</v>
      </c>
      <c r="B62" s="7" t="s">
        <v>756</v>
      </c>
      <c r="C62" s="7" t="s">
        <v>768</v>
      </c>
      <c r="D62" s="8" t="s">
        <v>50</v>
      </c>
      <c r="E62" s="7" t="s">
        <v>755</v>
      </c>
      <c r="F62" s="15">
        <v>409</v>
      </c>
      <c r="G62" s="16">
        <v>0.37</v>
      </c>
      <c r="H62" s="142">
        <v>257</v>
      </c>
      <c r="I62" s="143" t="s">
        <v>1817</v>
      </c>
    </row>
    <row r="63" spans="1:9" hidden="1" x14ac:dyDescent="0.25">
      <c r="A63" s="7" t="s">
        <v>752</v>
      </c>
      <c r="B63" s="7" t="s">
        <v>756</v>
      </c>
      <c r="C63" s="7" t="s">
        <v>769</v>
      </c>
      <c r="D63" s="8" t="s">
        <v>51</v>
      </c>
      <c r="E63" s="7" t="s">
        <v>755</v>
      </c>
      <c r="F63" s="15">
        <v>509</v>
      </c>
      <c r="G63" s="16">
        <v>0.37</v>
      </c>
      <c r="H63" s="142">
        <v>319</v>
      </c>
      <c r="I63" s="143" t="s">
        <v>1817</v>
      </c>
    </row>
    <row r="64" spans="1:9" hidden="1" x14ac:dyDescent="0.25">
      <c r="A64" s="7" t="s">
        <v>752</v>
      </c>
      <c r="B64" s="7" t="s">
        <v>770</v>
      </c>
      <c r="C64" s="7" t="s">
        <v>771</v>
      </c>
      <c r="D64" s="8" t="s">
        <v>52</v>
      </c>
      <c r="E64" s="8" t="s">
        <v>579</v>
      </c>
      <c r="F64" s="15">
        <v>263.70999999999998</v>
      </c>
      <c r="G64" s="16">
        <v>0.21</v>
      </c>
      <c r="H64" s="142">
        <v>208</v>
      </c>
      <c r="I64" s="143" t="s">
        <v>1817</v>
      </c>
    </row>
    <row r="65" spans="1:9" hidden="1" x14ac:dyDescent="0.25">
      <c r="A65" s="7" t="s">
        <v>772</v>
      </c>
      <c r="B65" s="7" t="s">
        <v>773</v>
      </c>
      <c r="C65" s="7" t="s">
        <v>774</v>
      </c>
      <c r="D65" s="8" t="s">
        <v>53</v>
      </c>
      <c r="E65" s="7" t="s">
        <v>775</v>
      </c>
      <c r="F65" s="15">
        <v>90</v>
      </c>
      <c r="G65" s="16">
        <v>0.5</v>
      </c>
      <c r="H65" s="142">
        <v>44.99</v>
      </c>
      <c r="I65" s="143" t="s">
        <v>1817</v>
      </c>
    </row>
    <row r="66" spans="1:9" hidden="1" x14ac:dyDescent="0.25">
      <c r="A66" s="7" t="s">
        <v>772</v>
      </c>
      <c r="B66" s="7" t="s">
        <v>773</v>
      </c>
      <c r="C66" s="7" t="s">
        <v>776</v>
      </c>
      <c r="D66" s="8" t="s">
        <v>54</v>
      </c>
      <c r="E66" s="7" t="s">
        <v>775</v>
      </c>
      <c r="F66" s="15">
        <v>110</v>
      </c>
      <c r="G66" s="16">
        <v>0.47</v>
      </c>
      <c r="H66" s="142">
        <v>57.99</v>
      </c>
      <c r="I66" s="143" t="s">
        <v>1817</v>
      </c>
    </row>
    <row r="67" spans="1:9" hidden="1" x14ac:dyDescent="0.25">
      <c r="A67" s="7" t="s">
        <v>772</v>
      </c>
      <c r="B67" s="7" t="s">
        <v>773</v>
      </c>
      <c r="C67" s="7" t="s">
        <v>777</v>
      </c>
      <c r="D67" s="8" t="s">
        <v>55</v>
      </c>
      <c r="E67" s="7" t="s">
        <v>775</v>
      </c>
      <c r="F67" s="15">
        <v>389</v>
      </c>
      <c r="G67" s="16">
        <v>0.42</v>
      </c>
      <c r="H67" s="142">
        <v>223.99</v>
      </c>
      <c r="I67" s="143" t="s">
        <v>1817</v>
      </c>
    </row>
    <row r="68" spans="1:9" hidden="1" x14ac:dyDescent="0.25">
      <c r="A68" s="7" t="s">
        <v>772</v>
      </c>
      <c r="B68" s="7" t="s">
        <v>773</v>
      </c>
      <c r="C68" s="7" t="s">
        <v>778</v>
      </c>
      <c r="D68" s="8" t="s">
        <v>56</v>
      </c>
      <c r="E68" s="7" t="s">
        <v>775</v>
      </c>
      <c r="F68" s="15">
        <v>499</v>
      </c>
      <c r="G68" s="16">
        <v>0.42</v>
      </c>
      <c r="H68" s="142">
        <v>289.99</v>
      </c>
      <c r="I68" s="143" t="s">
        <v>1817</v>
      </c>
    </row>
    <row r="69" spans="1:9" hidden="1" x14ac:dyDescent="0.25">
      <c r="A69" s="7" t="s">
        <v>752</v>
      </c>
      <c r="B69" s="7" t="s">
        <v>773</v>
      </c>
      <c r="C69" s="7" t="s">
        <v>779</v>
      </c>
      <c r="D69" s="8" t="s">
        <v>57</v>
      </c>
      <c r="E69" s="7" t="s">
        <v>755</v>
      </c>
      <c r="F69" s="15">
        <v>239</v>
      </c>
      <c r="G69" s="16">
        <v>0.52</v>
      </c>
      <c r="H69" s="142">
        <v>114</v>
      </c>
      <c r="I69" s="143" t="s">
        <v>1817</v>
      </c>
    </row>
    <row r="70" spans="1:9" hidden="1" x14ac:dyDescent="0.25">
      <c r="A70" s="7" t="s">
        <v>752</v>
      </c>
      <c r="B70" s="7" t="s">
        <v>1769</v>
      </c>
      <c r="C70" s="8" t="s">
        <v>1716</v>
      </c>
      <c r="D70" s="8" t="s">
        <v>58</v>
      </c>
      <c r="E70" s="7" t="s">
        <v>757</v>
      </c>
      <c r="F70" s="15">
        <v>89</v>
      </c>
      <c r="G70" s="16">
        <v>0.15</v>
      </c>
      <c r="H70" s="142">
        <v>76</v>
      </c>
      <c r="I70" s="143" t="s">
        <v>1817</v>
      </c>
    </row>
    <row r="71" spans="1:9" hidden="1" x14ac:dyDescent="0.25">
      <c r="A71" s="7" t="s">
        <v>752</v>
      </c>
      <c r="B71" s="7" t="s">
        <v>773</v>
      </c>
      <c r="C71" s="7" t="s">
        <v>780</v>
      </c>
      <c r="D71" s="8" t="s">
        <v>59</v>
      </c>
      <c r="E71" s="7" t="s">
        <v>755</v>
      </c>
      <c r="F71" s="15">
        <v>289</v>
      </c>
      <c r="G71" s="16">
        <v>0.52</v>
      </c>
      <c r="H71" s="142">
        <v>140</v>
      </c>
      <c r="I71" s="143" t="s">
        <v>1817</v>
      </c>
    </row>
    <row r="72" spans="1:9" hidden="1" x14ac:dyDescent="0.25">
      <c r="A72" s="7" t="s">
        <v>752</v>
      </c>
      <c r="B72" s="7" t="s">
        <v>781</v>
      </c>
      <c r="C72" s="7" t="s">
        <v>782</v>
      </c>
      <c r="D72" s="8" t="s">
        <v>60</v>
      </c>
      <c r="E72" s="7" t="s">
        <v>755</v>
      </c>
      <c r="F72" s="15">
        <v>1599</v>
      </c>
      <c r="G72" s="16">
        <v>0.44</v>
      </c>
      <c r="H72" s="142">
        <v>896</v>
      </c>
      <c r="I72" s="143" t="s">
        <v>1817</v>
      </c>
    </row>
    <row r="73" spans="1:9" hidden="1" x14ac:dyDescent="0.25">
      <c r="A73" s="7" t="s">
        <v>752</v>
      </c>
      <c r="B73" s="7" t="s">
        <v>781</v>
      </c>
      <c r="C73" s="7" t="s">
        <v>783</v>
      </c>
      <c r="D73" s="8" t="s">
        <v>61</v>
      </c>
      <c r="E73" s="7" t="s">
        <v>755</v>
      </c>
      <c r="F73" s="15">
        <v>1238</v>
      </c>
      <c r="G73" s="16">
        <v>0.41</v>
      </c>
      <c r="H73" s="142">
        <v>726</v>
      </c>
      <c r="I73" s="143" t="s">
        <v>1817</v>
      </c>
    </row>
    <row r="74" spans="1:9" hidden="1" x14ac:dyDescent="0.25">
      <c r="A74" s="7" t="s">
        <v>752</v>
      </c>
      <c r="B74" s="7" t="s">
        <v>784</v>
      </c>
      <c r="C74" s="7" t="s">
        <v>785</v>
      </c>
      <c r="D74" s="8" t="s">
        <v>62</v>
      </c>
      <c r="E74" s="7" t="s">
        <v>761</v>
      </c>
      <c r="F74" s="15">
        <v>15</v>
      </c>
      <c r="G74" s="16">
        <v>0.13</v>
      </c>
      <c r="H74" s="142">
        <v>13</v>
      </c>
      <c r="I74" s="143" t="s">
        <v>1817</v>
      </c>
    </row>
    <row r="75" spans="1:9" hidden="1" x14ac:dyDescent="0.25">
      <c r="A75" s="7" t="s">
        <v>786</v>
      </c>
      <c r="B75" s="7" t="s">
        <v>787</v>
      </c>
      <c r="C75" s="7" t="s">
        <v>788</v>
      </c>
      <c r="D75" s="7" t="s">
        <v>788</v>
      </c>
      <c r="E75" s="7" t="s">
        <v>789</v>
      </c>
      <c r="F75" s="15">
        <v>99</v>
      </c>
      <c r="G75" s="16">
        <v>0.28000000000000003</v>
      </c>
      <c r="H75" s="142">
        <v>71.5</v>
      </c>
      <c r="I75" s="143" t="s">
        <v>1817</v>
      </c>
    </row>
    <row r="76" spans="1:9" hidden="1" x14ac:dyDescent="0.25">
      <c r="A76" s="7" t="s">
        <v>790</v>
      </c>
      <c r="B76" s="7" t="s">
        <v>787</v>
      </c>
      <c r="C76" s="7" t="s">
        <v>791</v>
      </c>
      <c r="D76" s="7" t="s">
        <v>791</v>
      </c>
      <c r="E76" s="7" t="s">
        <v>789</v>
      </c>
      <c r="F76" s="15">
        <v>115</v>
      </c>
      <c r="G76" s="16">
        <v>0.14000000000000001</v>
      </c>
      <c r="H76" s="142">
        <v>99</v>
      </c>
      <c r="I76" s="143" t="s">
        <v>1817</v>
      </c>
    </row>
    <row r="77" spans="1:9" hidden="1" x14ac:dyDescent="0.25">
      <c r="A77" s="7" t="s">
        <v>719</v>
      </c>
      <c r="B77" s="7" t="s">
        <v>792</v>
      </c>
      <c r="C77" s="7" t="s">
        <v>793</v>
      </c>
      <c r="D77" s="8" t="s">
        <v>63</v>
      </c>
      <c r="E77" s="7" t="s">
        <v>714</v>
      </c>
      <c r="F77" s="15">
        <v>2415</v>
      </c>
      <c r="G77" s="16">
        <v>0.36</v>
      </c>
      <c r="H77" s="142">
        <v>1549.69</v>
      </c>
      <c r="I77" s="143" t="s">
        <v>1817</v>
      </c>
    </row>
    <row r="78" spans="1:9" hidden="1" x14ac:dyDescent="0.25">
      <c r="A78" s="7" t="s">
        <v>697</v>
      </c>
      <c r="B78" s="7" t="s">
        <v>715</v>
      </c>
      <c r="C78" s="7" t="s">
        <v>794</v>
      </c>
      <c r="D78" s="8" t="s">
        <v>64</v>
      </c>
      <c r="E78" s="7" t="s">
        <v>717</v>
      </c>
      <c r="F78" s="15">
        <v>1590</v>
      </c>
      <c r="G78" s="16">
        <v>0.44</v>
      </c>
      <c r="H78" s="142">
        <v>889</v>
      </c>
      <c r="I78" s="143" t="s">
        <v>1817</v>
      </c>
    </row>
    <row r="79" spans="1:9" hidden="1" x14ac:dyDescent="0.25">
      <c r="A79" s="7" t="s">
        <v>697</v>
      </c>
      <c r="B79" s="7" t="s">
        <v>715</v>
      </c>
      <c r="C79" s="7" t="s">
        <v>795</v>
      </c>
      <c r="D79" s="8" t="s">
        <v>65</v>
      </c>
      <c r="E79" s="7" t="s">
        <v>717</v>
      </c>
      <c r="F79" s="15">
        <v>1595</v>
      </c>
      <c r="G79" s="16">
        <v>0.34</v>
      </c>
      <c r="H79" s="142">
        <v>1058</v>
      </c>
      <c r="I79" s="143" t="s">
        <v>1817</v>
      </c>
    </row>
    <row r="80" spans="1:9" hidden="1" x14ac:dyDescent="0.25">
      <c r="A80" s="7" t="s">
        <v>697</v>
      </c>
      <c r="B80" s="7" t="s">
        <v>715</v>
      </c>
      <c r="C80" s="7" t="s">
        <v>796</v>
      </c>
      <c r="D80" s="8" t="s">
        <v>66</v>
      </c>
      <c r="E80" s="7" t="s">
        <v>717</v>
      </c>
      <c r="F80" s="15">
        <v>1895</v>
      </c>
      <c r="G80" s="16">
        <v>0.34</v>
      </c>
      <c r="H80" s="142">
        <v>1253</v>
      </c>
      <c r="I80" s="143" t="s">
        <v>1817</v>
      </c>
    </row>
    <row r="81" spans="1:9" hidden="1" x14ac:dyDescent="0.25">
      <c r="A81" s="7" t="s">
        <v>697</v>
      </c>
      <c r="B81" s="7" t="s">
        <v>715</v>
      </c>
      <c r="C81" s="7" t="s">
        <v>797</v>
      </c>
      <c r="D81" s="8" t="s">
        <v>67</v>
      </c>
      <c r="E81" s="7" t="s">
        <v>717</v>
      </c>
      <c r="F81" s="15">
        <v>1985</v>
      </c>
      <c r="G81" s="16">
        <v>0.44</v>
      </c>
      <c r="H81" s="142">
        <v>1110</v>
      </c>
      <c r="I81" s="143" t="s">
        <v>1817</v>
      </c>
    </row>
    <row r="82" spans="1:9" hidden="1" x14ac:dyDescent="0.25">
      <c r="A82" s="7" t="s">
        <v>697</v>
      </c>
      <c r="B82" s="7" t="s">
        <v>715</v>
      </c>
      <c r="C82" s="7" t="s">
        <v>798</v>
      </c>
      <c r="D82" s="8" t="s">
        <v>68</v>
      </c>
      <c r="E82" s="7" t="s">
        <v>717</v>
      </c>
      <c r="F82" s="15">
        <v>1399</v>
      </c>
      <c r="G82" s="16">
        <v>0.21</v>
      </c>
      <c r="H82" s="142">
        <v>1110</v>
      </c>
      <c r="I82" s="143" t="s">
        <v>1817</v>
      </c>
    </row>
    <row r="83" spans="1:9" hidden="1" x14ac:dyDescent="0.25">
      <c r="A83" s="7" t="s">
        <v>697</v>
      </c>
      <c r="B83" s="7" t="s">
        <v>715</v>
      </c>
      <c r="C83" s="7" t="s">
        <v>799</v>
      </c>
      <c r="D83" s="8" t="s">
        <v>69</v>
      </c>
      <c r="E83" s="7" t="s">
        <v>717</v>
      </c>
      <c r="F83" s="15">
        <v>1699</v>
      </c>
      <c r="G83" s="16">
        <v>0.13</v>
      </c>
      <c r="H83" s="142">
        <v>1474</v>
      </c>
      <c r="I83" s="143" t="s">
        <v>1817</v>
      </c>
    </row>
    <row r="84" spans="1:9" hidden="1" x14ac:dyDescent="0.25">
      <c r="A84" s="7" t="s">
        <v>697</v>
      </c>
      <c r="B84" s="7" t="s">
        <v>715</v>
      </c>
      <c r="C84" s="7" t="s">
        <v>800</v>
      </c>
      <c r="D84" s="8" t="s">
        <v>70</v>
      </c>
      <c r="E84" s="7" t="s">
        <v>717</v>
      </c>
      <c r="F84" s="15">
        <v>1440</v>
      </c>
      <c r="G84" s="16">
        <v>0.23</v>
      </c>
      <c r="H84" s="142">
        <v>1114</v>
      </c>
      <c r="I84" s="143" t="s">
        <v>1817</v>
      </c>
    </row>
    <row r="85" spans="1:9" hidden="1" x14ac:dyDescent="0.25">
      <c r="A85" s="7" t="s">
        <v>697</v>
      </c>
      <c r="B85" s="7" t="s">
        <v>715</v>
      </c>
      <c r="C85" s="7" t="s">
        <v>801</v>
      </c>
      <c r="D85" s="8" t="s">
        <v>1712</v>
      </c>
      <c r="E85" s="7" t="s">
        <v>717</v>
      </c>
      <c r="F85" s="15">
        <v>1499</v>
      </c>
      <c r="G85" s="16">
        <v>0.26</v>
      </c>
      <c r="H85" s="142">
        <v>1114</v>
      </c>
      <c r="I85" s="143" t="s">
        <v>1817</v>
      </c>
    </row>
    <row r="86" spans="1:9" hidden="1" x14ac:dyDescent="0.25">
      <c r="A86" s="7" t="s">
        <v>697</v>
      </c>
      <c r="B86" s="7" t="s">
        <v>715</v>
      </c>
      <c r="C86" s="7" t="s">
        <v>802</v>
      </c>
      <c r="D86" s="8" t="s">
        <v>71</v>
      </c>
      <c r="E86" s="7" t="s">
        <v>717</v>
      </c>
      <c r="F86" s="15">
        <v>1540</v>
      </c>
      <c r="G86" s="16">
        <v>0.42</v>
      </c>
      <c r="H86" s="142">
        <v>896.99</v>
      </c>
      <c r="I86" s="143" t="s">
        <v>1817</v>
      </c>
    </row>
    <row r="87" spans="1:9" hidden="1" x14ac:dyDescent="0.25">
      <c r="A87" s="7" t="s">
        <v>697</v>
      </c>
      <c r="B87" s="7" t="s">
        <v>715</v>
      </c>
      <c r="C87" s="8" t="s">
        <v>488</v>
      </c>
      <c r="D87" s="8">
        <v>42008930</v>
      </c>
      <c r="E87" s="7" t="s">
        <v>717</v>
      </c>
      <c r="F87" s="15">
        <v>3295</v>
      </c>
      <c r="G87" s="16">
        <v>0.32</v>
      </c>
      <c r="H87" s="142">
        <v>2243</v>
      </c>
      <c r="I87" s="143" t="s">
        <v>1817</v>
      </c>
    </row>
    <row r="88" spans="1:9" hidden="1" x14ac:dyDescent="0.25">
      <c r="A88" s="7" t="s">
        <v>697</v>
      </c>
      <c r="B88" s="7" t="s">
        <v>715</v>
      </c>
      <c r="C88" s="7" t="s">
        <v>803</v>
      </c>
      <c r="D88" s="8" t="s">
        <v>72</v>
      </c>
      <c r="E88" s="7" t="s">
        <v>717</v>
      </c>
      <c r="F88" s="15">
        <v>1025</v>
      </c>
      <c r="G88" s="16">
        <v>0.48</v>
      </c>
      <c r="H88" s="142">
        <v>538</v>
      </c>
      <c r="I88" s="143" t="s">
        <v>1817</v>
      </c>
    </row>
    <row r="89" spans="1:9" hidden="1" x14ac:dyDescent="0.25">
      <c r="A89" s="7" t="s">
        <v>697</v>
      </c>
      <c r="B89" s="7" t="s">
        <v>715</v>
      </c>
      <c r="C89" s="7" t="s">
        <v>804</v>
      </c>
      <c r="D89" s="8" t="s">
        <v>73</v>
      </c>
      <c r="E89" s="7" t="s">
        <v>717</v>
      </c>
      <c r="F89" s="15">
        <v>999</v>
      </c>
      <c r="G89" s="16">
        <v>0.28000000000000003</v>
      </c>
      <c r="H89" s="142">
        <v>722</v>
      </c>
      <c r="I89" s="143" t="s">
        <v>1817</v>
      </c>
    </row>
    <row r="90" spans="1:9" hidden="1" x14ac:dyDescent="0.25">
      <c r="A90" s="7" t="s">
        <v>697</v>
      </c>
      <c r="B90" s="7" t="s">
        <v>715</v>
      </c>
      <c r="C90" s="7" t="s">
        <v>805</v>
      </c>
      <c r="D90" s="8" t="s">
        <v>74</v>
      </c>
      <c r="E90" s="7" t="s">
        <v>717</v>
      </c>
      <c r="F90" s="15">
        <v>1049</v>
      </c>
      <c r="G90" s="16">
        <v>0.18</v>
      </c>
      <c r="H90" s="142">
        <v>856</v>
      </c>
      <c r="I90" s="143" t="s">
        <v>1817</v>
      </c>
    </row>
    <row r="91" spans="1:9" hidden="1" x14ac:dyDescent="0.25">
      <c r="A91" s="7" t="s">
        <v>697</v>
      </c>
      <c r="B91" s="7" t="s">
        <v>715</v>
      </c>
      <c r="C91" s="7" t="s">
        <v>806</v>
      </c>
      <c r="D91" s="8" t="s">
        <v>75</v>
      </c>
      <c r="E91" s="7" t="s">
        <v>717</v>
      </c>
      <c r="F91" s="15">
        <v>1825</v>
      </c>
      <c r="G91" s="16">
        <v>0.36</v>
      </c>
      <c r="H91" s="142">
        <v>1164</v>
      </c>
      <c r="I91" s="143" t="s">
        <v>1817</v>
      </c>
    </row>
    <row r="92" spans="1:9" hidden="1" x14ac:dyDescent="0.25">
      <c r="A92" s="7" t="s">
        <v>697</v>
      </c>
      <c r="B92" s="7" t="s">
        <v>715</v>
      </c>
      <c r="C92" s="141">
        <v>924</v>
      </c>
      <c r="D92" s="8" t="s">
        <v>76</v>
      </c>
      <c r="E92" s="7" t="s">
        <v>717</v>
      </c>
      <c r="F92" s="15">
        <v>2295</v>
      </c>
      <c r="G92" s="16">
        <v>0.09</v>
      </c>
      <c r="H92" s="142">
        <v>2096</v>
      </c>
      <c r="I92" s="143" t="s">
        <v>1817</v>
      </c>
    </row>
    <row r="93" spans="1:9" hidden="1" x14ac:dyDescent="0.25">
      <c r="A93" s="7" t="s">
        <v>697</v>
      </c>
      <c r="B93" s="7" t="s">
        <v>715</v>
      </c>
      <c r="C93" s="141">
        <v>924</v>
      </c>
      <c r="D93" s="8" t="s">
        <v>76</v>
      </c>
      <c r="E93" s="7" t="s">
        <v>717</v>
      </c>
      <c r="F93" s="15">
        <v>2295</v>
      </c>
      <c r="G93" s="16">
        <v>0.47</v>
      </c>
      <c r="H93" s="142">
        <v>1226</v>
      </c>
      <c r="I93" s="143" t="s">
        <v>1817</v>
      </c>
    </row>
    <row r="94" spans="1:9" hidden="1" x14ac:dyDescent="0.25">
      <c r="A94" s="7" t="s">
        <v>697</v>
      </c>
      <c r="B94" s="7" t="s">
        <v>715</v>
      </c>
      <c r="C94" s="7" t="s">
        <v>807</v>
      </c>
      <c r="D94" s="8" t="s">
        <v>77</v>
      </c>
      <c r="E94" s="7" t="s">
        <v>717</v>
      </c>
      <c r="F94" s="15">
        <v>1650</v>
      </c>
      <c r="G94" s="16">
        <v>0.14000000000000001</v>
      </c>
      <c r="H94" s="142">
        <v>1416</v>
      </c>
      <c r="I94" s="143" t="s">
        <v>1817</v>
      </c>
    </row>
    <row r="95" spans="1:9" hidden="1" x14ac:dyDescent="0.25">
      <c r="A95" s="7" t="s">
        <v>697</v>
      </c>
      <c r="B95" s="7" t="s">
        <v>715</v>
      </c>
      <c r="C95" s="141">
        <v>908</v>
      </c>
      <c r="D95" s="8" t="s">
        <v>78</v>
      </c>
      <c r="E95" s="7" t="s">
        <v>717</v>
      </c>
      <c r="F95" s="15">
        <v>2320</v>
      </c>
      <c r="G95" s="16">
        <v>0.33</v>
      </c>
      <c r="H95" s="142">
        <v>1551</v>
      </c>
      <c r="I95" s="143" t="s">
        <v>1817</v>
      </c>
    </row>
    <row r="96" spans="1:9" hidden="1" x14ac:dyDescent="0.25">
      <c r="A96" s="7" t="s">
        <v>697</v>
      </c>
      <c r="B96" s="7" t="s">
        <v>715</v>
      </c>
      <c r="C96" s="7" t="s">
        <v>808</v>
      </c>
      <c r="D96" s="8" t="s">
        <v>79</v>
      </c>
      <c r="E96" s="7" t="s">
        <v>717</v>
      </c>
      <c r="F96" s="15">
        <v>2720</v>
      </c>
      <c r="G96" s="16">
        <v>0.41</v>
      </c>
      <c r="H96" s="142">
        <v>1614</v>
      </c>
      <c r="I96" s="143" t="s">
        <v>1817</v>
      </c>
    </row>
    <row r="97" spans="1:9" hidden="1" x14ac:dyDescent="0.25">
      <c r="A97" s="7" t="s">
        <v>697</v>
      </c>
      <c r="B97" s="7" t="s">
        <v>715</v>
      </c>
      <c r="C97" s="7" t="s">
        <v>809</v>
      </c>
      <c r="D97" s="8" t="s">
        <v>80</v>
      </c>
      <c r="E97" s="7" t="s">
        <v>717</v>
      </c>
      <c r="F97" s="15">
        <v>2149</v>
      </c>
      <c r="G97" s="16">
        <v>0.19</v>
      </c>
      <c r="H97" s="142">
        <v>1738</v>
      </c>
      <c r="I97" s="143" t="s">
        <v>1817</v>
      </c>
    </row>
    <row r="98" spans="1:9" hidden="1" x14ac:dyDescent="0.25">
      <c r="A98" s="7" t="s">
        <v>697</v>
      </c>
      <c r="B98" s="7" t="s">
        <v>715</v>
      </c>
      <c r="C98" s="7" t="s">
        <v>810</v>
      </c>
      <c r="D98" s="8" t="s">
        <v>81</v>
      </c>
      <c r="E98" s="7" t="s">
        <v>717</v>
      </c>
      <c r="F98" s="15">
        <v>2970</v>
      </c>
      <c r="G98" s="16">
        <v>0.4</v>
      </c>
      <c r="H98" s="142">
        <v>1793</v>
      </c>
      <c r="I98" s="143" t="s">
        <v>1817</v>
      </c>
    </row>
    <row r="99" spans="1:9" hidden="1" x14ac:dyDescent="0.25">
      <c r="A99" s="7" t="s">
        <v>697</v>
      </c>
      <c r="B99" s="7" t="s">
        <v>715</v>
      </c>
      <c r="C99" s="7" t="s">
        <v>811</v>
      </c>
      <c r="D99" s="8" t="s">
        <v>82</v>
      </c>
      <c r="E99" s="7" t="s">
        <v>717</v>
      </c>
      <c r="F99" s="15">
        <v>2025</v>
      </c>
      <c r="G99" s="16">
        <v>0.05</v>
      </c>
      <c r="H99" s="142">
        <v>1918</v>
      </c>
      <c r="I99" s="143" t="s">
        <v>1817</v>
      </c>
    </row>
    <row r="100" spans="1:9" hidden="1" x14ac:dyDescent="0.25">
      <c r="A100" s="7" t="s">
        <v>697</v>
      </c>
      <c r="B100" s="7" t="s">
        <v>715</v>
      </c>
      <c r="C100" s="7" t="s">
        <v>812</v>
      </c>
      <c r="D100" s="8" t="s">
        <v>83</v>
      </c>
      <c r="E100" s="7" t="s">
        <v>717</v>
      </c>
      <c r="F100" s="15">
        <v>3300</v>
      </c>
      <c r="G100" s="16">
        <v>0.46</v>
      </c>
      <c r="H100" s="142">
        <v>1776</v>
      </c>
      <c r="I100" s="143" t="s">
        <v>1817</v>
      </c>
    </row>
    <row r="101" spans="1:9" hidden="1" x14ac:dyDescent="0.25">
      <c r="A101" s="7" t="s">
        <v>697</v>
      </c>
      <c r="B101" s="7" t="s">
        <v>715</v>
      </c>
      <c r="C101" s="7" t="s">
        <v>813</v>
      </c>
      <c r="D101" s="8" t="s">
        <v>84</v>
      </c>
      <c r="E101" s="7" t="s">
        <v>717</v>
      </c>
      <c r="F101" s="15">
        <v>3325</v>
      </c>
      <c r="G101" s="16">
        <v>0.46</v>
      </c>
      <c r="H101" s="142">
        <v>1789</v>
      </c>
      <c r="I101" s="143" t="s">
        <v>1817</v>
      </c>
    </row>
    <row r="102" spans="1:9" hidden="1" x14ac:dyDescent="0.25">
      <c r="A102" s="7" t="s">
        <v>697</v>
      </c>
      <c r="B102" s="7" t="s">
        <v>715</v>
      </c>
      <c r="C102" s="8" t="s">
        <v>488</v>
      </c>
      <c r="D102" s="8">
        <v>42008930</v>
      </c>
      <c r="E102" s="7" t="s">
        <v>717</v>
      </c>
      <c r="F102" s="15">
        <v>3295</v>
      </c>
      <c r="G102" s="16">
        <v>0.2</v>
      </c>
      <c r="H102" s="142">
        <v>2626</v>
      </c>
      <c r="I102" s="143" t="s">
        <v>1817</v>
      </c>
    </row>
    <row r="103" spans="1:9" hidden="1" x14ac:dyDescent="0.25">
      <c r="A103" s="7" t="s">
        <v>697</v>
      </c>
      <c r="B103" s="7" t="s">
        <v>715</v>
      </c>
      <c r="C103" s="7" t="s">
        <v>814</v>
      </c>
      <c r="D103" s="8" t="s">
        <v>85</v>
      </c>
      <c r="E103" s="7" t="s">
        <v>717</v>
      </c>
      <c r="F103" s="15">
        <v>3900</v>
      </c>
      <c r="G103" s="16">
        <v>0.46</v>
      </c>
      <c r="H103" s="142">
        <v>2098</v>
      </c>
      <c r="I103" s="143" t="s">
        <v>1817</v>
      </c>
    </row>
    <row r="104" spans="1:9" hidden="1" x14ac:dyDescent="0.25">
      <c r="A104" s="7" t="s">
        <v>697</v>
      </c>
      <c r="B104" s="7" t="s">
        <v>715</v>
      </c>
      <c r="C104" s="7" t="s">
        <v>815</v>
      </c>
      <c r="D104" s="8" t="s">
        <v>86</v>
      </c>
      <c r="E104" s="7" t="s">
        <v>717</v>
      </c>
      <c r="F104" s="15">
        <v>3925</v>
      </c>
      <c r="G104" s="16">
        <v>0.46</v>
      </c>
      <c r="H104" s="142">
        <v>2112</v>
      </c>
      <c r="I104" s="143" t="s">
        <v>1817</v>
      </c>
    </row>
    <row r="105" spans="1:9" hidden="1" x14ac:dyDescent="0.25">
      <c r="A105" s="7" t="s">
        <v>697</v>
      </c>
      <c r="B105" s="7" t="s">
        <v>715</v>
      </c>
      <c r="C105" s="7" t="s">
        <v>816</v>
      </c>
      <c r="D105" s="8" t="s">
        <v>87</v>
      </c>
      <c r="E105" s="7" t="s">
        <v>717</v>
      </c>
      <c r="F105" s="15">
        <v>4250</v>
      </c>
      <c r="G105" s="16">
        <v>0.46</v>
      </c>
      <c r="H105" s="142">
        <v>2287</v>
      </c>
      <c r="I105" s="143" t="s">
        <v>1817</v>
      </c>
    </row>
    <row r="106" spans="1:9" hidden="1" x14ac:dyDescent="0.25">
      <c r="A106" s="7" t="s">
        <v>697</v>
      </c>
      <c r="B106" s="7" t="s">
        <v>715</v>
      </c>
      <c r="C106" s="7" t="s">
        <v>817</v>
      </c>
      <c r="D106" s="8" t="s">
        <v>88</v>
      </c>
      <c r="E106" s="7" t="s">
        <v>717</v>
      </c>
      <c r="F106" s="15">
        <v>4275</v>
      </c>
      <c r="G106" s="16">
        <v>0.46</v>
      </c>
      <c r="H106" s="142">
        <v>2300</v>
      </c>
      <c r="I106" s="143" t="s">
        <v>1817</v>
      </c>
    </row>
    <row r="107" spans="1:9" hidden="1" x14ac:dyDescent="0.25">
      <c r="A107" s="7" t="s">
        <v>697</v>
      </c>
      <c r="B107" s="7" t="s">
        <v>715</v>
      </c>
      <c r="C107" s="7" t="s">
        <v>818</v>
      </c>
      <c r="D107" s="8" t="s">
        <v>89</v>
      </c>
      <c r="E107" s="7" t="s">
        <v>717</v>
      </c>
      <c r="F107" s="15">
        <v>4500</v>
      </c>
      <c r="G107" s="16">
        <v>0.46</v>
      </c>
      <c r="H107" s="142">
        <v>2421</v>
      </c>
      <c r="I107" s="143" t="s">
        <v>1817</v>
      </c>
    </row>
    <row r="108" spans="1:9" hidden="1" x14ac:dyDescent="0.25">
      <c r="A108" s="7" t="s">
        <v>697</v>
      </c>
      <c r="B108" s="7" t="s">
        <v>715</v>
      </c>
      <c r="C108" s="8" t="s">
        <v>489</v>
      </c>
      <c r="D108" s="8" t="s">
        <v>90</v>
      </c>
      <c r="E108" s="7" t="s">
        <v>717</v>
      </c>
      <c r="F108" s="15">
        <v>1395</v>
      </c>
      <c r="G108" s="16">
        <v>0.4</v>
      </c>
      <c r="H108" s="142">
        <v>832</v>
      </c>
      <c r="I108" s="143" t="s">
        <v>1817</v>
      </c>
    </row>
    <row r="109" spans="1:9" hidden="1" x14ac:dyDescent="0.25">
      <c r="A109" s="7" t="s">
        <v>819</v>
      </c>
      <c r="B109" s="7" t="s">
        <v>820</v>
      </c>
      <c r="C109" s="141">
        <v>6511</v>
      </c>
      <c r="D109" s="7" t="s">
        <v>821</v>
      </c>
      <c r="E109" s="7" t="s">
        <v>822</v>
      </c>
      <c r="F109" s="15">
        <v>39</v>
      </c>
      <c r="G109" s="16">
        <v>0.31</v>
      </c>
      <c r="H109" s="142">
        <v>27</v>
      </c>
      <c r="I109" s="143" t="s">
        <v>1817</v>
      </c>
    </row>
    <row r="110" spans="1:9" hidden="1" x14ac:dyDescent="0.25">
      <c r="A110" s="7" t="s">
        <v>719</v>
      </c>
      <c r="B110" s="7" t="s">
        <v>792</v>
      </c>
      <c r="C110" s="7" t="s">
        <v>823</v>
      </c>
      <c r="D110" s="8" t="s">
        <v>91</v>
      </c>
      <c r="E110" s="7" t="s">
        <v>714</v>
      </c>
      <c r="F110" s="15">
        <v>7000</v>
      </c>
      <c r="G110" s="16">
        <v>0.36</v>
      </c>
      <c r="H110" s="142">
        <v>4466</v>
      </c>
      <c r="I110" s="143" t="s">
        <v>1817</v>
      </c>
    </row>
    <row r="111" spans="1:9" hidden="1" x14ac:dyDescent="0.25">
      <c r="A111" s="7" t="s">
        <v>719</v>
      </c>
      <c r="B111" s="7" t="s">
        <v>824</v>
      </c>
      <c r="C111" s="8" t="s">
        <v>490</v>
      </c>
      <c r="D111" s="7" t="s">
        <v>825</v>
      </c>
      <c r="E111" s="7" t="s">
        <v>757</v>
      </c>
      <c r="F111" s="15">
        <v>55</v>
      </c>
      <c r="G111" s="16">
        <v>0.76</v>
      </c>
      <c r="H111" s="142">
        <v>13</v>
      </c>
      <c r="I111" s="143" t="s">
        <v>1817</v>
      </c>
    </row>
    <row r="112" spans="1:9" hidden="1" x14ac:dyDescent="0.25">
      <c r="A112" s="7" t="s">
        <v>719</v>
      </c>
      <c r="B112" s="7" t="s">
        <v>824</v>
      </c>
      <c r="C112" s="7" t="s">
        <v>826</v>
      </c>
      <c r="D112" s="7" t="s">
        <v>827</v>
      </c>
      <c r="E112" s="7" t="s">
        <v>749</v>
      </c>
      <c r="F112" s="15">
        <v>93</v>
      </c>
      <c r="G112" s="16">
        <v>0.77</v>
      </c>
      <c r="H112" s="142">
        <v>21</v>
      </c>
      <c r="I112" s="143" t="s">
        <v>1817</v>
      </c>
    </row>
    <row r="113" spans="1:9" hidden="1" x14ac:dyDescent="0.25">
      <c r="A113" s="7" t="s">
        <v>719</v>
      </c>
      <c r="B113" s="7" t="s">
        <v>824</v>
      </c>
      <c r="C113" s="8" t="s">
        <v>491</v>
      </c>
      <c r="D113" s="8" t="s">
        <v>92</v>
      </c>
      <c r="E113" s="7" t="s">
        <v>724</v>
      </c>
      <c r="F113" s="15">
        <v>237</v>
      </c>
      <c r="G113" s="16">
        <v>0.78</v>
      </c>
      <c r="H113" s="142">
        <v>52</v>
      </c>
      <c r="I113" s="143" t="s">
        <v>1817</v>
      </c>
    </row>
    <row r="114" spans="1:9" hidden="1" x14ac:dyDescent="0.25">
      <c r="A114" s="7" t="s">
        <v>719</v>
      </c>
      <c r="B114" s="7" t="s">
        <v>828</v>
      </c>
      <c r="C114" s="7" t="s">
        <v>829</v>
      </c>
      <c r="D114" s="7" t="s">
        <v>830</v>
      </c>
      <c r="E114" s="7" t="s">
        <v>724</v>
      </c>
      <c r="F114" s="15">
        <v>200</v>
      </c>
      <c r="G114" s="16">
        <v>0.81</v>
      </c>
      <c r="H114" s="142">
        <v>38.5</v>
      </c>
      <c r="I114" s="143" t="s">
        <v>1817</v>
      </c>
    </row>
    <row r="115" spans="1:9" hidden="1" x14ac:dyDescent="0.25">
      <c r="A115" s="7" t="s">
        <v>719</v>
      </c>
      <c r="B115" s="7" t="s">
        <v>828</v>
      </c>
      <c r="C115" s="7" t="s">
        <v>831</v>
      </c>
      <c r="D115" s="7" t="s">
        <v>832</v>
      </c>
      <c r="E115" s="7" t="s">
        <v>724</v>
      </c>
      <c r="F115" s="15">
        <v>100</v>
      </c>
      <c r="G115" s="16">
        <v>0.62</v>
      </c>
      <c r="H115" s="142">
        <v>38.5</v>
      </c>
      <c r="I115" s="143" t="s">
        <v>1817</v>
      </c>
    </row>
    <row r="116" spans="1:9" hidden="1" x14ac:dyDescent="0.25">
      <c r="A116" s="7" t="s">
        <v>719</v>
      </c>
      <c r="B116" s="7" t="s">
        <v>828</v>
      </c>
      <c r="C116" s="7" t="s">
        <v>829</v>
      </c>
      <c r="D116" s="7" t="s">
        <v>830</v>
      </c>
      <c r="E116" s="7" t="s">
        <v>724</v>
      </c>
      <c r="F116" s="15">
        <v>200</v>
      </c>
      <c r="G116" s="16">
        <v>0.62</v>
      </c>
      <c r="H116" s="142">
        <v>77</v>
      </c>
      <c r="I116" s="143" t="s">
        <v>1817</v>
      </c>
    </row>
    <row r="117" spans="1:9" hidden="1" x14ac:dyDescent="0.25">
      <c r="A117" s="7" t="s">
        <v>719</v>
      </c>
      <c r="B117" s="7" t="s">
        <v>828</v>
      </c>
      <c r="C117" s="7" t="s">
        <v>831</v>
      </c>
      <c r="D117" s="7" t="s">
        <v>832</v>
      </c>
      <c r="E117" s="7" t="s">
        <v>724</v>
      </c>
      <c r="F117" s="15">
        <v>100</v>
      </c>
      <c r="G117" s="16">
        <v>0.62</v>
      </c>
      <c r="H117" s="142">
        <v>38.5</v>
      </c>
      <c r="I117" s="143" t="s">
        <v>1817</v>
      </c>
    </row>
    <row r="118" spans="1:9" hidden="1" x14ac:dyDescent="0.25">
      <c r="A118" s="7" t="s">
        <v>719</v>
      </c>
      <c r="B118" s="7" t="s">
        <v>828</v>
      </c>
      <c r="C118" s="7" t="s">
        <v>829</v>
      </c>
      <c r="D118" s="7" t="s">
        <v>830</v>
      </c>
      <c r="E118" s="7" t="s">
        <v>724</v>
      </c>
      <c r="F118" s="15">
        <v>200</v>
      </c>
      <c r="G118" s="16">
        <v>0.62</v>
      </c>
      <c r="H118" s="142">
        <v>77</v>
      </c>
      <c r="I118" s="143" t="s">
        <v>1817</v>
      </c>
    </row>
    <row r="119" spans="1:9" hidden="1" x14ac:dyDescent="0.25">
      <c r="A119" s="7" t="s">
        <v>719</v>
      </c>
      <c r="B119" s="7" t="s">
        <v>828</v>
      </c>
      <c r="C119" s="8" t="s">
        <v>492</v>
      </c>
      <c r="D119" s="7" t="s">
        <v>833</v>
      </c>
      <c r="E119" s="7" t="s">
        <v>724</v>
      </c>
      <c r="F119" s="15">
        <v>143</v>
      </c>
      <c r="G119" s="16">
        <v>0.61</v>
      </c>
      <c r="H119" s="142">
        <v>56</v>
      </c>
      <c r="I119" s="143" t="s">
        <v>1817</v>
      </c>
    </row>
    <row r="120" spans="1:9" hidden="1" x14ac:dyDescent="0.25">
      <c r="A120" s="7" t="s">
        <v>719</v>
      </c>
      <c r="B120" s="7" t="s">
        <v>828</v>
      </c>
      <c r="C120" s="7" t="s">
        <v>834</v>
      </c>
      <c r="D120" s="7" t="s">
        <v>835</v>
      </c>
      <c r="E120" s="7" t="s">
        <v>724</v>
      </c>
      <c r="F120" s="15">
        <v>127</v>
      </c>
      <c r="G120" s="16">
        <v>0.61</v>
      </c>
      <c r="H120" s="142">
        <v>49</v>
      </c>
      <c r="I120" s="143" t="s">
        <v>1817</v>
      </c>
    </row>
    <row r="121" spans="1:9" hidden="1" x14ac:dyDescent="0.25">
      <c r="A121" s="7" t="s">
        <v>719</v>
      </c>
      <c r="B121" s="7" t="s">
        <v>828</v>
      </c>
      <c r="C121" s="7" t="s">
        <v>834</v>
      </c>
      <c r="D121" s="7" t="s">
        <v>835</v>
      </c>
      <c r="E121" s="7" t="s">
        <v>724</v>
      </c>
      <c r="F121" s="15">
        <v>127</v>
      </c>
      <c r="G121" s="16">
        <v>0.61</v>
      </c>
      <c r="H121" s="142">
        <v>49</v>
      </c>
      <c r="I121" s="143" t="s">
        <v>1817</v>
      </c>
    </row>
    <row r="122" spans="1:9" hidden="1" x14ac:dyDescent="0.25">
      <c r="A122" s="7" t="s">
        <v>719</v>
      </c>
      <c r="B122" s="7" t="s">
        <v>828</v>
      </c>
      <c r="C122" s="7" t="s">
        <v>831</v>
      </c>
      <c r="D122" s="7" t="s">
        <v>832</v>
      </c>
      <c r="E122" s="7" t="s">
        <v>724</v>
      </c>
      <c r="F122" s="15">
        <v>100</v>
      </c>
      <c r="G122" s="16">
        <v>0.23</v>
      </c>
      <c r="H122" s="142">
        <v>77</v>
      </c>
      <c r="I122" s="143" t="s">
        <v>1817</v>
      </c>
    </row>
    <row r="123" spans="1:9" hidden="1" x14ac:dyDescent="0.25">
      <c r="A123" s="7" t="s">
        <v>719</v>
      </c>
      <c r="B123" s="7" t="s">
        <v>828</v>
      </c>
      <c r="C123" s="7" t="s">
        <v>834</v>
      </c>
      <c r="D123" s="7" t="s">
        <v>835</v>
      </c>
      <c r="E123" s="7" t="s">
        <v>724</v>
      </c>
      <c r="F123" s="15">
        <v>127</v>
      </c>
      <c r="G123" s="16">
        <v>0.61</v>
      </c>
      <c r="H123" s="142">
        <v>49</v>
      </c>
      <c r="I123" s="143" t="s">
        <v>1817</v>
      </c>
    </row>
    <row r="124" spans="1:9" hidden="1" x14ac:dyDescent="0.25">
      <c r="A124" s="7" t="s">
        <v>719</v>
      </c>
      <c r="B124" s="7" t="s">
        <v>828</v>
      </c>
      <c r="C124" s="8" t="s">
        <v>493</v>
      </c>
      <c r="D124" s="7" t="s">
        <v>836</v>
      </c>
      <c r="E124" s="7" t="s">
        <v>724</v>
      </c>
      <c r="F124" s="15">
        <v>210</v>
      </c>
      <c r="G124" s="16">
        <v>0.63</v>
      </c>
      <c r="H124" s="142">
        <v>77</v>
      </c>
      <c r="I124" s="143" t="s">
        <v>1817</v>
      </c>
    </row>
    <row r="125" spans="1:9" hidden="1" x14ac:dyDescent="0.25">
      <c r="A125" s="7" t="s">
        <v>719</v>
      </c>
      <c r="B125" s="7" t="s">
        <v>828</v>
      </c>
      <c r="C125" s="7" t="s">
        <v>834</v>
      </c>
      <c r="D125" s="7" t="s">
        <v>835</v>
      </c>
      <c r="E125" s="7" t="s">
        <v>724</v>
      </c>
      <c r="F125" s="15">
        <v>127</v>
      </c>
      <c r="G125" s="16">
        <v>0.61</v>
      </c>
      <c r="H125" s="142">
        <v>49</v>
      </c>
      <c r="I125" s="143" t="s">
        <v>1817</v>
      </c>
    </row>
    <row r="126" spans="1:9" hidden="1" x14ac:dyDescent="0.25">
      <c r="A126" s="7" t="s">
        <v>837</v>
      </c>
      <c r="B126" s="7" t="s">
        <v>837</v>
      </c>
      <c r="C126" s="7" t="s">
        <v>838</v>
      </c>
      <c r="D126" s="7" t="s">
        <v>839</v>
      </c>
      <c r="E126" s="7" t="s">
        <v>731</v>
      </c>
      <c r="F126" s="15">
        <v>399</v>
      </c>
      <c r="G126" s="16">
        <v>0.23</v>
      </c>
      <c r="H126" s="142">
        <v>308</v>
      </c>
      <c r="I126" s="143" t="s">
        <v>1817</v>
      </c>
    </row>
    <row r="127" spans="1:9" hidden="1" x14ac:dyDescent="0.25">
      <c r="A127" s="7" t="s">
        <v>837</v>
      </c>
      <c r="B127" s="7" t="s">
        <v>837</v>
      </c>
      <c r="C127" s="8" t="s">
        <v>494</v>
      </c>
      <c r="D127" s="7" t="s">
        <v>840</v>
      </c>
      <c r="E127" s="7" t="s">
        <v>731</v>
      </c>
      <c r="F127" s="15">
        <v>200</v>
      </c>
      <c r="G127" s="16">
        <v>0.23</v>
      </c>
      <c r="H127" s="142">
        <v>154</v>
      </c>
      <c r="I127" s="143" t="s">
        <v>1817</v>
      </c>
    </row>
    <row r="128" spans="1:9" hidden="1" x14ac:dyDescent="0.25">
      <c r="A128" s="7" t="s">
        <v>837</v>
      </c>
      <c r="B128" s="7" t="s">
        <v>837</v>
      </c>
      <c r="C128" s="8" t="s">
        <v>495</v>
      </c>
      <c r="D128" s="7" t="s">
        <v>841</v>
      </c>
      <c r="E128" s="7" t="s">
        <v>724</v>
      </c>
      <c r="F128" s="15">
        <v>45</v>
      </c>
      <c r="G128" s="16">
        <v>0.22</v>
      </c>
      <c r="H128" s="142">
        <v>35</v>
      </c>
      <c r="I128" s="143" t="s">
        <v>1817</v>
      </c>
    </row>
    <row r="129" spans="1:9" hidden="1" x14ac:dyDescent="0.25">
      <c r="A129" s="7" t="s">
        <v>837</v>
      </c>
      <c r="B129" s="7" t="s">
        <v>837</v>
      </c>
      <c r="C129" s="8" t="s">
        <v>496</v>
      </c>
      <c r="D129" s="7" t="s">
        <v>842</v>
      </c>
      <c r="E129" s="7" t="s">
        <v>843</v>
      </c>
      <c r="F129" s="15">
        <v>40</v>
      </c>
      <c r="G129" s="16">
        <v>0.23</v>
      </c>
      <c r="H129" s="142">
        <v>31</v>
      </c>
      <c r="I129" s="143" t="s">
        <v>1817</v>
      </c>
    </row>
    <row r="130" spans="1:9" hidden="1" x14ac:dyDescent="0.25">
      <c r="A130" s="7" t="s">
        <v>837</v>
      </c>
      <c r="B130" s="7" t="s">
        <v>837</v>
      </c>
      <c r="C130" s="7" t="s">
        <v>844</v>
      </c>
      <c r="D130" s="7" t="s">
        <v>845</v>
      </c>
      <c r="E130" s="7" t="s">
        <v>735</v>
      </c>
      <c r="F130" s="15">
        <v>1100</v>
      </c>
      <c r="G130" s="16">
        <v>0.14000000000000001</v>
      </c>
      <c r="H130" s="142">
        <v>949</v>
      </c>
      <c r="I130" s="143" t="s">
        <v>1817</v>
      </c>
    </row>
    <row r="131" spans="1:9" hidden="1" x14ac:dyDescent="0.25">
      <c r="A131" s="7" t="s">
        <v>837</v>
      </c>
      <c r="B131" s="7" t="s">
        <v>837</v>
      </c>
      <c r="C131" s="7" t="s">
        <v>846</v>
      </c>
      <c r="D131" s="7" t="s">
        <v>847</v>
      </c>
      <c r="E131" s="7" t="s">
        <v>735</v>
      </c>
      <c r="F131" s="15">
        <v>215</v>
      </c>
      <c r="G131" s="16">
        <v>0.1</v>
      </c>
      <c r="H131" s="142">
        <v>193</v>
      </c>
      <c r="I131" s="143" t="s">
        <v>1817</v>
      </c>
    </row>
    <row r="132" spans="1:9" hidden="1" x14ac:dyDescent="0.25">
      <c r="A132" s="7" t="s">
        <v>837</v>
      </c>
      <c r="B132" s="7" t="s">
        <v>837</v>
      </c>
      <c r="C132" s="7" t="s">
        <v>848</v>
      </c>
      <c r="D132" s="7" t="s">
        <v>849</v>
      </c>
      <c r="E132" s="7" t="s">
        <v>735</v>
      </c>
      <c r="F132" s="15">
        <v>295</v>
      </c>
      <c r="G132" s="16">
        <v>0.15</v>
      </c>
      <c r="H132" s="142">
        <v>252</v>
      </c>
      <c r="I132" s="143" t="s">
        <v>1817</v>
      </c>
    </row>
    <row r="133" spans="1:9" hidden="1" x14ac:dyDescent="0.25">
      <c r="A133" s="7" t="s">
        <v>837</v>
      </c>
      <c r="B133" s="7" t="s">
        <v>837</v>
      </c>
      <c r="C133" s="7" t="s">
        <v>850</v>
      </c>
      <c r="D133" s="7" t="s">
        <v>851</v>
      </c>
      <c r="E133" s="7" t="s">
        <v>735</v>
      </c>
      <c r="F133" s="15">
        <v>280</v>
      </c>
      <c r="G133" s="16">
        <v>0.1</v>
      </c>
      <c r="H133" s="142">
        <v>252</v>
      </c>
      <c r="I133" s="143" t="s">
        <v>1817</v>
      </c>
    </row>
    <row r="134" spans="1:9" hidden="1" x14ac:dyDescent="0.25">
      <c r="A134" s="7" t="s">
        <v>837</v>
      </c>
      <c r="B134" s="7" t="s">
        <v>837</v>
      </c>
      <c r="C134" s="7" t="s">
        <v>852</v>
      </c>
      <c r="D134" s="7" t="s">
        <v>853</v>
      </c>
      <c r="E134" s="7" t="s">
        <v>735</v>
      </c>
      <c r="F134" s="15">
        <v>570</v>
      </c>
      <c r="G134" s="16">
        <v>0.2</v>
      </c>
      <c r="H134" s="142">
        <v>458.11</v>
      </c>
      <c r="I134" s="143" t="s">
        <v>1817</v>
      </c>
    </row>
    <row r="135" spans="1:9" hidden="1" x14ac:dyDescent="0.25">
      <c r="A135" s="7" t="s">
        <v>837</v>
      </c>
      <c r="B135" s="7" t="s">
        <v>837</v>
      </c>
      <c r="C135" s="7" t="s">
        <v>854</v>
      </c>
      <c r="D135" s="7" t="s">
        <v>855</v>
      </c>
      <c r="E135" s="7" t="s">
        <v>735</v>
      </c>
      <c r="F135" s="15">
        <v>700</v>
      </c>
      <c r="G135" s="16">
        <v>0.09</v>
      </c>
      <c r="H135" s="142">
        <v>638</v>
      </c>
      <c r="I135" s="143" t="s">
        <v>1817</v>
      </c>
    </row>
    <row r="136" spans="1:9" hidden="1" x14ac:dyDescent="0.25">
      <c r="A136" s="7" t="s">
        <v>837</v>
      </c>
      <c r="B136" s="7" t="s">
        <v>837</v>
      </c>
      <c r="C136" s="7" t="s">
        <v>854</v>
      </c>
      <c r="D136" s="7" t="s">
        <v>855</v>
      </c>
      <c r="E136" s="7" t="s">
        <v>735</v>
      </c>
      <c r="F136" s="15">
        <v>700</v>
      </c>
      <c r="G136" s="16">
        <v>0.09</v>
      </c>
      <c r="H136" s="142">
        <v>638</v>
      </c>
      <c r="I136" s="143" t="s">
        <v>1817</v>
      </c>
    </row>
    <row r="137" spans="1:9" hidden="1" x14ac:dyDescent="0.25">
      <c r="A137" s="7" t="s">
        <v>837</v>
      </c>
      <c r="B137" s="7" t="s">
        <v>837</v>
      </c>
      <c r="C137" s="7" t="s">
        <v>844</v>
      </c>
      <c r="D137" s="7" t="s">
        <v>845</v>
      </c>
      <c r="E137" s="7" t="s">
        <v>735</v>
      </c>
      <c r="F137" s="15">
        <v>1100</v>
      </c>
      <c r="G137" s="16">
        <v>0.14000000000000001</v>
      </c>
      <c r="H137" s="142">
        <v>949</v>
      </c>
      <c r="I137" s="143" t="s">
        <v>1817</v>
      </c>
    </row>
    <row r="138" spans="1:9" hidden="1" x14ac:dyDescent="0.25">
      <c r="A138" s="7" t="s">
        <v>837</v>
      </c>
      <c r="B138" s="7" t="s">
        <v>837</v>
      </c>
      <c r="C138" s="7" t="s">
        <v>856</v>
      </c>
      <c r="D138" s="7" t="s">
        <v>857</v>
      </c>
      <c r="E138" s="7" t="s">
        <v>735</v>
      </c>
      <c r="F138" s="15">
        <v>170</v>
      </c>
      <c r="G138" s="16">
        <v>0.21</v>
      </c>
      <c r="H138" s="142">
        <v>135</v>
      </c>
      <c r="I138" s="143" t="s">
        <v>1817</v>
      </c>
    </row>
    <row r="139" spans="1:9" hidden="1" x14ac:dyDescent="0.25">
      <c r="A139" s="7" t="s">
        <v>837</v>
      </c>
      <c r="B139" s="7" t="s">
        <v>837</v>
      </c>
      <c r="C139" s="7" t="s">
        <v>858</v>
      </c>
      <c r="D139" s="7" t="s">
        <v>859</v>
      </c>
      <c r="E139" s="7" t="s">
        <v>735</v>
      </c>
      <c r="F139" s="15">
        <v>340</v>
      </c>
      <c r="G139" s="16">
        <v>0.21</v>
      </c>
      <c r="H139" s="142">
        <v>270</v>
      </c>
      <c r="I139" s="143" t="s">
        <v>1817</v>
      </c>
    </row>
    <row r="140" spans="1:9" hidden="1" x14ac:dyDescent="0.25">
      <c r="A140" s="7" t="s">
        <v>837</v>
      </c>
      <c r="B140" s="7" t="s">
        <v>837</v>
      </c>
      <c r="C140" s="7" t="s">
        <v>860</v>
      </c>
      <c r="D140" s="7" t="s">
        <v>861</v>
      </c>
      <c r="E140" s="7" t="s">
        <v>735</v>
      </c>
      <c r="F140" s="15">
        <v>490</v>
      </c>
      <c r="G140" s="16">
        <v>0.17</v>
      </c>
      <c r="H140" s="142">
        <v>405</v>
      </c>
      <c r="I140" s="143" t="s">
        <v>1817</v>
      </c>
    </row>
    <row r="141" spans="1:9" hidden="1" x14ac:dyDescent="0.25">
      <c r="A141" s="7" t="s">
        <v>719</v>
      </c>
      <c r="B141" s="7" t="s">
        <v>824</v>
      </c>
      <c r="C141" s="7" t="s">
        <v>862</v>
      </c>
      <c r="D141" s="8" t="s">
        <v>93</v>
      </c>
      <c r="E141" s="7" t="s">
        <v>717</v>
      </c>
      <c r="F141" s="15">
        <v>4000</v>
      </c>
      <c r="G141" s="16">
        <v>0.62</v>
      </c>
      <c r="H141" s="142">
        <v>1540</v>
      </c>
      <c r="I141" s="143" t="s">
        <v>1817</v>
      </c>
    </row>
    <row r="142" spans="1:9" hidden="1" x14ac:dyDescent="0.25">
      <c r="A142" s="7" t="s">
        <v>719</v>
      </c>
      <c r="B142" s="7" t="s">
        <v>824</v>
      </c>
      <c r="C142" s="7" t="s">
        <v>862</v>
      </c>
      <c r="D142" s="8" t="s">
        <v>93</v>
      </c>
      <c r="E142" s="7" t="s">
        <v>717</v>
      </c>
      <c r="F142" s="15">
        <v>4000</v>
      </c>
      <c r="G142" s="16">
        <v>0.7</v>
      </c>
      <c r="H142" s="142">
        <v>1210</v>
      </c>
      <c r="I142" s="143" t="s">
        <v>1817</v>
      </c>
    </row>
    <row r="143" spans="1:9" hidden="1" x14ac:dyDescent="0.25">
      <c r="A143" s="7" t="s">
        <v>719</v>
      </c>
      <c r="B143" s="7" t="s">
        <v>824</v>
      </c>
      <c r="C143" s="7" t="s">
        <v>862</v>
      </c>
      <c r="D143" s="8" t="s">
        <v>93</v>
      </c>
      <c r="E143" s="7" t="s">
        <v>717</v>
      </c>
      <c r="F143" s="15">
        <v>4000</v>
      </c>
      <c r="G143" s="16">
        <v>0.62</v>
      </c>
      <c r="H143" s="142">
        <v>1540</v>
      </c>
      <c r="I143" s="143" t="s">
        <v>1817</v>
      </c>
    </row>
    <row r="144" spans="1:9" hidden="1" x14ac:dyDescent="0.25">
      <c r="A144" s="7" t="s">
        <v>719</v>
      </c>
      <c r="B144" s="7" t="s">
        <v>824</v>
      </c>
      <c r="C144" s="7" t="s">
        <v>862</v>
      </c>
      <c r="D144" s="8" t="s">
        <v>93</v>
      </c>
      <c r="E144" s="7" t="s">
        <v>717</v>
      </c>
      <c r="F144" s="15">
        <v>4000</v>
      </c>
      <c r="G144" s="16">
        <v>0.7</v>
      </c>
      <c r="H144" s="142">
        <v>1210</v>
      </c>
      <c r="I144" s="143" t="s">
        <v>1817</v>
      </c>
    </row>
    <row r="145" spans="1:9" hidden="1" x14ac:dyDescent="0.25">
      <c r="A145" s="7" t="s">
        <v>719</v>
      </c>
      <c r="B145" s="7" t="s">
        <v>824</v>
      </c>
      <c r="C145" s="7" t="s">
        <v>863</v>
      </c>
      <c r="D145" s="8" t="s">
        <v>94</v>
      </c>
      <c r="E145" s="7" t="s">
        <v>717</v>
      </c>
      <c r="F145" s="15">
        <v>21420</v>
      </c>
      <c r="G145" s="16">
        <v>0.65</v>
      </c>
      <c r="H145" s="142">
        <v>7527</v>
      </c>
      <c r="I145" s="143" t="s">
        <v>1817</v>
      </c>
    </row>
    <row r="146" spans="1:9" hidden="1" x14ac:dyDescent="0.25">
      <c r="A146" s="7" t="s">
        <v>719</v>
      </c>
      <c r="B146" s="7" t="s">
        <v>824</v>
      </c>
      <c r="C146" s="7" t="s">
        <v>864</v>
      </c>
      <c r="D146" s="8" t="s">
        <v>95</v>
      </c>
      <c r="E146" s="7" t="s">
        <v>717</v>
      </c>
      <c r="F146" s="15">
        <v>60000</v>
      </c>
      <c r="G146" s="16">
        <v>0.62</v>
      </c>
      <c r="H146" s="145" t="s">
        <v>865</v>
      </c>
      <c r="I146" s="143" t="s">
        <v>1817</v>
      </c>
    </row>
    <row r="147" spans="1:9" hidden="1" x14ac:dyDescent="0.25">
      <c r="A147" s="7" t="s">
        <v>719</v>
      </c>
      <c r="B147" s="7" t="s">
        <v>824</v>
      </c>
      <c r="C147" s="7" t="s">
        <v>866</v>
      </c>
      <c r="D147" s="8" t="s">
        <v>96</v>
      </c>
      <c r="E147" s="7" t="s">
        <v>724</v>
      </c>
      <c r="F147" s="15">
        <v>90</v>
      </c>
      <c r="G147" s="16">
        <v>0.36</v>
      </c>
      <c r="H147" s="142">
        <v>57.75</v>
      </c>
      <c r="I147" s="143" t="s">
        <v>1817</v>
      </c>
    </row>
    <row r="148" spans="1:9" hidden="1" x14ac:dyDescent="0.25">
      <c r="A148" s="7" t="s">
        <v>719</v>
      </c>
      <c r="B148" s="7" t="s">
        <v>824</v>
      </c>
      <c r="C148" s="7" t="s">
        <v>867</v>
      </c>
      <c r="D148" s="8" t="s">
        <v>97</v>
      </c>
      <c r="E148" s="7" t="s">
        <v>724</v>
      </c>
      <c r="F148" s="15">
        <v>1150</v>
      </c>
      <c r="G148" s="16">
        <v>0.67</v>
      </c>
      <c r="H148" s="142">
        <v>385</v>
      </c>
      <c r="I148" s="143" t="s">
        <v>1817</v>
      </c>
    </row>
    <row r="149" spans="1:9" hidden="1" x14ac:dyDescent="0.25">
      <c r="A149" s="7" t="s">
        <v>719</v>
      </c>
      <c r="B149" s="7" t="s">
        <v>824</v>
      </c>
      <c r="C149" s="7" t="s">
        <v>868</v>
      </c>
      <c r="D149" s="8" t="s">
        <v>98</v>
      </c>
      <c r="E149" s="7" t="s">
        <v>717</v>
      </c>
      <c r="F149" s="15">
        <v>55500</v>
      </c>
      <c r="G149" s="16">
        <v>0.6</v>
      </c>
      <c r="H149" s="145" t="s">
        <v>869</v>
      </c>
      <c r="I149" s="143" t="s">
        <v>1817</v>
      </c>
    </row>
    <row r="150" spans="1:9" hidden="1" x14ac:dyDescent="0.25">
      <c r="A150" s="7" t="s">
        <v>719</v>
      </c>
      <c r="B150" s="7" t="s">
        <v>824</v>
      </c>
      <c r="C150" s="7" t="s">
        <v>870</v>
      </c>
      <c r="D150" s="7" t="s">
        <v>871</v>
      </c>
      <c r="E150" s="7" t="s">
        <v>724</v>
      </c>
      <c r="F150" s="15">
        <v>185</v>
      </c>
      <c r="G150" s="16">
        <v>0.69</v>
      </c>
      <c r="H150" s="142">
        <v>57.75</v>
      </c>
      <c r="I150" s="143" t="s">
        <v>1817</v>
      </c>
    </row>
    <row r="151" spans="1:9" hidden="1" x14ac:dyDescent="0.25">
      <c r="A151" s="7" t="s">
        <v>719</v>
      </c>
      <c r="B151" s="7" t="s">
        <v>824</v>
      </c>
      <c r="C151" s="8" t="s">
        <v>497</v>
      </c>
      <c r="D151" s="7" t="s">
        <v>872</v>
      </c>
      <c r="E151" s="7" t="s">
        <v>873</v>
      </c>
      <c r="F151" s="15">
        <v>3000</v>
      </c>
      <c r="G151" s="16">
        <v>0.62</v>
      </c>
      <c r="H151" s="142">
        <v>1155</v>
      </c>
      <c r="I151" s="143" t="s">
        <v>1817</v>
      </c>
    </row>
    <row r="152" spans="1:9" hidden="1" x14ac:dyDescent="0.25">
      <c r="A152" s="7" t="s">
        <v>874</v>
      </c>
      <c r="B152" s="7" t="s">
        <v>875</v>
      </c>
      <c r="C152" s="7" t="s">
        <v>876</v>
      </c>
      <c r="D152" s="7" t="s">
        <v>877</v>
      </c>
      <c r="E152" s="7" t="s">
        <v>878</v>
      </c>
      <c r="F152" s="15">
        <v>75</v>
      </c>
      <c r="G152" s="16">
        <v>0.16</v>
      </c>
      <c r="H152" s="142">
        <v>63.28</v>
      </c>
      <c r="I152" s="143" t="s">
        <v>1817</v>
      </c>
    </row>
    <row r="153" spans="1:9" hidden="1" x14ac:dyDescent="0.25">
      <c r="A153" s="7" t="s">
        <v>719</v>
      </c>
      <c r="B153" s="7" t="s">
        <v>879</v>
      </c>
      <c r="C153" s="7" t="s">
        <v>880</v>
      </c>
      <c r="D153" s="8" t="s">
        <v>99</v>
      </c>
      <c r="E153" s="7" t="s">
        <v>878</v>
      </c>
      <c r="F153" s="15">
        <v>1725</v>
      </c>
      <c r="G153" s="16">
        <v>0.67</v>
      </c>
      <c r="H153" s="142">
        <v>577.5</v>
      </c>
      <c r="I153" s="143" t="s">
        <v>1817</v>
      </c>
    </row>
    <row r="154" spans="1:9" hidden="1" x14ac:dyDescent="0.25">
      <c r="A154" s="7" t="s">
        <v>719</v>
      </c>
      <c r="B154" s="7" t="s">
        <v>879</v>
      </c>
      <c r="C154" s="7" t="s">
        <v>881</v>
      </c>
      <c r="D154" s="8" t="s">
        <v>100</v>
      </c>
      <c r="E154" s="7" t="s">
        <v>878</v>
      </c>
      <c r="F154" s="15">
        <v>575</v>
      </c>
      <c r="G154" s="16">
        <v>0.67</v>
      </c>
      <c r="H154" s="142">
        <v>192.5</v>
      </c>
      <c r="I154" s="143" t="s">
        <v>1817</v>
      </c>
    </row>
    <row r="155" spans="1:9" hidden="1" x14ac:dyDescent="0.25">
      <c r="A155" s="7" t="s">
        <v>719</v>
      </c>
      <c r="B155" s="7" t="s">
        <v>828</v>
      </c>
      <c r="C155" s="141">
        <v>881</v>
      </c>
      <c r="D155" s="7" t="s">
        <v>882</v>
      </c>
      <c r="E155" s="7" t="s">
        <v>717</v>
      </c>
      <c r="F155" s="15">
        <v>832</v>
      </c>
      <c r="G155" s="16">
        <v>0.61</v>
      </c>
      <c r="H155" s="142">
        <v>321</v>
      </c>
      <c r="I155" s="143" t="s">
        <v>1817</v>
      </c>
    </row>
    <row r="156" spans="1:9" hidden="1" x14ac:dyDescent="0.25">
      <c r="A156" s="7" t="s">
        <v>719</v>
      </c>
      <c r="B156" s="7" t="s">
        <v>828</v>
      </c>
      <c r="C156" s="141">
        <v>891</v>
      </c>
      <c r="D156" s="7" t="s">
        <v>883</v>
      </c>
      <c r="E156" s="7" t="s">
        <v>717</v>
      </c>
      <c r="F156" s="15">
        <v>1470</v>
      </c>
      <c r="G156" s="16">
        <v>0.61</v>
      </c>
      <c r="H156" s="142">
        <v>566</v>
      </c>
      <c r="I156" s="143" t="s">
        <v>1817</v>
      </c>
    </row>
    <row r="157" spans="1:9" hidden="1" x14ac:dyDescent="0.25">
      <c r="A157" s="7" t="s">
        <v>719</v>
      </c>
      <c r="B157" s="7" t="s">
        <v>828</v>
      </c>
      <c r="C157" s="7" t="s">
        <v>884</v>
      </c>
      <c r="D157" s="7" t="s">
        <v>885</v>
      </c>
      <c r="E157" s="7" t="s">
        <v>878</v>
      </c>
      <c r="F157" s="15">
        <v>62</v>
      </c>
      <c r="G157" s="16">
        <v>0.61</v>
      </c>
      <c r="H157" s="142">
        <v>24</v>
      </c>
      <c r="I157" s="143" t="s">
        <v>1817</v>
      </c>
    </row>
    <row r="158" spans="1:9" hidden="1" x14ac:dyDescent="0.25">
      <c r="A158" s="7" t="s">
        <v>719</v>
      </c>
      <c r="B158" s="7" t="s">
        <v>828</v>
      </c>
      <c r="C158" s="7" t="s">
        <v>884</v>
      </c>
      <c r="D158" s="7" t="s">
        <v>885</v>
      </c>
      <c r="E158" s="7" t="s">
        <v>878</v>
      </c>
      <c r="F158" s="15">
        <v>62</v>
      </c>
      <c r="G158" s="16">
        <v>0.61</v>
      </c>
      <c r="H158" s="142">
        <v>24</v>
      </c>
      <c r="I158" s="143" t="s">
        <v>1817</v>
      </c>
    </row>
    <row r="159" spans="1:9" hidden="1" x14ac:dyDescent="0.25">
      <c r="A159" s="7" t="s">
        <v>719</v>
      </c>
      <c r="B159" s="7" t="s">
        <v>828</v>
      </c>
      <c r="C159" s="7" t="s">
        <v>886</v>
      </c>
      <c r="D159" s="7" t="s">
        <v>887</v>
      </c>
      <c r="E159" s="7" t="s">
        <v>717</v>
      </c>
      <c r="F159" s="15">
        <v>4725</v>
      </c>
      <c r="G159" s="16">
        <v>0.66</v>
      </c>
      <c r="H159" s="142">
        <v>1588</v>
      </c>
      <c r="I159" s="143" t="s">
        <v>1817</v>
      </c>
    </row>
    <row r="160" spans="1:9" ht="27.6" hidden="1" x14ac:dyDescent="0.25">
      <c r="A160" s="7" t="s">
        <v>719</v>
      </c>
      <c r="B160" s="7" t="s">
        <v>828</v>
      </c>
      <c r="C160" s="7" t="s">
        <v>888</v>
      </c>
      <c r="D160" s="8" t="s">
        <v>101</v>
      </c>
      <c r="E160" s="7" t="s">
        <v>717</v>
      </c>
      <c r="F160" s="15">
        <v>4745</v>
      </c>
      <c r="G160" s="16">
        <v>0.56000000000000005</v>
      </c>
      <c r="H160" s="142">
        <v>2098</v>
      </c>
      <c r="I160" s="143" t="s">
        <v>1817</v>
      </c>
    </row>
    <row r="161" spans="1:9" hidden="1" x14ac:dyDescent="0.25">
      <c r="A161" s="7" t="s">
        <v>719</v>
      </c>
      <c r="B161" s="7" t="s">
        <v>828</v>
      </c>
      <c r="C161" s="7" t="s">
        <v>889</v>
      </c>
      <c r="D161" s="8" t="s">
        <v>102</v>
      </c>
      <c r="E161" s="7" t="s">
        <v>717</v>
      </c>
      <c r="F161" s="15">
        <v>2499</v>
      </c>
      <c r="G161" s="16">
        <v>0.22</v>
      </c>
      <c r="H161" s="142">
        <v>1961</v>
      </c>
      <c r="I161" s="143" t="s">
        <v>1817</v>
      </c>
    </row>
    <row r="162" spans="1:9" hidden="1" x14ac:dyDescent="0.25">
      <c r="A162" s="7" t="s">
        <v>719</v>
      </c>
      <c r="B162" s="7" t="s">
        <v>828</v>
      </c>
      <c r="C162" s="7" t="s">
        <v>890</v>
      </c>
      <c r="D162" s="8" t="s">
        <v>103</v>
      </c>
      <c r="E162" s="7" t="s">
        <v>717</v>
      </c>
      <c r="F162" s="15">
        <v>3550</v>
      </c>
      <c r="G162" s="16">
        <v>0.66</v>
      </c>
      <c r="H162" s="142">
        <v>1192</v>
      </c>
      <c r="I162" s="143" t="s">
        <v>1817</v>
      </c>
    </row>
    <row r="163" spans="1:9" hidden="1" x14ac:dyDescent="0.25">
      <c r="A163" s="7" t="s">
        <v>719</v>
      </c>
      <c r="B163" s="7" t="s">
        <v>828</v>
      </c>
      <c r="C163" s="7" t="s">
        <v>891</v>
      </c>
      <c r="D163" s="7" t="s">
        <v>892</v>
      </c>
      <c r="E163" s="7" t="s">
        <v>717</v>
      </c>
      <c r="F163" s="15">
        <v>6050</v>
      </c>
      <c r="G163" s="16">
        <v>0.66</v>
      </c>
      <c r="H163" s="142">
        <v>2031</v>
      </c>
      <c r="I163" s="143" t="s">
        <v>1817</v>
      </c>
    </row>
    <row r="164" spans="1:9" hidden="1" x14ac:dyDescent="0.25">
      <c r="A164" s="7" t="s">
        <v>719</v>
      </c>
      <c r="B164" s="7" t="s">
        <v>828</v>
      </c>
      <c r="C164" s="141">
        <v>2921</v>
      </c>
      <c r="D164" s="8" t="s">
        <v>104</v>
      </c>
      <c r="E164" s="7" t="s">
        <v>717</v>
      </c>
      <c r="F164" s="15">
        <v>4875</v>
      </c>
      <c r="G164" s="16">
        <v>0.66</v>
      </c>
      <c r="H164" s="142">
        <v>1634</v>
      </c>
      <c r="I164" s="143" t="s">
        <v>1817</v>
      </c>
    </row>
    <row r="165" spans="1:9" hidden="1" x14ac:dyDescent="0.25">
      <c r="A165" s="7" t="s">
        <v>719</v>
      </c>
      <c r="B165" s="7" t="s">
        <v>828</v>
      </c>
      <c r="C165" s="7" t="s">
        <v>893</v>
      </c>
      <c r="D165" s="7" t="s">
        <v>894</v>
      </c>
      <c r="E165" s="7" t="s">
        <v>717</v>
      </c>
      <c r="F165" s="15">
        <v>11075</v>
      </c>
      <c r="G165" s="16">
        <v>0.66</v>
      </c>
      <c r="H165" s="142">
        <v>3713</v>
      </c>
      <c r="I165" s="143" t="s">
        <v>1817</v>
      </c>
    </row>
    <row r="166" spans="1:9" ht="27.6" hidden="1" x14ac:dyDescent="0.25">
      <c r="A166" s="7" t="s">
        <v>719</v>
      </c>
      <c r="B166" s="7" t="s">
        <v>828</v>
      </c>
      <c r="C166" s="7" t="s">
        <v>895</v>
      </c>
      <c r="D166" s="8" t="s">
        <v>105</v>
      </c>
      <c r="E166" s="7" t="s">
        <v>717</v>
      </c>
      <c r="F166" s="15">
        <v>9545</v>
      </c>
      <c r="G166" s="16">
        <v>0.56000000000000005</v>
      </c>
      <c r="H166" s="142">
        <v>4223</v>
      </c>
      <c r="I166" s="143" t="s">
        <v>1817</v>
      </c>
    </row>
    <row r="167" spans="1:9" ht="27.6" hidden="1" x14ac:dyDescent="0.25">
      <c r="A167" s="7" t="s">
        <v>719</v>
      </c>
      <c r="B167" s="7" t="s">
        <v>828</v>
      </c>
      <c r="C167" s="7" t="s">
        <v>895</v>
      </c>
      <c r="D167" s="8" t="s">
        <v>105</v>
      </c>
      <c r="E167" s="7" t="s">
        <v>717</v>
      </c>
      <c r="F167" s="15">
        <v>9545</v>
      </c>
      <c r="G167" s="16">
        <v>0.53</v>
      </c>
      <c r="H167" s="142">
        <v>4470</v>
      </c>
      <c r="I167" s="143" t="s">
        <v>1817</v>
      </c>
    </row>
    <row r="168" spans="1:9" ht="27.6" hidden="1" x14ac:dyDescent="0.25">
      <c r="A168" s="7" t="s">
        <v>719</v>
      </c>
      <c r="B168" s="7" t="s">
        <v>828</v>
      </c>
      <c r="C168" s="7" t="s">
        <v>896</v>
      </c>
      <c r="D168" s="8" t="s">
        <v>106</v>
      </c>
      <c r="E168" s="7" t="s">
        <v>717</v>
      </c>
      <c r="F168" s="15">
        <v>10595</v>
      </c>
      <c r="G168" s="16">
        <v>0.56000000000000005</v>
      </c>
      <c r="H168" s="142">
        <v>4687</v>
      </c>
      <c r="I168" s="143" t="s">
        <v>1817</v>
      </c>
    </row>
    <row r="169" spans="1:9" hidden="1" x14ac:dyDescent="0.25">
      <c r="A169" s="7" t="s">
        <v>719</v>
      </c>
      <c r="B169" s="7" t="s">
        <v>828</v>
      </c>
      <c r="C169" s="7" t="s">
        <v>897</v>
      </c>
      <c r="D169" s="8" t="s">
        <v>107</v>
      </c>
      <c r="E169" s="7" t="s">
        <v>717</v>
      </c>
      <c r="F169" s="15">
        <v>9900</v>
      </c>
      <c r="G169" s="16">
        <v>0.71</v>
      </c>
      <c r="H169" s="142">
        <v>2888</v>
      </c>
      <c r="I169" s="143" t="s">
        <v>1817</v>
      </c>
    </row>
    <row r="170" spans="1:9" hidden="1" x14ac:dyDescent="0.25">
      <c r="A170" s="7" t="s">
        <v>719</v>
      </c>
      <c r="B170" s="7" t="s">
        <v>828</v>
      </c>
      <c r="C170" s="7" t="s">
        <v>898</v>
      </c>
      <c r="D170" s="8" t="s">
        <v>108</v>
      </c>
      <c r="E170" s="7" t="s">
        <v>717</v>
      </c>
      <c r="F170" s="15">
        <v>8650</v>
      </c>
      <c r="G170" s="16">
        <v>0.56000000000000005</v>
      </c>
      <c r="H170" s="142">
        <v>3831</v>
      </c>
      <c r="I170" s="143" t="s">
        <v>1817</v>
      </c>
    </row>
    <row r="171" spans="1:9" ht="27.6" hidden="1" x14ac:dyDescent="0.25">
      <c r="A171" s="7" t="s">
        <v>719</v>
      </c>
      <c r="B171" s="7" t="s">
        <v>828</v>
      </c>
      <c r="C171" s="7" t="s">
        <v>899</v>
      </c>
      <c r="D171" s="8" t="s">
        <v>109</v>
      </c>
      <c r="E171" s="7" t="s">
        <v>717</v>
      </c>
      <c r="F171" s="15">
        <v>9700</v>
      </c>
      <c r="G171" s="16">
        <v>0.56000000000000005</v>
      </c>
      <c r="H171" s="142">
        <v>4295</v>
      </c>
      <c r="I171" s="143" t="s">
        <v>1817</v>
      </c>
    </row>
    <row r="172" spans="1:9" hidden="1" x14ac:dyDescent="0.25">
      <c r="A172" s="7" t="s">
        <v>719</v>
      </c>
      <c r="B172" s="7" t="s">
        <v>828</v>
      </c>
      <c r="C172" s="7" t="s">
        <v>898</v>
      </c>
      <c r="D172" s="8" t="s">
        <v>108</v>
      </c>
      <c r="E172" s="7" t="s">
        <v>717</v>
      </c>
      <c r="F172" s="15">
        <v>8650</v>
      </c>
      <c r="G172" s="16">
        <v>0.53</v>
      </c>
      <c r="H172" s="142">
        <v>4077</v>
      </c>
      <c r="I172" s="143" t="s">
        <v>1817</v>
      </c>
    </row>
    <row r="173" spans="1:9" hidden="1" x14ac:dyDescent="0.25">
      <c r="A173" s="7" t="s">
        <v>719</v>
      </c>
      <c r="B173" s="7" t="s">
        <v>828</v>
      </c>
      <c r="C173" s="7" t="s">
        <v>900</v>
      </c>
      <c r="D173" s="7" t="s">
        <v>901</v>
      </c>
      <c r="E173" s="7" t="s">
        <v>717</v>
      </c>
      <c r="F173" s="15">
        <v>14400</v>
      </c>
      <c r="G173" s="16">
        <v>0.67</v>
      </c>
      <c r="H173" s="142">
        <v>4822</v>
      </c>
      <c r="I173" s="143" t="s">
        <v>1817</v>
      </c>
    </row>
    <row r="174" spans="1:9" hidden="1" x14ac:dyDescent="0.25">
      <c r="A174" s="7" t="s">
        <v>719</v>
      </c>
      <c r="B174" s="7" t="s">
        <v>828</v>
      </c>
      <c r="C174" s="7" t="s">
        <v>902</v>
      </c>
      <c r="D174" s="8" t="s">
        <v>110</v>
      </c>
      <c r="E174" s="7" t="s">
        <v>717</v>
      </c>
      <c r="F174" s="15">
        <v>12550</v>
      </c>
      <c r="G174" s="16">
        <v>0.66</v>
      </c>
      <c r="H174" s="142">
        <v>4206</v>
      </c>
      <c r="I174" s="143" t="s">
        <v>1817</v>
      </c>
    </row>
    <row r="175" spans="1:9" hidden="1" x14ac:dyDescent="0.25">
      <c r="A175" s="7" t="s">
        <v>719</v>
      </c>
      <c r="B175" s="7" t="s">
        <v>828</v>
      </c>
      <c r="C175" s="7" t="s">
        <v>903</v>
      </c>
      <c r="D175" s="8" t="s">
        <v>111</v>
      </c>
      <c r="E175" s="7" t="s">
        <v>717</v>
      </c>
      <c r="F175" s="15">
        <v>16500</v>
      </c>
      <c r="G175" s="16">
        <v>0.62</v>
      </c>
      <c r="H175" s="142">
        <v>6352.5</v>
      </c>
      <c r="I175" s="143" t="s">
        <v>1817</v>
      </c>
    </row>
    <row r="176" spans="1:9" hidden="1" x14ac:dyDescent="0.25">
      <c r="A176" s="7" t="s">
        <v>719</v>
      </c>
      <c r="B176" s="7" t="s">
        <v>828</v>
      </c>
      <c r="C176" s="7" t="s">
        <v>904</v>
      </c>
      <c r="D176" s="7" t="s">
        <v>905</v>
      </c>
      <c r="E176" s="7" t="s">
        <v>717</v>
      </c>
      <c r="F176" s="15">
        <v>19025</v>
      </c>
      <c r="G176" s="16">
        <v>0.69</v>
      </c>
      <c r="H176" s="142">
        <v>5919</v>
      </c>
      <c r="I176" s="143" t="s">
        <v>1817</v>
      </c>
    </row>
    <row r="177" spans="1:9" hidden="1" x14ac:dyDescent="0.25">
      <c r="A177" s="7" t="s">
        <v>719</v>
      </c>
      <c r="B177" s="7" t="s">
        <v>828</v>
      </c>
      <c r="C177" s="7" t="s">
        <v>906</v>
      </c>
      <c r="D177" s="8" t="s">
        <v>112</v>
      </c>
      <c r="E177" s="7" t="s">
        <v>717</v>
      </c>
      <c r="F177" s="15">
        <v>17175</v>
      </c>
      <c r="G177" s="16">
        <v>0.66</v>
      </c>
      <c r="H177" s="142">
        <v>5754</v>
      </c>
      <c r="I177" s="143" t="s">
        <v>1817</v>
      </c>
    </row>
    <row r="178" spans="1:9" hidden="1" x14ac:dyDescent="0.25">
      <c r="A178" s="7" t="s">
        <v>719</v>
      </c>
      <c r="B178" s="7" t="s">
        <v>828</v>
      </c>
      <c r="C178" s="7" t="s">
        <v>907</v>
      </c>
      <c r="D178" s="7" t="s">
        <v>908</v>
      </c>
      <c r="E178" s="7" t="s">
        <v>717</v>
      </c>
      <c r="F178" s="15">
        <v>23000</v>
      </c>
      <c r="G178" s="16">
        <v>0.67</v>
      </c>
      <c r="H178" s="142">
        <v>7700</v>
      </c>
      <c r="I178" s="143" t="s">
        <v>1817</v>
      </c>
    </row>
    <row r="179" spans="1:9" hidden="1" x14ac:dyDescent="0.25">
      <c r="A179" s="7" t="s">
        <v>719</v>
      </c>
      <c r="B179" s="7" t="s">
        <v>828</v>
      </c>
      <c r="C179" s="7" t="s">
        <v>909</v>
      </c>
      <c r="D179" s="8" t="s">
        <v>113</v>
      </c>
      <c r="E179" s="7" t="s">
        <v>717</v>
      </c>
      <c r="F179" s="15">
        <v>22425</v>
      </c>
      <c r="G179" s="16">
        <v>0.67</v>
      </c>
      <c r="H179" s="142">
        <v>7507.5</v>
      </c>
      <c r="I179" s="143" t="s">
        <v>1817</v>
      </c>
    </row>
    <row r="180" spans="1:9" hidden="1" x14ac:dyDescent="0.25">
      <c r="A180" s="7" t="s">
        <v>786</v>
      </c>
      <c r="B180" s="7" t="s">
        <v>820</v>
      </c>
      <c r="C180" s="7" t="s">
        <v>910</v>
      </c>
      <c r="D180" s="7" t="s">
        <v>911</v>
      </c>
      <c r="E180" s="7" t="s">
        <v>822</v>
      </c>
      <c r="F180" s="15">
        <v>299</v>
      </c>
      <c r="G180" s="16">
        <v>0.25</v>
      </c>
      <c r="H180" s="142">
        <v>225</v>
      </c>
      <c r="I180" s="143" t="s">
        <v>1817</v>
      </c>
    </row>
    <row r="181" spans="1:9" hidden="1" x14ac:dyDescent="0.25">
      <c r="A181" s="7" t="s">
        <v>912</v>
      </c>
      <c r="B181" s="7" t="s">
        <v>913</v>
      </c>
      <c r="C181" s="7" t="s">
        <v>914</v>
      </c>
      <c r="D181" s="7" t="s">
        <v>915</v>
      </c>
      <c r="E181" s="8" t="s">
        <v>579</v>
      </c>
      <c r="F181" s="15">
        <v>412.99</v>
      </c>
      <c r="G181" s="16">
        <v>0.19</v>
      </c>
      <c r="H181" s="142">
        <v>335</v>
      </c>
      <c r="I181" s="143" t="s">
        <v>1817</v>
      </c>
    </row>
    <row r="182" spans="1:9" hidden="1" x14ac:dyDescent="0.25">
      <c r="A182" s="7" t="s">
        <v>719</v>
      </c>
      <c r="B182" s="7" t="s">
        <v>792</v>
      </c>
      <c r="C182" s="7" t="s">
        <v>916</v>
      </c>
      <c r="D182" s="8" t="s">
        <v>114</v>
      </c>
      <c r="E182" s="7" t="s">
        <v>714</v>
      </c>
      <c r="F182" s="15">
        <v>1200</v>
      </c>
      <c r="G182" s="16">
        <v>0.71</v>
      </c>
      <c r="H182" s="142">
        <v>354</v>
      </c>
      <c r="I182" s="143" t="s">
        <v>1817</v>
      </c>
    </row>
    <row r="183" spans="1:9" hidden="1" x14ac:dyDescent="0.25">
      <c r="A183" s="7" t="s">
        <v>719</v>
      </c>
      <c r="B183" s="7" t="s">
        <v>792</v>
      </c>
      <c r="C183" s="7" t="s">
        <v>917</v>
      </c>
      <c r="D183" s="8" t="s">
        <v>115</v>
      </c>
      <c r="E183" s="7" t="s">
        <v>714</v>
      </c>
      <c r="F183" s="15">
        <v>1150</v>
      </c>
      <c r="G183" s="16">
        <v>0.34</v>
      </c>
      <c r="H183" s="142">
        <v>757</v>
      </c>
      <c r="I183" s="143" t="s">
        <v>1817</v>
      </c>
    </row>
    <row r="184" spans="1:9" hidden="1" x14ac:dyDescent="0.25">
      <c r="A184" s="7" t="s">
        <v>719</v>
      </c>
      <c r="B184" s="7" t="s">
        <v>792</v>
      </c>
      <c r="C184" s="7" t="s">
        <v>918</v>
      </c>
      <c r="D184" s="8" t="s">
        <v>116</v>
      </c>
      <c r="E184" s="7" t="s">
        <v>714</v>
      </c>
      <c r="F184" s="15">
        <v>1400</v>
      </c>
      <c r="G184" s="16">
        <v>0.46</v>
      </c>
      <c r="H184" s="142">
        <v>757</v>
      </c>
      <c r="I184" s="143" t="s">
        <v>1817</v>
      </c>
    </row>
    <row r="185" spans="1:9" hidden="1" x14ac:dyDescent="0.25">
      <c r="A185" s="7" t="s">
        <v>786</v>
      </c>
      <c r="B185" s="7" t="s">
        <v>919</v>
      </c>
      <c r="C185" s="7" t="s">
        <v>920</v>
      </c>
      <c r="D185" s="7" t="s">
        <v>921</v>
      </c>
      <c r="E185" s="7" t="s">
        <v>726</v>
      </c>
      <c r="F185" s="15">
        <v>39</v>
      </c>
      <c r="G185" s="16">
        <v>0.38</v>
      </c>
      <c r="H185" s="142">
        <v>24</v>
      </c>
      <c r="I185" s="143" t="s">
        <v>1817</v>
      </c>
    </row>
    <row r="186" spans="1:9" hidden="1" x14ac:dyDescent="0.25">
      <c r="A186" s="7" t="s">
        <v>786</v>
      </c>
      <c r="B186" s="7" t="s">
        <v>919</v>
      </c>
      <c r="C186" s="7" t="s">
        <v>922</v>
      </c>
      <c r="D186" s="7" t="s">
        <v>923</v>
      </c>
      <c r="E186" s="7" t="s">
        <v>726</v>
      </c>
      <c r="F186" s="15">
        <v>89</v>
      </c>
      <c r="G186" s="16">
        <v>0.24</v>
      </c>
      <c r="H186" s="142">
        <v>68</v>
      </c>
      <c r="I186" s="143" t="s">
        <v>1817</v>
      </c>
    </row>
    <row r="187" spans="1:9" hidden="1" x14ac:dyDescent="0.25">
      <c r="A187" s="7" t="s">
        <v>912</v>
      </c>
      <c r="B187" s="141">
        <v>2943601</v>
      </c>
      <c r="C187" s="7" t="s">
        <v>924</v>
      </c>
      <c r="D187" s="7" t="s">
        <v>924</v>
      </c>
      <c r="E187" s="7" t="s">
        <v>696</v>
      </c>
      <c r="F187" s="15">
        <v>199</v>
      </c>
      <c r="G187" s="16">
        <v>0.22</v>
      </c>
      <c r="H187" s="142">
        <v>155</v>
      </c>
      <c r="I187" s="143" t="s">
        <v>1817</v>
      </c>
    </row>
    <row r="188" spans="1:9" hidden="1" x14ac:dyDescent="0.25">
      <c r="A188" s="7" t="s">
        <v>925</v>
      </c>
      <c r="B188" s="7" t="s">
        <v>820</v>
      </c>
      <c r="C188" s="7" t="s">
        <v>926</v>
      </c>
      <c r="D188" s="7" t="s">
        <v>927</v>
      </c>
      <c r="E188" s="7" t="s">
        <v>822</v>
      </c>
      <c r="F188" s="15">
        <v>99</v>
      </c>
      <c r="G188" s="16">
        <v>0.22</v>
      </c>
      <c r="H188" s="142">
        <v>77</v>
      </c>
      <c r="I188" s="143" t="s">
        <v>1817</v>
      </c>
    </row>
    <row r="189" spans="1:9" hidden="1" x14ac:dyDescent="0.25">
      <c r="A189" s="7" t="s">
        <v>719</v>
      </c>
      <c r="B189" s="7" t="s">
        <v>792</v>
      </c>
      <c r="C189" s="7" t="s">
        <v>928</v>
      </c>
      <c r="D189" s="7" t="s">
        <v>929</v>
      </c>
      <c r="E189" s="7" t="s">
        <v>714</v>
      </c>
      <c r="F189" s="15">
        <v>2000</v>
      </c>
      <c r="G189" s="16">
        <v>0.68</v>
      </c>
      <c r="H189" s="142">
        <v>641</v>
      </c>
      <c r="I189" s="143" t="s">
        <v>1817</v>
      </c>
    </row>
    <row r="190" spans="1:9" hidden="1" x14ac:dyDescent="0.25">
      <c r="A190" s="7" t="s">
        <v>719</v>
      </c>
      <c r="B190" s="7" t="s">
        <v>792</v>
      </c>
      <c r="C190" s="7" t="s">
        <v>930</v>
      </c>
      <c r="D190" s="7" t="s">
        <v>931</v>
      </c>
      <c r="E190" s="7" t="s">
        <v>714</v>
      </c>
      <c r="F190" s="15">
        <v>1000</v>
      </c>
      <c r="G190" s="16">
        <v>0.54</v>
      </c>
      <c r="H190" s="142">
        <v>458.7</v>
      </c>
      <c r="I190" s="143" t="s">
        <v>1817</v>
      </c>
    </row>
    <row r="191" spans="1:9" hidden="1" x14ac:dyDescent="0.25">
      <c r="A191" s="7" t="s">
        <v>719</v>
      </c>
      <c r="B191" s="7" t="s">
        <v>828</v>
      </c>
      <c r="C191" s="141">
        <v>809</v>
      </c>
      <c r="D191" s="8" t="s">
        <v>117</v>
      </c>
      <c r="E191" s="7" t="s">
        <v>717</v>
      </c>
      <c r="F191" s="15">
        <v>2020</v>
      </c>
      <c r="G191" s="16">
        <v>0.53</v>
      </c>
      <c r="H191" s="142">
        <v>940.5</v>
      </c>
      <c r="I191" s="143" t="s">
        <v>1817</v>
      </c>
    </row>
    <row r="192" spans="1:9" hidden="1" x14ac:dyDescent="0.25">
      <c r="A192" s="7" t="s">
        <v>719</v>
      </c>
      <c r="B192" s="7" t="s">
        <v>828</v>
      </c>
      <c r="C192" s="7" t="s">
        <v>932</v>
      </c>
      <c r="D192" s="7" t="s">
        <v>933</v>
      </c>
      <c r="E192" s="7" t="s">
        <v>717</v>
      </c>
      <c r="F192" s="15">
        <v>2555.0500000000002</v>
      </c>
      <c r="G192" s="16">
        <v>0.61</v>
      </c>
      <c r="H192" s="142">
        <v>984</v>
      </c>
      <c r="I192" s="143" t="s">
        <v>1817</v>
      </c>
    </row>
    <row r="193" spans="1:9" hidden="1" x14ac:dyDescent="0.25">
      <c r="A193" s="7" t="s">
        <v>719</v>
      </c>
      <c r="B193" s="7" t="s">
        <v>828</v>
      </c>
      <c r="C193" s="141">
        <v>4221</v>
      </c>
      <c r="D193" s="7" t="s">
        <v>934</v>
      </c>
      <c r="E193" s="7" t="s">
        <v>717</v>
      </c>
      <c r="F193" s="15">
        <v>1632.61</v>
      </c>
      <c r="G193" s="16">
        <v>0.61</v>
      </c>
      <c r="H193" s="142">
        <v>629</v>
      </c>
      <c r="I193" s="143" t="s">
        <v>1817</v>
      </c>
    </row>
    <row r="194" spans="1:9" hidden="1" x14ac:dyDescent="0.25">
      <c r="A194" s="7" t="s">
        <v>719</v>
      </c>
      <c r="B194" s="7" t="s">
        <v>828</v>
      </c>
      <c r="C194" s="7" t="s">
        <v>935</v>
      </c>
      <c r="D194" s="7" t="s">
        <v>936</v>
      </c>
      <c r="E194" s="7" t="s">
        <v>717</v>
      </c>
      <c r="F194" s="15">
        <v>3957</v>
      </c>
      <c r="G194" s="16">
        <v>0.61</v>
      </c>
      <c r="H194" s="142">
        <v>1524</v>
      </c>
      <c r="I194" s="143" t="s">
        <v>1817</v>
      </c>
    </row>
    <row r="195" spans="1:9" hidden="1" x14ac:dyDescent="0.25">
      <c r="A195" s="7" t="s">
        <v>719</v>
      </c>
      <c r="B195" s="7" t="s">
        <v>828</v>
      </c>
      <c r="C195" s="7" t="s">
        <v>937</v>
      </c>
      <c r="D195" s="8" t="s">
        <v>118</v>
      </c>
      <c r="E195" s="7" t="s">
        <v>717</v>
      </c>
      <c r="F195" s="15">
        <v>4957</v>
      </c>
      <c r="G195" s="16">
        <v>0.65</v>
      </c>
      <c r="H195" s="142">
        <v>1730.59</v>
      </c>
      <c r="I195" s="143" t="s">
        <v>1817</v>
      </c>
    </row>
    <row r="196" spans="1:9" hidden="1" x14ac:dyDescent="0.25">
      <c r="A196" s="7" t="s">
        <v>719</v>
      </c>
      <c r="B196" s="7" t="s">
        <v>828</v>
      </c>
      <c r="C196" s="7" t="s">
        <v>938</v>
      </c>
      <c r="D196" s="7" t="s">
        <v>939</v>
      </c>
      <c r="E196" s="7" t="s">
        <v>717</v>
      </c>
      <c r="F196" s="15">
        <v>5040.2299999999996</v>
      </c>
      <c r="G196" s="16">
        <v>0.6</v>
      </c>
      <c r="H196" s="142">
        <v>1996</v>
      </c>
      <c r="I196" s="143" t="s">
        <v>1817</v>
      </c>
    </row>
    <row r="197" spans="1:9" hidden="1" x14ac:dyDescent="0.25">
      <c r="A197" s="7" t="s">
        <v>719</v>
      </c>
      <c r="B197" s="7" t="s">
        <v>828</v>
      </c>
      <c r="C197" s="7" t="s">
        <v>940</v>
      </c>
      <c r="D197" s="7" t="s">
        <v>941</v>
      </c>
      <c r="E197" s="7" t="s">
        <v>717</v>
      </c>
      <c r="F197" s="15">
        <v>3482</v>
      </c>
      <c r="G197" s="16">
        <v>0.61</v>
      </c>
      <c r="H197" s="142">
        <v>1341</v>
      </c>
      <c r="I197" s="143" t="s">
        <v>1817</v>
      </c>
    </row>
    <row r="198" spans="1:9" ht="27.6" hidden="1" x14ac:dyDescent="0.25">
      <c r="A198" s="7" t="s">
        <v>719</v>
      </c>
      <c r="B198" s="7" t="s">
        <v>828</v>
      </c>
      <c r="C198" s="7" t="s">
        <v>942</v>
      </c>
      <c r="D198" s="8" t="s">
        <v>119</v>
      </c>
      <c r="E198" s="7" t="s">
        <v>717</v>
      </c>
      <c r="F198" s="15">
        <v>4482</v>
      </c>
      <c r="G198" s="16">
        <v>0.66</v>
      </c>
      <c r="H198" s="142">
        <v>1538.5</v>
      </c>
      <c r="I198" s="143" t="s">
        <v>1817</v>
      </c>
    </row>
    <row r="199" spans="1:9" hidden="1" x14ac:dyDescent="0.25">
      <c r="A199" s="7" t="s">
        <v>719</v>
      </c>
      <c r="B199" s="7" t="s">
        <v>828</v>
      </c>
      <c r="C199" s="7" t="s">
        <v>943</v>
      </c>
      <c r="D199" s="7" t="s">
        <v>944</v>
      </c>
      <c r="E199" s="7" t="s">
        <v>717</v>
      </c>
      <c r="F199" s="15">
        <v>3620</v>
      </c>
      <c r="G199" s="16">
        <v>0.61</v>
      </c>
      <c r="H199" s="142">
        <v>1394</v>
      </c>
      <c r="I199" s="143" t="s">
        <v>1817</v>
      </c>
    </row>
    <row r="200" spans="1:9" hidden="1" x14ac:dyDescent="0.25">
      <c r="A200" s="7" t="s">
        <v>719</v>
      </c>
      <c r="B200" s="7" t="s">
        <v>828</v>
      </c>
      <c r="C200" s="7" t="s">
        <v>945</v>
      </c>
      <c r="D200" s="7" t="s">
        <v>946</v>
      </c>
      <c r="E200" s="7" t="s">
        <v>717</v>
      </c>
      <c r="F200" s="15">
        <v>4695</v>
      </c>
      <c r="G200" s="16">
        <v>0.61</v>
      </c>
      <c r="H200" s="142">
        <v>1808</v>
      </c>
      <c r="I200" s="143" t="s">
        <v>1817</v>
      </c>
    </row>
    <row r="201" spans="1:9" hidden="1" x14ac:dyDescent="0.25">
      <c r="A201" s="7" t="s">
        <v>719</v>
      </c>
      <c r="B201" s="7" t="s">
        <v>828</v>
      </c>
      <c r="C201" s="141">
        <v>4321</v>
      </c>
      <c r="D201" s="7" t="s">
        <v>947</v>
      </c>
      <c r="E201" s="7" t="s">
        <v>717</v>
      </c>
      <c r="F201" s="15">
        <v>2370</v>
      </c>
      <c r="G201" s="16">
        <v>0.61</v>
      </c>
      <c r="H201" s="142">
        <v>913</v>
      </c>
      <c r="I201" s="143" t="s">
        <v>1817</v>
      </c>
    </row>
    <row r="202" spans="1:9" hidden="1" x14ac:dyDescent="0.25">
      <c r="A202" s="7" t="s">
        <v>719</v>
      </c>
      <c r="B202" s="7" t="s">
        <v>828</v>
      </c>
      <c r="C202" s="7" t="s">
        <v>948</v>
      </c>
      <c r="D202" s="7" t="s">
        <v>949</v>
      </c>
      <c r="E202" s="7" t="s">
        <v>717</v>
      </c>
      <c r="F202" s="15">
        <v>3370</v>
      </c>
      <c r="G202" s="16">
        <v>0.66</v>
      </c>
      <c r="H202" s="142">
        <v>1153.5</v>
      </c>
      <c r="I202" s="143" t="s">
        <v>1817</v>
      </c>
    </row>
    <row r="203" spans="1:9" hidden="1" x14ac:dyDescent="0.25">
      <c r="A203" s="7" t="s">
        <v>719</v>
      </c>
      <c r="B203" s="7" t="s">
        <v>828</v>
      </c>
      <c r="C203" s="7" t="s">
        <v>950</v>
      </c>
      <c r="D203" s="7" t="s">
        <v>951</v>
      </c>
      <c r="E203" s="7" t="s">
        <v>717</v>
      </c>
      <c r="F203" s="15">
        <v>6111.89</v>
      </c>
      <c r="G203" s="16">
        <v>0.67</v>
      </c>
      <c r="H203" s="142">
        <v>2040.5</v>
      </c>
      <c r="I203" s="143" t="s">
        <v>1817</v>
      </c>
    </row>
    <row r="204" spans="1:9" hidden="1" x14ac:dyDescent="0.25">
      <c r="A204" s="7" t="s">
        <v>719</v>
      </c>
      <c r="B204" s="7" t="s">
        <v>828</v>
      </c>
      <c r="C204" s="7" t="s">
        <v>952</v>
      </c>
      <c r="D204" s="8" t="s">
        <v>120</v>
      </c>
      <c r="E204" s="7" t="s">
        <v>717</v>
      </c>
      <c r="F204" s="15">
        <v>7611.89</v>
      </c>
      <c r="G204" s="16">
        <v>0.66</v>
      </c>
      <c r="H204" s="142">
        <v>2618.5</v>
      </c>
      <c r="I204" s="143" t="s">
        <v>1817</v>
      </c>
    </row>
    <row r="205" spans="1:9" hidden="1" x14ac:dyDescent="0.25">
      <c r="A205" s="7" t="s">
        <v>719</v>
      </c>
      <c r="B205" s="7" t="s">
        <v>828</v>
      </c>
      <c r="C205" s="7" t="s">
        <v>953</v>
      </c>
      <c r="D205" s="7" t="s">
        <v>954</v>
      </c>
      <c r="E205" s="7" t="s">
        <v>717</v>
      </c>
      <c r="F205" s="15">
        <v>5162</v>
      </c>
      <c r="G205" s="16">
        <v>0.61</v>
      </c>
      <c r="H205" s="142">
        <v>1988</v>
      </c>
      <c r="I205" s="143" t="s">
        <v>1817</v>
      </c>
    </row>
    <row r="206" spans="1:9" ht="27.6" hidden="1" x14ac:dyDescent="0.25">
      <c r="A206" s="7" t="s">
        <v>719</v>
      </c>
      <c r="B206" s="7" t="s">
        <v>828</v>
      </c>
      <c r="C206" s="7" t="s">
        <v>955</v>
      </c>
      <c r="D206" s="8" t="s">
        <v>121</v>
      </c>
      <c r="E206" s="7" t="s">
        <v>717</v>
      </c>
      <c r="F206" s="15">
        <v>6662</v>
      </c>
      <c r="G206" s="16">
        <v>0.65</v>
      </c>
      <c r="H206" s="142">
        <v>2310.5</v>
      </c>
      <c r="I206" s="143" t="s">
        <v>1817</v>
      </c>
    </row>
    <row r="207" spans="1:9" hidden="1" x14ac:dyDescent="0.25">
      <c r="A207" s="7" t="s">
        <v>719</v>
      </c>
      <c r="B207" s="7" t="s">
        <v>828</v>
      </c>
      <c r="C207" s="141">
        <v>4331</v>
      </c>
      <c r="D207" s="7" t="s">
        <v>956</v>
      </c>
      <c r="E207" s="7" t="s">
        <v>717</v>
      </c>
      <c r="F207" s="15">
        <v>3837</v>
      </c>
      <c r="G207" s="16">
        <v>0.61</v>
      </c>
      <c r="H207" s="142">
        <v>1478</v>
      </c>
      <c r="I207" s="143" t="s">
        <v>1817</v>
      </c>
    </row>
    <row r="208" spans="1:9" hidden="1" x14ac:dyDescent="0.25">
      <c r="A208" s="7" t="s">
        <v>719</v>
      </c>
      <c r="B208" s="7" t="s">
        <v>828</v>
      </c>
      <c r="C208" s="7" t="s">
        <v>957</v>
      </c>
      <c r="D208" s="7" t="s">
        <v>958</v>
      </c>
      <c r="E208" s="7" t="s">
        <v>717</v>
      </c>
      <c r="F208" s="15">
        <v>5337</v>
      </c>
      <c r="G208" s="16">
        <v>0.65</v>
      </c>
      <c r="H208" s="142">
        <v>1848.5</v>
      </c>
      <c r="I208" s="143" t="s">
        <v>1817</v>
      </c>
    </row>
    <row r="209" spans="1:9" hidden="1" x14ac:dyDescent="0.25">
      <c r="A209" s="7" t="s">
        <v>719</v>
      </c>
      <c r="B209" s="7" t="s">
        <v>828</v>
      </c>
      <c r="C209" s="7" t="s">
        <v>959</v>
      </c>
      <c r="D209" s="7" t="s">
        <v>960</v>
      </c>
      <c r="E209" s="7" t="s">
        <v>717</v>
      </c>
      <c r="F209" s="15">
        <v>13412</v>
      </c>
      <c r="G209" s="16">
        <v>0.61</v>
      </c>
      <c r="H209" s="142">
        <v>5164</v>
      </c>
      <c r="I209" s="143" t="s">
        <v>1817</v>
      </c>
    </row>
    <row r="210" spans="1:9" hidden="1" x14ac:dyDescent="0.25">
      <c r="A210" s="7" t="s">
        <v>719</v>
      </c>
      <c r="B210" s="7" t="s">
        <v>828</v>
      </c>
      <c r="C210" s="7" t="s">
        <v>961</v>
      </c>
      <c r="D210" s="8" t="s">
        <v>122</v>
      </c>
      <c r="E210" s="7" t="s">
        <v>717</v>
      </c>
      <c r="F210" s="15">
        <v>14912</v>
      </c>
      <c r="G210" s="16">
        <v>0.65</v>
      </c>
      <c r="H210" s="142">
        <v>5197.5</v>
      </c>
      <c r="I210" s="143" t="s">
        <v>1817</v>
      </c>
    </row>
    <row r="211" spans="1:9" hidden="1" x14ac:dyDescent="0.25">
      <c r="A211" s="7" t="s">
        <v>719</v>
      </c>
      <c r="B211" s="7" t="s">
        <v>828</v>
      </c>
      <c r="C211" s="7" t="s">
        <v>962</v>
      </c>
      <c r="D211" s="7" t="s">
        <v>963</v>
      </c>
      <c r="E211" s="7" t="s">
        <v>717</v>
      </c>
      <c r="F211" s="15">
        <v>10500</v>
      </c>
      <c r="G211" s="16">
        <v>0.63</v>
      </c>
      <c r="H211" s="142">
        <v>3850.5</v>
      </c>
      <c r="I211" s="143" t="s">
        <v>1817</v>
      </c>
    </row>
    <row r="212" spans="1:9" ht="27.6" hidden="1" x14ac:dyDescent="0.25">
      <c r="A212" s="7" t="s">
        <v>719</v>
      </c>
      <c r="B212" s="7" t="s">
        <v>828</v>
      </c>
      <c r="C212" s="7" t="s">
        <v>964</v>
      </c>
      <c r="D212" s="8" t="s">
        <v>123</v>
      </c>
      <c r="E212" s="7" t="s">
        <v>717</v>
      </c>
      <c r="F212" s="15">
        <v>12000</v>
      </c>
      <c r="G212" s="16">
        <v>0.63</v>
      </c>
      <c r="H212" s="142">
        <v>4427.5</v>
      </c>
      <c r="I212" s="143" t="s">
        <v>1817</v>
      </c>
    </row>
    <row r="213" spans="1:9" hidden="1" x14ac:dyDescent="0.25">
      <c r="A213" s="7" t="s">
        <v>719</v>
      </c>
      <c r="B213" s="7" t="s">
        <v>828</v>
      </c>
      <c r="C213" s="141">
        <v>4351</v>
      </c>
      <c r="D213" s="7" t="s">
        <v>965</v>
      </c>
      <c r="E213" s="7" t="s">
        <v>717</v>
      </c>
      <c r="F213" s="15">
        <v>9100</v>
      </c>
      <c r="G213" s="16">
        <v>0.61</v>
      </c>
      <c r="H213" s="142">
        <v>3504</v>
      </c>
      <c r="I213" s="143" t="s">
        <v>1817</v>
      </c>
    </row>
    <row r="214" spans="1:9" hidden="1" x14ac:dyDescent="0.25">
      <c r="A214" s="7" t="s">
        <v>719</v>
      </c>
      <c r="B214" s="7" t="s">
        <v>828</v>
      </c>
      <c r="C214" s="7" t="s">
        <v>966</v>
      </c>
      <c r="D214" s="7" t="s">
        <v>967</v>
      </c>
      <c r="E214" s="7" t="s">
        <v>717</v>
      </c>
      <c r="F214" s="15">
        <v>10600</v>
      </c>
      <c r="G214" s="16">
        <v>0.65</v>
      </c>
      <c r="H214" s="142">
        <v>3657.5</v>
      </c>
      <c r="I214" s="143" t="s">
        <v>1817</v>
      </c>
    </row>
    <row r="215" spans="1:9" hidden="1" x14ac:dyDescent="0.25">
      <c r="A215" s="7" t="s">
        <v>719</v>
      </c>
      <c r="B215" s="7" t="s">
        <v>828</v>
      </c>
      <c r="C215" s="7" t="s">
        <v>968</v>
      </c>
      <c r="D215" s="7" t="s">
        <v>969</v>
      </c>
      <c r="E215" s="7" t="s">
        <v>717</v>
      </c>
      <c r="F215" s="15">
        <v>19458.87</v>
      </c>
      <c r="G215" s="16">
        <v>0.66</v>
      </c>
      <c r="H215" s="142">
        <v>6545.5</v>
      </c>
      <c r="I215" s="143" t="s">
        <v>1817</v>
      </c>
    </row>
    <row r="216" spans="1:9" hidden="1" x14ac:dyDescent="0.25">
      <c r="A216" s="7" t="s">
        <v>719</v>
      </c>
      <c r="B216" s="7" t="s">
        <v>828</v>
      </c>
      <c r="C216" s="7" t="s">
        <v>970</v>
      </c>
      <c r="D216" s="8" t="s">
        <v>124</v>
      </c>
      <c r="E216" s="7" t="s">
        <v>717</v>
      </c>
      <c r="F216" s="15">
        <v>23058.87</v>
      </c>
      <c r="G216" s="16">
        <v>0.66</v>
      </c>
      <c r="H216" s="142">
        <v>7931.5</v>
      </c>
      <c r="I216" s="143" t="s">
        <v>1817</v>
      </c>
    </row>
    <row r="217" spans="1:9" hidden="1" x14ac:dyDescent="0.25">
      <c r="A217" s="7" t="s">
        <v>719</v>
      </c>
      <c r="B217" s="7" t="s">
        <v>828</v>
      </c>
      <c r="C217" s="7" t="s">
        <v>971</v>
      </c>
      <c r="D217" s="7" t="s">
        <v>972</v>
      </c>
      <c r="E217" s="7" t="s">
        <v>717</v>
      </c>
      <c r="F217" s="15">
        <v>15717.86</v>
      </c>
      <c r="G217" s="16">
        <v>0.66</v>
      </c>
      <c r="H217" s="142">
        <v>5390.5</v>
      </c>
      <c r="I217" s="143" t="s">
        <v>1817</v>
      </c>
    </row>
    <row r="218" spans="1:9" hidden="1" x14ac:dyDescent="0.25">
      <c r="A218" s="7" t="s">
        <v>719</v>
      </c>
      <c r="B218" s="7" t="s">
        <v>828</v>
      </c>
      <c r="C218" s="7" t="s">
        <v>973</v>
      </c>
      <c r="D218" s="7" t="s">
        <v>972</v>
      </c>
      <c r="E218" s="7" t="s">
        <v>717</v>
      </c>
      <c r="F218" s="15">
        <v>19317.86</v>
      </c>
      <c r="G218" s="16">
        <v>0.65</v>
      </c>
      <c r="H218" s="142">
        <v>6776.5</v>
      </c>
      <c r="I218" s="143" t="s">
        <v>1817</v>
      </c>
    </row>
    <row r="219" spans="1:9" hidden="1" x14ac:dyDescent="0.25">
      <c r="A219" s="7" t="s">
        <v>719</v>
      </c>
      <c r="B219" s="7" t="s">
        <v>828</v>
      </c>
      <c r="C219" s="141">
        <v>4431</v>
      </c>
      <c r="D219" s="7" t="s">
        <v>974</v>
      </c>
      <c r="E219" s="7" t="s">
        <v>717</v>
      </c>
      <c r="F219" s="15">
        <v>12331</v>
      </c>
      <c r="G219" s="16">
        <v>0.61</v>
      </c>
      <c r="H219" s="142">
        <v>4748</v>
      </c>
      <c r="I219" s="143" t="s">
        <v>1817</v>
      </c>
    </row>
    <row r="220" spans="1:9" hidden="1" x14ac:dyDescent="0.25">
      <c r="A220" s="7" t="s">
        <v>719</v>
      </c>
      <c r="B220" s="7" t="s">
        <v>828</v>
      </c>
      <c r="C220" s="7" t="s">
        <v>975</v>
      </c>
      <c r="D220" s="7" t="s">
        <v>976</v>
      </c>
      <c r="E220" s="7" t="s">
        <v>717</v>
      </c>
      <c r="F220" s="15">
        <v>15931</v>
      </c>
      <c r="G220" s="16">
        <v>0.65</v>
      </c>
      <c r="H220" s="142">
        <v>5621.5</v>
      </c>
      <c r="I220" s="143" t="s">
        <v>1817</v>
      </c>
    </row>
    <row r="221" spans="1:9" hidden="1" x14ac:dyDescent="0.25">
      <c r="A221" s="7" t="s">
        <v>719</v>
      </c>
      <c r="B221" s="7" t="s">
        <v>828</v>
      </c>
      <c r="C221" s="7" t="s">
        <v>977</v>
      </c>
      <c r="D221" s="7" t="s">
        <v>978</v>
      </c>
      <c r="E221" s="7" t="s">
        <v>717</v>
      </c>
      <c r="F221" s="15">
        <v>26762.68</v>
      </c>
      <c r="G221" s="16">
        <v>0.65</v>
      </c>
      <c r="H221" s="142">
        <v>9240.5</v>
      </c>
      <c r="I221" s="143" t="s">
        <v>1817</v>
      </c>
    </row>
    <row r="222" spans="1:9" hidden="1" x14ac:dyDescent="0.25">
      <c r="A222" s="7" t="s">
        <v>719</v>
      </c>
      <c r="B222" s="7" t="s">
        <v>828</v>
      </c>
      <c r="C222" s="7" t="s">
        <v>979</v>
      </c>
      <c r="D222" s="8" t="s">
        <v>125</v>
      </c>
      <c r="E222" s="7" t="s">
        <v>717</v>
      </c>
      <c r="F222" s="15">
        <v>30362.68</v>
      </c>
      <c r="G222" s="16">
        <v>0.65</v>
      </c>
      <c r="H222" s="145" t="s">
        <v>980</v>
      </c>
      <c r="I222" s="143" t="s">
        <v>1817</v>
      </c>
    </row>
    <row r="223" spans="1:9" hidden="1" x14ac:dyDescent="0.25">
      <c r="A223" s="7" t="s">
        <v>719</v>
      </c>
      <c r="B223" s="7" t="s">
        <v>828</v>
      </c>
      <c r="C223" s="7" t="s">
        <v>981</v>
      </c>
      <c r="D223" s="7" t="s">
        <v>982</v>
      </c>
      <c r="E223" s="7" t="s">
        <v>717</v>
      </c>
      <c r="F223" s="15">
        <v>23350.01</v>
      </c>
      <c r="G223" s="16">
        <v>0.65</v>
      </c>
      <c r="H223" s="142">
        <v>8085.5</v>
      </c>
      <c r="I223" s="143" t="s">
        <v>1817</v>
      </c>
    </row>
    <row r="224" spans="1:9" hidden="1" x14ac:dyDescent="0.25">
      <c r="A224" s="7" t="s">
        <v>719</v>
      </c>
      <c r="B224" s="7" t="s">
        <v>828</v>
      </c>
      <c r="C224" s="7" t="s">
        <v>983</v>
      </c>
      <c r="D224" s="8" t="s">
        <v>126</v>
      </c>
      <c r="E224" s="7" t="s">
        <v>717</v>
      </c>
      <c r="F224" s="15">
        <v>26950</v>
      </c>
      <c r="G224" s="16">
        <v>0.65</v>
      </c>
      <c r="H224" s="142">
        <v>9471.5</v>
      </c>
      <c r="I224" s="143" t="s">
        <v>1817</v>
      </c>
    </row>
    <row r="225" spans="1:9" hidden="1" x14ac:dyDescent="0.25">
      <c r="A225" s="7" t="s">
        <v>719</v>
      </c>
      <c r="B225" s="7" t="s">
        <v>828</v>
      </c>
      <c r="C225" s="7" t="s">
        <v>981</v>
      </c>
      <c r="D225" s="7" t="s">
        <v>982</v>
      </c>
      <c r="E225" s="7" t="s">
        <v>717</v>
      </c>
      <c r="F225" s="15">
        <v>23350.01</v>
      </c>
      <c r="G225" s="16">
        <v>0.61</v>
      </c>
      <c r="H225" s="142">
        <v>8990</v>
      </c>
      <c r="I225" s="143" t="s">
        <v>1817</v>
      </c>
    </row>
    <row r="226" spans="1:9" hidden="1" x14ac:dyDescent="0.25">
      <c r="A226" s="7" t="s">
        <v>719</v>
      </c>
      <c r="B226" s="7" t="s">
        <v>828</v>
      </c>
      <c r="C226" s="141">
        <v>4451</v>
      </c>
      <c r="D226" s="7" t="s">
        <v>984</v>
      </c>
      <c r="E226" s="7" t="s">
        <v>717</v>
      </c>
      <c r="F226" s="15">
        <v>20506</v>
      </c>
      <c r="G226" s="16">
        <v>0.61</v>
      </c>
      <c r="H226" s="142">
        <v>7895</v>
      </c>
      <c r="I226" s="143" t="s">
        <v>1817</v>
      </c>
    </row>
    <row r="227" spans="1:9" hidden="1" x14ac:dyDescent="0.25">
      <c r="A227" s="7" t="s">
        <v>719</v>
      </c>
      <c r="B227" s="7" t="s">
        <v>828</v>
      </c>
      <c r="C227" s="7" t="s">
        <v>985</v>
      </c>
      <c r="D227" s="7" t="s">
        <v>986</v>
      </c>
      <c r="E227" s="7" t="s">
        <v>717</v>
      </c>
      <c r="F227" s="15">
        <v>24106</v>
      </c>
      <c r="G227" s="16">
        <v>0.66</v>
      </c>
      <c r="H227" s="142">
        <v>8316.5</v>
      </c>
      <c r="I227" s="143" t="s">
        <v>1817</v>
      </c>
    </row>
    <row r="228" spans="1:9" hidden="1" x14ac:dyDescent="0.25">
      <c r="A228" s="7" t="s">
        <v>987</v>
      </c>
      <c r="B228" s="7" t="s">
        <v>987</v>
      </c>
      <c r="C228" s="7" t="s">
        <v>988</v>
      </c>
      <c r="D228" s="146" t="s">
        <v>989</v>
      </c>
      <c r="E228" s="7" t="s">
        <v>735</v>
      </c>
      <c r="F228" s="15">
        <v>382</v>
      </c>
      <c r="G228" s="16">
        <v>0</v>
      </c>
      <c r="H228" s="142">
        <v>382</v>
      </c>
      <c r="I228" s="143" t="s">
        <v>1817</v>
      </c>
    </row>
    <row r="229" spans="1:9" hidden="1" x14ac:dyDescent="0.25">
      <c r="A229" s="7" t="s">
        <v>987</v>
      </c>
      <c r="B229" s="7" t="s">
        <v>987</v>
      </c>
      <c r="C229" s="8" t="s">
        <v>498</v>
      </c>
      <c r="D229" s="146" t="s">
        <v>990</v>
      </c>
      <c r="E229" s="7" t="s">
        <v>757</v>
      </c>
      <c r="F229" s="15">
        <v>30</v>
      </c>
      <c r="G229" s="16">
        <v>0.2</v>
      </c>
      <c r="H229" s="142">
        <v>24</v>
      </c>
      <c r="I229" s="143" t="s">
        <v>1817</v>
      </c>
    </row>
    <row r="230" spans="1:9" hidden="1" x14ac:dyDescent="0.25">
      <c r="A230" s="7" t="s">
        <v>991</v>
      </c>
      <c r="B230" s="7" t="s">
        <v>992</v>
      </c>
      <c r="C230" s="8" t="s">
        <v>499</v>
      </c>
      <c r="D230" s="7" t="s">
        <v>993</v>
      </c>
      <c r="E230" s="7" t="s">
        <v>757</v>
      </c>
      <c r="F230" s="15">
        <v>199</v>
      </c>
      <c r="G230" s="16">
        <v>0.23</v>
      </c>
      <c r="H230" s="142">
        <v>153</v>
      </c>
      <c r="I230" s="143" t="s">
        <v>1817</v>
      </c>
    </row>
    <row r="231" spans="1:9" hidden="1" x14ac:dyDescent="0.25">
      <c r="A231" s="7" t="s">
        <v>991</v>
      </c>
      <c r="B231" s="7" t="s">
        <v>992</v>
      </c>
      <c r="C231" s="7" t="s">
        <v>994</v>
      </c>
      <c r="D231" s="7" t="s">
        <v>995</v>
      </c>
      <c r="E231" s="7" t="s">
        <v>755</v>
      </c>
      <c r="F231" s="15">
        <v>199</v>
      </c>
      <c r="G231" s="16">
        <v>0.23</v>
      </c>
      <c r="H231" s="142">
        <v>154</v>
      </c>
      <c r="I231" s="143" t="s">
        <v>1817</v>
      </c>
    </row>
    <row r="232" spans="1:9" hidden="1" x14ac:dyDescent="0.25">
      <c r="A232" s="7" t="s">
        <v>991</v>
      </c>
      <c r="B232" s="7" t="s">
        <v>992</v>
      </c>
      <c r="C232" s="7" t="s">
        <v>996</v>
      </c>
      <c r="D232" s="7" t="s">
        <v>997</v>
      </c>
      <c r="E232" s="7" t="s">
        <v>755</v>
      </c>
      <c r="F232" s="15">
        <v>129</v>
      </c>
      <c r="G232" s="16">
        <v>7.0000000000000007E-2</v>
      </c>
      <c r="H232" s="142">
        <v>120</v>
      </c>
      <c r="I232" s="143" t="s">
        <v>1817</v>
      </c>
    </row>
    <row r="233" spans="1:9" hidden="1" x14ac:dyDescent="0.25">
      <c r="A233" s="7" t="s">
        <v>991</v>
      </c>
      <c r="B233" s="7" t="s">
        <v>992</v>
      </c>
      <c r="C233" s="8" t="s">
        <v>500</v>
      </c>
      <c r="D233" s="7" t="s">
        <v>998</v>
      </c>
      <c r="E233" s="7" t="s">
        <v>755</v>
      </c>
      <c r="F233" s="15">
        <v>109</v>
      </c>
      <c r="G233" s="16">
        <v>0.23</v>
      </c>
      <c r="H233" s="142">
        <v>84</v>
      </c>
      <c r="I233" s="143" t="s">
        <v>1817</v>
      </c>
    </row>
    <row r="234" spans="1:9" hidden="1" x14ac:dyDescent="0.25">
      <c r="A234" s="7" t="s">
        <v>991</v>
      </c>
      <c r="B234" s="7" t="s">
        <v>992</v>
      </c>
      <c r="C234" s="7" t="s">
        <v>999</v>
      </c>
      <c r="D234" s="7" t="s">
        <v>1000</v>
      </c>
      <c r="E234" s="7" t="s">
        <v>755</v>
      </c>
      <c r="F234" s="15">
        <v>159</v>
      </c>
      <c r="G234" s="16">
        <v>0.23</v>
      </c>
      <c r="H234" s="142">
        <v>122.5</v>
      </c>
      <c r="I234" s="143" t="s">
        <v>1817</v>
      </c>
    </row>
    <row r="235" spans="1:9" hidden="1" x14ac:dyDescent="0.25">
      <c r="A235" s="7" t="s">
        <v>991</v>
      </c>
      <c r="B235" s="7" t="s">
        <v>992</v>
      </c>
      <c r="C235" s="7" t="s">
        <v>1001</v>
      </c>
      <c r="D235" s="7" t="s">
        <v>1002</v>
      </c>
      <c r="E235" s="7" t="s">
        <v>755</v>
      </c>
      <c r="F235" s="15">
        <v>239</v>
      </c>
      <c r="G235" s="16">
        <v>0.21</v>
      </c>
      <c r="H235" s="142">
        <v>189</v>
      </c>
      <c r="I235" s="143" t="s">
        <v>1817</v>
      </c>
    </row>
    <row r="236" spans="1:9" hidden="1" x14ac:dyDescent="0.25">
      <c r="A236" s="7" t="s">
        <v>991</v>
      </c>
      <c r="B236" s="7" t="s">
        <v>992</v>
      </c>
      <c r="C236" s="7" t="s">
        <v>1003</v>
      </c>
      <c r="D236" s="7" t="s">
        <v>1004</v>
      </c>
      <c r="E236" s="7" t="s">
        <v>755</v>
      </c>
      <c r="F236" s="15">
        <v>379</v>
      </c>
      <c r="G236" s="16">
        <v>0.23</v>
      </c>
      <c r="H236" s="142">
        <v>292</v>
      </c>
      <c r="I236" s="143" t="s">
        <v>1817</v>
      </c>
    </row>
    <row r="237" spans="1:9" hidden="1" x14ac:dyDescent="0.25">
      <c r="A237" s="7" t="s">
        <v>719</v>
      </c>
      <c r="B237" s="7" t="s">
        <v>824</v>
      </c>
      <c r="C237" s="7" t="s">
        <v>1005</v>
      </c>
      <c r="D237" s="8" t="s">
        <v>127</v>
      </c>
      <c r="E237" s="7" t="s">
        <v>873</v>
      </c>
      <c r="F237" s="15">
        <v>1500</v>
      </c>
      <c r="G237" s="16">
        <v>0.61</v>
      </c>
      <c r="H237" s="142">
        <v>578</v>
      </c>
      <c r="I237" s="143" t="s">
        <v>1817</v>
      </c>
    </row>
    <row r="238" spans="1:9" hidden="1" x14ac:dyDescent="0.25">
      <c r="A238" s="7" t="s">
        <v>719</v>
      </c>
      <c r="B238" s="7" t="s">
        <v>1006</v>
      </c>
      <c r="C238" s="7" t="s">
        <v>1007</v>
      </c>
      <c r="D238" s="7" t="s">
        <v>1008</v>
      </c>
      <c r="E238" s="7" t="s">
        <v>751</v>
      </c>
      <c r="F238" s="15">
        <v>150</v>
      </c>
      <c r="G238" s="16">
        <v>0.34</v>
      </c>
      <c r="H238" s="142">
        <v>99</v>
      </c>
      <c r="I238" s="143" t="s">
        <v>1817</v>
      </c>
    </row>
    <row r="239" spans="1:9" hidden="1" x14ac:dyDescent="0.25">
      <c r="A239" s="7" t="s">
        <v>719</v>
      </c>
      <c r="B239" s="7" t="s">
        <v>1006</v>
      </c>
      <c r="C239" s="7" t="s">
        <v>1009</v>
      </c>
      <c r="D239" s="7" t="s">
        <v>1010</v>
      </c>
      <c r="E239" s="7" t="s">
        <v>751</v>
      </c>
      <c r="F239" s="15">
        <v>300</v>
      </c>
      <c r="G239" s="16">
        <v>0.34</v>
      </c>
      <c r="H239" s="142">
        <v>198</v>
      </c>
      <c r="I239" s="143" t="s">
        <v>1817</v>
      </c>
    </row>
    <row r="240" spans="1:9" hidden="1" x14ac:dyDescent="0.25">
      <c r="A240" s="7" t="s">
        <v>719</v>
      </c>
      <c r="B240" s="7" t="s">
        <v>1006</v>
      </c>
      <c r="C240" s="7" t="s">
        <v>1011</v>
      </c>
      <c r="D240" s="7" t="s">
        <v>1012</v>
      </c>
      <c r="E240" s="7" t="s">
        <v>751</v>
      </c>
      <c r="F240" s="15">
        <v>450</v>
      </c>
      <c r="G240" s="16">
        <v>0.34</v>
      </c>
      <c r="H240" s="142">
        <v>297</v>
      </c>
      <c r="I240" s="143" t="s">
        <v>1817</v>
      </c>
    </row>
    <row r="241" spans="1:9" hidden="1" x14ac:dyDescent="0.25">
      <c r="A241" s="7" t="s">
        <v>719</v>
      </c>
      <c r="B241" s="7" t="s">
        <v>1006</v>
      </c>
      <c r="C241" s="7" t="s">
        <v>1013</v>
      </c>
      <c r="D241" s="7" t="s">
        <v>1014</v>
      </c>
      <c r="E241" s="7" t="s">
        <v>1015</v>
      </c>
      <c r="F241" s="15">
        <v>800</v>
      </c>
      <c r="G241" s="16">
        <v>0.34</v>
      </c>
      <c r="H241" s="142">
        <v>528</v>
      </c>
      <c r="I241" s="143" t="s">
        <v>1817</v>
      </c>
    </row>
    <row r="242" spans="1:9" hidden="1" x14ac:dyDescent="0.25">
      <c r="A242" s="7" t="s">
        <v>719</v>
      </c>
      <c r="B242" s="7" t="s">
        <v>1006</v>
      </c>
      <c r="C242" s="7" t="s">
        <v>1016</v>
      </c>
      <c r="D242" s="8" t="s">
        <v>128</v>
      </c>
      <c r="E242" s="7" t="s">
        <v>1017</v>
      </c>
      <c r="F242" s="15">
        <v>90</v>
      </c>
      <c r="G242" s="16">
        <v>0.33</v>
      </c>
      <c r="H242" s="142">
        <v>60</v>
      </c>
      <c r="I242" s="143" t="s">
        <v>1817</v>
      </c>
    </row>
    <row r="243" spans="1:9" hidden="1" x14ac:dyDescent="0.25">
      <c r="A243" s="7" t="s">
        <v>719</v>
      </c>
      <c r="B243" s="7" t="s">
        <v>1006</v>
      </c>
      <c r="C243" s="7" t="s">
        <v>1018</v>
      </c>
      <c r="D243" s="8" t="s">
        <v>129</v>
      </c>
      <c r="E243" s="7" t="s">
        <v>1017</v>
      </c>
      <c r="F243" s="15">
        <v>185</v>
      </c>
      <c r="G243" s="16">
        <v>0.34</v>
      </c>
      <c r="H243" s="142">
        <v>122</v>
      </c>
      <c r="I243" s="143" t="s">
        <v>1817</v>
      </c>
    </row>
    <row r="244" spans="1:9" hidden="1" x14ac:dyDescent="0.25">
      <c r="A244" s="7" t="s">
        <v>719</v>
      </c>
      <c r="B244" s="7" t="s">
        <v>1006</v>
      </c>
      <c r="C244" s="7" t="s">
        <v>1019</v>
      </c>
      <c r="D244" s="8" t="s">
        <v>130</v>
      </c>
      <c r="E244" s="7" t="s">
        <v>1017</v>
      </c>
      <c r="F244" s="15">
        <v>275</v>
      </c>
      <c r="G244" s="16">
        <v>0.34</v>
      </c>
      <c r="H244" s="142">
        <v>182</v>
      </c>
      <c r="I244" s="143" t="s">
        <v>1817</v>
      </c>
    </row>
    <row r="245" spans="1:9" hidden="1" x14ac:dyDescent="0.25">
      <c r="A245" s="7" t="s">
        <v>719</v>
      </c>
      <c r="B245" s="7" t="s">
        <v>1006</v>
      </c>
      <c r="C245" s="7" t="s">
        <v>1020</v>
      </c>
      <c r="D245" s="8" t="s">
        <v>131</v>
      </c>
      <c r="E245" s="7" t="s">
        <v>1017</v>
      </c>
      <c r="F245" s="15">
        <v>145</v>
      </c>
      <c r="G245" s="16">
        <v>0.34</v>
      </c>
      <c r="H245" s="142">
        <v>96</v>
      </c>
      <c r="I245" s="143" t="s">
        <v>1817</v>
      </c>
    </row>
    <row r="246" spans="1:9" hidden="1" x14ac:dyDescent="0.25">
      <c r="A246" s="7" t="s">
        <v>719</v>
      </c>
      <c r="B246" s="7" t="s">
        <v>1006</v>
      </c>
      <c r="C246" s="7" t="s">
        <v>1021</v>
      </c>
      <c r="D246" s="8" t="s">
        <v>132</v>
      </c>
      <c r="E246" s="7" t="s">
        <v>1017</v>
      </c>
      <c r="F246" s="15">
        <v>285</v>
      </c>
      <c r="G246" s="16">
        <v>0.34</v>
      </c>
      <c r="H246" s="142">
        <v>188</v>
      </c>
      <c r="I246" s="143" t="s">
        <v>1817</v>
      </c>
    </row>
    <row r="247" spans="1:9" hidden="1" x14ac:dyDescent="0.25">
      <c r="A247" s="7" t="s">
        <v>719</v>
      </c>
      <c r="B247" s="7" t="s">
        <v>1006</v>
      </c>
      <c r="C247" s="7" t="s">
        <v>1022</v>
      </c>
      <c r="D247" s="8" t="s">
        <v>133</v>
      </c>
      <c r="E247" s="7" t="s">
        <v>1017</v>
      </c>
      <c r="F247" s="15">
        <v>430</v>
      </c>
      <c r="G247" s="16">
        <v>0.34</v>
      </c>
      <c r="H247" s="142">
        <v>284</v>
      </c>
      <c r="I247" s="143" t="s">
        <v>1817</v>
      </c>
    </row>
    <row r="248" spans="1:9" hidden="1" x14ac:dyDescent="0.25">
      <c r="A248" s="7" t="s">
        <v>719</v>
      </c>
      <c r="B248" s="7" t="s">
        <v>1006</v>
      </c>
      <c r="C248" s="7" t="s">
        <v>1023</v>
      </c>
      <c r="D248" s="8" t="s">
        <v>134</v>
      </c>
      <c r="E248" s="7" t="s">
        <v>1017</v>
      </c>
      <c r="F248" s="15">
        <v>165</v>
      </c>
      <c r="G248" s="16">
        <v>0.34</v>
      </c>
      <c r="H248" s="142">
        <v>109</v>
      </c>
      <c r="I248" s="143" t="s">
        <v>1817</v>
      </c>
    </row>
    <row r="249" spans="1:9" hidden="1" x14ac:dyDescent="0.25">
      <c r="A249" s="7" t="s">
        <v>719</v>
      </c>
      <c r="B249" s="7" t="s">
        <v>1006</v>
      </c>
      <c r="C249" s="7" t="s">
        <v>1024</v>
      </c>
      <c r="D249" s="8" t="s">
        <v>135</v>
      </c>
      <c r="E249" s="7" t="s">
        <v>1017</v>
      </c>
      <c r="F249" s="15">
        <v>330</v>
      </c>
      <c r="G249" s="16">
        <v>0.34</v>
      </c>
      <c r="H249" s="142">
        <v>218</v>
      </c>
      <c r="I249" s="143" t="s">
        <v>1817</v>
      </c>
    </row>
    <row r="250" spans="1:9" hidden="1" x14ac:dyDescent="0.25">
      <c r="A250" s="7" t="s">
        <v>719</v>
      </c>
      <c r="B250" s="7" t="s">
        <v>1006</v>
      </c>
      <c r="C250" s="7" t="s">
        <v>1025</v>
      </c>
      <c r="D250" s="8" t="s">
        <v>136</v>
      </c>
      <c r="E250" s="7" t="s">
        <v>1017</v>
      </c>
      <c r="F250" s="15">
        <v>485</v>
      </c>
      <c r="G250" s="16">
        <v>0.33</v>
      </c>
      <c r="H250" s="142">
        <v>327</v>
      </c>
      <c r="I250" s="143" t="s">
        <v>1817</v>
      </c>
    </row>
    <row r="251" spans="1:9" hidden="1" x14ac:dyDescent="0.25">
      <c r="A251" s="7" t="s">
        <v>719</v>
      </c>
      <c r="B251" s="7" t="s">
        <v>1006</v>
      </c>
      <c r="C251" s="7" t="s">
        <v>1026</v>
      </c>
      <c r="D251" s="8" t="s">
        <v>137</v>
      </c>
      <c r="E251" s="7" t="s">
        <v>1017</v>
      </c>
      <c r="F251" s="15">
        <v>265</v>
      </c>
      <c r="G251" s="16">
        <v>0.34</v>
      </c>
      <c r="H251" s="142">
        <v>175</v>
      </c>
      <c r="I251" s="143" t="s">
        <v>1817</v>
      </c>
    </row>
    <row r="252" spans="1:9" hidden="1" x14ac:dyDescent="0.25">
      <c r="A252" s="7" t="s">
        <v>719</v>
      </c>
      <c r="B252" s="7" t="s">
        <v>1006</v>
      </c>
      <c r="C252" s="7" t="s">
        <v>1027</v>
      </c>
      <c r="D252" s="8" t="s">
        <v>138</v>
      </c>
      <c r="E252" s="7" t="s">
        <v>1017</v>
      </c>
      <c r="F252" s="15">
        <v>530</v>
      </c>
      <c r="G252" s="16">
        <v>0.34</v>
      </c>
      <c r="H252" s="142">
        <v>350</v>
      </c>
      <c r="I252" s="143" t="s">
        <v>1817</v>
      </c>
    </row>
    <row r="253" spans="1:9" hidden="1" x14ac:dyDescent="0.25">
      <c r="A253" s="7" t="s">
        <v>719</v>
      </c>
      <c r="B253" s="7" t="s">
        <v>1006</v>
      </c>
      <c r="C253" s="7" t="s">
        <v>1028</v>
      </c>
      <c r="D253" s="8" t="s">
        <v>139</v>
      </c>
      <c r="E253" s="7" t="s">
        <v>1017</v>
      </c>
      <c r="F253" s="15">
        <v>790</v>
      </c>
      <c r="G253" s="16">
        <v>0.34</v>
      </c>
      <c r="H253" s="142">
        <v>522</v>
      </c>
      <c r="I253" s="143" t="s">
        <v>1817</v>
      </c>
    </row>
    <row r="254" spans="1:9" hidden="1" x14ac:dyDescent="0.25">
      <c r="A254" s="7" t="s">
        <v>719</v>
      </c>
      <c r="B254" s="7" t="s">
        <v>1006</v>
      </c>
      <c r="C254" s="7" t="s">
        <v>1029</v>
      </c>
      <c r="D254" s="8" t="s">
        <v>140</v>
      </c>
      <c r="E254" s="7" t="s">
        <v>1017</v>
      </c>
      <c r="F254" s="15">
        <v>220</v>
      </c>
      <c r="G254" s="16">
        <v>0.34</v>
      </c>
      <c r="H254" s="142">
        <v>145</v>
      </c>
      <c r="I254" s="143" t="s">
        <v>1817</v>
      </c>
    </row>
    <row r="255" spans="1:9" hidden="1" x14ac:dyDescent="0.25">
      <c r="A255" s="7" t="s">
        <v>719</v>
      </c>
      <c r="B255" s="7" t="s">
        <v>1006</v>
      </c>
      <c r="C255" s="7" t="s">
        <v>1030</v>
      </c>
      <c r="D255" s="8" t="s">
        <v>141</v>
      </c>
      <c r="E255" s="7" t="s">
        <v>1017</v>
      </c>
      <c r="F255" s="15">
        <v>445</v>
      </c>
      <c r="G255" s="16">
        <v>0.34</v>
      </c>
      <c r="H255" s="142">
        <v>294</v>
      </c>
      <c r="I255" s="143" t="s">
        <v>1817</v>
      </c>
    </row>
    <row r="256" spans="1:9" hidden="1" x14ac:dyDescent="0.25">
      <c r="A256" s="7" t="s">
        <v>719</v>
      </c>
      <c r="B256" s="7" t="s">
        <v>1006</v>
      </c>
      <c r="C256" s="7" t="s">
        <v>1031</v>
      </c>
      <c r="D256" s="8" t="s">
        <v>142</v>
      </c>
      <c r="E256" s="7" t="s">
        <v>1017</v>
      </c>
      <c r="F256" s="15">
        <v>665</v>
      </c>
      <c r="G256" s="16">
        <v>0.34</v>
      </c>
      <c r="H256" s="142">
        <v>439</v>
      </c>
      <c r="I256" s="143" t="s">
        <v>1817</v>
      </c>
    </row>
    <row r="257" spans="1:9" hidden="1" x14ac:dyDescent="0.25">
      <c r="A257" s="7" t="s">
        <v>719</v>
      </c>
      <c r="B257" s="7" t="s">
        <v>1006</v>
      </c>
      <c r="C257" s="7" t="s">
        <v>1032</v>
      </c>
      <c r="D257" s="8" t="s">
        <v>143</v>
      </c>
      <c r="E257" s="7" t="s">
        <v>1017</v>
      </c>
      <c r="F257" s="15">
        <v>40</v>
      </c>
      <c r="G257" s="16">
        <v>0.33</v>
      </c>
      <c r="H257" s="142">
        <v>27</v>
      </c>
      <c r="I257" s="143" t="s">
        <v>1817</v>
      </c>
    </row>
    <row r="258" spans="1:9" hidden="1" x14ac:dyDescent="0.25">
      <c r="A258" s="7" t="s">
        <v>719</v>
      </c>
      <c r="B258" s="7" t="s">
        <v>1006</v>
      </c>
      <c r="C258" s="7" t="s">
        <v>1033</v>
      </c>
      <c r="D258" s="8" t="s">
        <v>144</v>
      </c>
      <c r="E258" s="7" t="s">
        <v>1017</v>
      </c>
      <c r="F258" s="15">
        <v>80</v>
      </c>
      <c r="G258" s="16">
        <v>0.34</v>
      </c>
      <c r="H258" s="142">
        <v>53</v>
      </c>
      <c r="I258" s="143" t="s">
        <v>1817</v>
      </c>
    </row>
    <row r="259" spans="1:9" hidden="1" x14ac:dyDescent="0.25">
      <c r="A259" s="7" t="s">
        <v>719</v>
      </c>
      <c r="B259" s="7" t="s">
        <v>1006</v>
      </c>
      <c r="C259" s="7" t="s">
        <v>1034</v>
      </c>
      <c r="D259" s="8" t="s">
        <v>145</v>
      </c>
      <c r="E259" s="7" t="s">
        <v>1017</v>
      </c>
      <c r="F259" s="15">
        <v>115</v>
      </c>
      <c r="G259" s="16">
        <v>0.34</v>
      </c>
      <c r="H259" s="142">
        <v>76</v>
      </c>
      <c r="I259" s="143" t="s">
        <v>1817</v>
      </c>
    </row>
    <row r="260" spans="1:9" hidden="1" x14ac:dyDescent="0.25">
      <c r="A260" s="7" t="s">
        <v>719</v>
      </c>
      <c r="B260" s="7" t="s">
        <v>1006</v>
      </c>
      <c r="C260" s="7" t="s">
        <v>1035</v>
      </c>
      <c r="D260" s="8" t="s">
        <v>146</v>
      </c>
      <c r="E260" s="7" t="s">
        <v>1017</v>
      </c>
      <c r="F260" s="15">
        <v>65</v>
      </c>
      <c r="G260" s="16">
        <v>0.34</v>
      </c>
      <c r="H260" s="142">
        <v>43</v>
      </c>
      <c r="I260" s="143" t="s">
        <v>1817</v>
      </c>
    </row>
    <row r="261" spans="1:9" hidden="1" x14ac:dyDescent="0.25">
      <c r="A261" s="7" t="s">
        <v>719</v>
      </c>
      <c r="B261" s="7" t="s">
        <v>1006</v>
      </c>
      <c r="C261" s="7" t="s">
        <v>1036</v>
      </c>
      <c r="D261" s="8" t="s">
        <v>147</v>
      </c>
      <c r="E261" s="7" t="s">
        <v>1017</v>
      </c>
      <c r="F261" s="15">
        <v>130</v>
      </c>
      <c r="G261" s="16">
        <v>0.34</v>
      </c>
      <c r="H261" s="142">
        <v>86</v>
      </c>
      <c r="I261" s="143" t="s">
        <v>1817</v>
      </c>
    </row>
    <row r="262" spans="1:9" hidden="1" x14ac:dyDescent="0.25">
      <c r="A262" s="7" t="s">
        <v>719</v>
      </c>
      <c r="B262" s="7" t="s">
        <v>1006</v>
      </c>
      <c r="C262" s="7" t="s">
        <v>1037</v>
      </c>
      <c r="D262" s="8" t="s">
        <v>148</v>
      </c>
      <c r="E262" s="7" t="s">
        <v>1017</v>
      </c>
      <c r="F262" s="15">
        <v>195</v>
      </c>
      <c r="G262" s="16">
        <v>0.34</v>
      </c>
      <c r="H262" s="142">
        <v>129</v>
      </c>
      <c r="I262" s="143" t="s">
        <v>1817</v>
      </c>
    </row>
    <row r="263" spans="1:9" hidden="1" x14ac:dyDescent="0.25">
      <c r="A263" s="7" t="s">
        <v>719</v>
      </c>
      <c r="B263" s="7" t="s">
        <v>1006</v>
      </c>
      <c r="C263" s="7" t="s">
        <v>1038</v>
      </c>
      <c r="D263" s="8" t="s">
        <v>149</v>
      </c>
      <c r="E263" s="7" t="s">
        <v>1017</v>
      </c>
      <c r="F263" s="15">
        <v>170</v>
      </c>
      <c r="G263" s="16">
        <v>0.34</v>
      </c>
      <c r="H263" s="142">
        <v>112</v>
      </c>
      <c r="I263" s="143" t="s">
        <v>1817</v>
      </c>
    </row>
    <row r="264" spans="1:9" hidden="1" x14ac:dyDescent="0.25">
      <c r="A264" s="7" t="s">
        <v>719</v>
      </c>
      <c r="B264" s="7" t="s">
        <v>1006</v>
      </c>
      <c r="C264" s="7" t="s">
        <v>1039</v>
      </c>
      <c r="D264" s="8" t="s">
        <v>150</v>
      </c>
      <c r="E264" s="7" t="s">
        <v>1017</v>
      </c>
      <c r="F264" s="15">
        <v>340</v>
      </c>
      <c r="G264" s="16">
        <v>0.34</v>
      </c>
      <c r="H264" s="142">
        <v>224</v>
      </c>
      <c r="I264" s="143" t="s">
        <v>1817</v>
      </c>
    </row>
    <row r="265" spans="1:9" hidden="1" x14ac:dyDescent="0.25">
      <c r="A265" s="7" t="s">
        <v>719</v>
      </c>
      <c r="B265" s="7" t="s">
        <v>1006</v>
      </c>
      <c r="C265" s="7" t="s">
        <v>1040</v>
      </c>
      <c r="D265" s="8" t="s">
        <v>151</v>
      </c>
      <c r="E265" s="7" t="s">
        <v>1017</v>
      </c>
      <c r="F265" s="15">
        <v>505</v>
      </c>
      <c r="G265" s="16">
        <v>0.34</v>
      </c>
      <c r="H265" s="142">
        <v>333</v>
      </c>
      <c r="I265" s="143" t="s">
        <v>1817</v>
      </c>
    </row>
    <row r="266" spans="1:9" hidden="1" x14ac:dyDescent="0.25">
      <c r="A266" s="7" t="s">
        <v>719</v>
      </c>
      <c r="B266" s="7" t="s">
        <v>1006</v>
      </c>
      <c r="C266" s="7" t="s">
        <v>1041</v>
      </c>
      <c r="D266" s="8" t="s">
        <v>152</v>
      </c>
      <c r="E266" s="7" t="s">
        <v>1017</v>
      </c>
      <c r="F266" s="15">
        <v>210</v>
      </c>
      <c r="G266" s="16">
        <v>0.34</v>
      </c>
      <c r="H266" s="142">
        <v>139</v>
      </c>
      <c r="I266" s="143" t="s">
        <v>1817</v>
      </c>
    </row>
    <row r="267" spans="1:9" hidden="1" x14ac:dyDescent="0.25">
      <c r="A267" s="7" t="s">
        <v>719</v>
      </c>
      <c r="B267" s="7" t="s">
        <v>1006</v>
      </c>
      <c r="C267" s="7" t="s">
        <v>1042</v>
      </c>
      <c r="D267" s="8" t="s">
        <v>153</v>
      </c>
      <c r="E267" s="7" t="s">
        <v>1017</v>
      </c>
      <c r="F267" s="15">
        <v>420</v>
      </c>
      <c r="G267" s="16">
        <v>0.34</v>
      </c>
      <c r="H267" s="142">
        <v>277</v>
      </c>
      <c r="I267" s="143" t="s">
        <v>1817</v>
      </c>
    </row>
    <row r="268" spans="1:9" hidden="1" x14ac:dyDescent="0.25">
      <c r="A268" s="7" t="s">
        <v>719</v>
      </c>
      <c r="B268" s="7" t="s">
        <v>1006</v>
      </c>
      <c r="C268" s="7" t="s">
        <v>1043</v>
      </c>
      <c r="D268" s="8" t="s">
        <v>154</v>
      </c>
      <c r="E268" s="7" t="s">
        <v>1017</v>
      </c>
      <c r="F268" s="15">
        <v>625</v>
      </c>
      <c r="G268" s="16">
        <v>0.34</v>
      </c>
      <c r="H268" s="142">
        <v>412</v>
      </c>
      <c r="I268" s="143" t="s">
        <v>1817</v>
      </c>
    </row>
    <row r="269" spans="1:9" hidden="1" x14ac:dyDescent="0.25">
      <c r="A269" s="7" t="s">
        <v>719</v>
      </c>
      <c r="B269" s="7" t="s">
        <v>1006</v>
      </c>
      <c r="C269" s="7" t="s">
        <v>1044</v>
      </c>
      <c r="D269" s="8" t="s">
        <v>155</v>
      </c>
      <c r="E269" s="7" t="s">
        <v>1017</v>
      </c>
      <c r="F269" s="15">
        <v>260</v>
      </c>
      <c r="G269" s="16">
        <v>0.34</v>
      </c>
      <c r="H269" s="142">
        <v>172</v>
      </c>
      <c r="I269" s="143" t="s">
        <v>1817</v>
      </c>
    </row>
    <row r="270" spans="1:9" hidden="1" x14ac:dyDescent="0.25">
      <c r="A270" s="7" t="s">
        <v>719</v>
      </c>
      <c r="B270" s="7" t="s">
        <v>1006</v>
      </c>
      <c r="C270" s="7" t="s">
        <v>1045</v>
      </c>
      <c r="D270" s="8" t="s">
        <v>156</v>
      </c>
      <c r="E270" s="7" t="s">
        <v>1017</v>
      </c>
      <c r="F270" s="15">
        <v>515</v>
      </c>
      <c r="G270" s="16">
        <v>0.34</v>
      </c>
      <c r="H270" s="142">
        <v>340</v>
      </c>
      <c r="I270" s="143" t="s">
        <v>1817</v>
      </c>
    </row>
    <row r="271" spans="1:9" hidden="1" x14ac:dyDescent="0.25">
      <c r="A271" s="7" t="s">
        <v>719</v>
      </c>
      <c r="B271" s="7" t="s">
        <v>1006</v>
      </c>
      <c r="C271" s="7" t="s">
        <v>1046</v>
      </c>
      <c r="D271" s="8" t="s">
        <v>157</v>
      </c>
      <c r="E271" s="7" t="s">
        <v>1017</v>
      </c>
      <c r="F271" s="15">
        <v>770</v>
      </c>
      <c r="G271" s="16">
        <v>0.34</v>
      </c>
      <c r="H271" s="142">
        <v>508</v>
      </c>
      <c r="I271" s="143" t="s">
        <v>1817</v>
      </c>
    </row>
    <row r="272" spans="1:9" hidden="1" x14ac:dyDescent="0.25">
      <c r="A272" s="7" t="s">
        <v>719</v>
      </c>
      <c r="B272" s="7" t="s">
        <v>1006</v>
      </c>
      <c r="C272" s="7" t="s">
        <v>1047</v>
      </c>
      <c r="D272" s="8" t="s">
        <v>158</v>
      </c>
      <c r="E272" s="7" t="s">
        <v>1017</v>
      </c>
      <c r="F272" s="15">
        <v>370</v>
      </c>
      <c r="G272" s="16">
        <v>0.34</v>
      </c>
      <c r="H272" s="142">
        <v>244</v>
      </c>
      <c r="I272" s="143" t="s">
        <v>1817</v>
      </c>
    </row>
    <row r="273" spans="1:9" hidden="1" x14ac:dyDescent="0.25">
      <c r="A273" s="7" t="s">
        <v>719</v>
      </c>
      <c r="B273" s="7" t="s">
        <v>1006</v>
      </c>
      <c r="C273" s="7" t="s">
        <v>1048</v>
      </c>
      <c r="D273" s="8" t="s">
        <v>159</v>
      </c>
      <c r="E273" s="7" t="s">
        <v>1017</v>
      </c>
      <c r="F273" s="15">
        <v>745</v>
      </c>
      <c r="G273" s="16">
        <v>0.34</v>
      </c>
      <c r="H273" s="142">
        <v>492</v>
      </c>
      <c r="I273" s="143" t="s">
        <v>1817</v>
      </c>
    </row>
    <row r="274" spans="1:9" hidden="1" x14ac:dyDescent="0.25">
      <c r="A274" s="7" t="s">
        <v>719</v>
      </c>
      <c r="B274" s="7" t="s">
        <v>1006</v>
      </c>
      <c r="C274" s="7" t="s">
        <v>1049</v>
      </c>
      <c r="D274" s="8" t="s">
        <v>160</v>
      </c>
      <c r="E274" s="7" t="s">
        <v>1017</v>
      </c>
      <c r="F274" s="15">
        <v>1115</v>
      </c>
      <c r="G274" s="16">
        <v>0.34</v>
      </c>
      <c r="H274" s="142">
        <v>736</v>
      </c>
      <c r="I274" s="143" t="s">
        <v>1817</v>
      </c>
    </row>
    <row r="275" spans="1:9" hidden="1" x14ac:dyDescent="0.25">
      <c r="A275" s="7" t="s">
        <v>719</v>
      </c>
      <c r="B275" s="7" t="s">
        <v>1006</v>
      </c>
      <c r="C275" s="7" t="s">
        <v>1050</v>
      </c>
      <c r="D275" s="8" t="s">
        <v>161</v>
      </c>
      <c r="E275" s="7" t="s">
        <v>1017</v>
      </c>
      <c r="F275" s="15">
        <v>55</v>
      </c>
      <c r="G275" s="16">
        <v>0.34</v>
      </c>
      <c r="H275" s="142">
        <v>36.299999999999997</v>
      </c>
      <c r="I275" s="143" t="s">
        <v>1817</v>
      </c>
    </row>
    <row r="276" spans="1:9" hidden="1" x14ac:dyDescent="0.25">
      <c r="A276" s="7" t="s">
        <v>719</v>
      </c>
      <c r="B276" s="7" t="s">
        <v>1006</v>
      </c>
      <c r="C276" s="7" t="s">
        <v>1051</v>
      </c>
      <c r="D276" s="8" t="s">
        <v>162</v>
      </c>
      <c r="E276" s="7" t="s">
        <v>1017</v>
      </c>
      <c r="F276" s="15">
        <v>110</v>
      </c>
      <c r="G276" s="16">
        <v>0.54</v>
      </c>
      <c r="H276" s="142">
        <v>51</v>
      </c>
      <c r="I276" s="143" t="s">
        <v>1817</v>
      </c>
    </row>
    <row r="277" spans="1:9" hidden="1" x14ac:dyDescent="0.25">
      <c r="A277" s="7" t="s">
        <v>719</v>
      </c>
      <c r="B277" s="7" t="s">
        <v>1006</v>
      </c>
      <c r="C277" s="7" t="s">
        <v>1023</v>
      </c>
      <c r="D277" s="8" t="s">
        <v>134</v>
      </c>
      <c r="E277" s="7" t="s">
        <v>1017</v>
      </c>
      <c r="F277" s="15">
        <v>165</v>
      </c>
      <c r="G277" s="16">
        <v>0.34</v>
      </c>
      <c r="H277" s="142">
        <v>108.9</v>
      </c>
      <c r="I277" s="143" t="s">
        <v>1817</v>
      </c>
    </row>
    <row r="278" spans="1:9" hidden="1" x14ac:dyDescent="0.25">
      <c r="A278" s="7" t="s">
        <v>719</v>
      </c>
      <c r="B278" s="7" t="s">
        <v>1006</v>
      </c>
      <c r="C278" s="7" t="s">
        <v>1052</v>
      </c>
      <c r="D278" s="8" t="s">
        <v>163</v>
      </c>
      <c r="E278" s="7" t="s">
        <v>1017</v>
      </c>
      <c r="F278" s="15">
        <v>70</v>
      </c>
      <c r="G278" s="16">
        <v>0.34</v>
      </c>
      <c r="H278" s="142">
        <v>46.2</v>
      </c>
      <c r="I278" s="143" t="s">
        <v>1817</v>
      </c>
    </row>
    <row r="279" spans="1:9" hidden="1" x14ac:dyDescent="0.25">
      <c r="A279" s="7" t="s">
        <v>719</v>
      </c>
      <c r="B279" s="7" t="s">
        <v>1006</v>
      </c>
      <c r="C279" s="7" t="s">
        <v>1053</v>
      </c>
      <c r="D279" s="8" t="s">
        <v>164</v>
      </c>
      <c r="E279" s="7" t="s">
        <v>1017</v>
      </c>
      <c r="F279" s="15">
        <v>140</v>
      </c>
      <c r="G279" s="16">
        <v>0.34</v>
      </c>
      <c r="H279" s="142">
        <v>92.4</v>
      </c>
      <c r="I279" s="143" t="s">
        <v>1817</v>
      </c>
    </row>
    <row r="280" spans="1:9" hidden="1" x14ac:dyDescent="0.25">
      <c r="A280" s="7" t="s">
        <v>719</v>
      </c>
      <c r="B280" s="7" t="s">
        <v>1006</v>
      </c>
      <c r="C280" s="7" t="s">
        <v>1041</v>
      </c>
      <c r="D280" s="8" t="s">
        <v>152</v>
      </c>
      <c r="E280" s="7" t="s">
        <v>1017</v>
      </c>
      <c r="F280" s="15">
        <v>210</v>
      </c>
      <c r="G280" s="16">
        <v>0.34</v>
      </c>
      <c r="H280" s="142">
        <v>138.6</v>
      </c>
      <c r="I280" s="143" t="s">
        <v>1817</v>
      </c>
    </row>
    <row r="281" spans="1:9" hidden="1" x14ac:dyDescent="0.25">
      <c r="A281" s="7" t="s">
        <v>719</v>
      </c>
      <c r="B281" s="7" t="s">
        <v>1006</v>
      </c>
      <c r="C281" s="7" t="s">
        <v>1054</v>
      </c>
      <c r="D281" s="8" t="s">
        <v>165</v>
      </c>
      <c r="E281" s="7" t="s">
        <v>1017</v>
      </c>
      <c r="F281" s="15">
        <v>290</v>
      </c>
      <c r="G281" s="16">
        <v>0.34</v>
      </c>
      <c r="H281" s="142">
        <v>191</v>
      </c>
      <c r="I281" s="143" t="s">
        <v>1817</v>
      </c>
    </row>
    <row r="282" spans="1:9" hidden="1" x14ac:dyDescent="0.25">
      <c r="A282" s="7" t="s">
        <v>719</v>
      </c>
      <c r="B282" s="7" t="s">
        <v>1006</v>
      </c>
      <c r="C282" s="7" t="s">
        <v>1055</v>
      </c>
      <c r="D282" s="8" t="s">
        <v>166</v>
      </c>
      <c r="E282" s="7" t="s">
        <v>1017</v>
      </c>
      <c r="F282" s="15">
        <v>535</v>
      </c>
      <c r="G282" s="16">
        <v>0.34</v>
      </c>
      <c r="H282" s="142">
        <v>353</v>
      </c>
      <c r="I282" s="143" t="s">
        <v>1817</v>
      </c>
    </row>
    <row r="283" spans="1:9" hidden="1" x14ac:dyDescent="0.25">
      <c r="A283" s="7" t="s">
        <v>719</v>
      </c>
      <c r="B283" s="7" t="s">
        <v>1006</v>
      </c>
      <c r="C283" s="7" t="s">
        <v>1056</v>
      </c>
      <c r="D283" s="8" t="s">
        <v>167</v>
      </c>
      <c r="E283" s="7" t="s">
        <v>1017</v>
      </c>
      <c r="F283" s="15">
        <v>825</v>
      </c>
      <c r="G283" s="16">
        <v>0.34</v>
      </c>
      <c r="H283" s="142">
        <v>544</v>
      </c>
      <c r="I283" s="143" t="s">
        <v>1817</v>
      </c>
    </row>
    <row r="284" spans="1:9" hidden="1" x14ac:dyDescent="0.25">
      <c r="A284" s="7" t="s">
        <v>719</v>
      </c>
      <c r="B284" s="7" t="s">
        <v>1006</v>
      </c>
      <c r="C284" s="7" t="s">
        <v>1057</v>
      </c>
      <c r="D284" s="8" t="s">
        <v>168</v>
      </c>
      <c r="E284" s="7" t="s">
        <v>1017</v>
      </c>
      <c r="F284" s="15">
        <v>345</v>
      </c>
      <c r="G284" s="16">
        <v>0.34</v>
      </c>
      <c r="H284" s="142">
        <v>227</v>
      </c>
      <c r="I284" s="143" t="s">
        <v>1817</v>
      </c>
    </row>
    <row r="285" spans="1:9" hidden="1" x14ac:dyDescent="0.25">
      <c r="A285" s="7" t="s">
        <v>719</v>
      </c>
      <c r="B285" s="7" t="s">
        <v>1006</v>
      </c>
      <c r="C285" s="7" t="s">
        <v>1058</v>
      </c>
      <c r="D285" s="8" t="s">
        <v>169</v>
      </c>
      <c r="E285" s="7" t="s">
        <v>1017</v>
      </c>
      <c r="F285" s="15">
        <v>630</v>
      </c>
      <c r="G285" s="16">
        <v>0.34</v>
      </c>
      <c r="H285" s="142">
        <v>415</v>
      </c>
      <c r="I285" s="143" t="s">
        <v>1817</v>
      </c>
    </row>
    <row r="286" spans="1:9" hidden="1" x14ac:dyDescent="0.25">
      <c r="A286" s="7" t="s">
        <v>719</v>
      </c>
      <c r="B286" s="7" t="s">
        <v>1006</v>
      </c>
      <c r="C286" s="7" t="s">
        <v>1059</v>
      </c>
      <c r="D286" s="8" t="s">
        <v>170</v>
      </c>
      <c r="E286" s="7" t="s">
        <v>1017</v>
      </c>
      <c r="F286" s="15">
        <v>970</v>
      </c>
      <c r="G286" s="16">
        <v>0.34</v>
      </c>
      <c r="H286" s="142">
        <v>640</v>
      </c>
      <c r="I286" s="143" t="s">
        <v>1817</v>
      </c>
    </row>
    <row r="287" spans="1:9" hidden="1" x14ac:dyDescent="0.25">
      <c r="A287" s="7" t="s">
        <v>719</v>
      </c>
      <c r="B287" s="7" t="s">
        <v>1006</v>
      </c>
      <c r="C287" s="7" t="s">
        <v>1060</v>
      </c>
      <c r="D287" s="8" t="s">
        <v>171</v>
      </c>
      <c r="E287" s="7" t="s">
        <v>1017</v>
      </c>
      <c r="F287" s="15">
        <v>465</v>
      </c>
      <c r="G287" s="16">
        <v>0.34</v>
      </c>
      <c r="H287" s="142">
        <v>306</v>
      </c>
      <c r="I287" s="143" t="s">
        <v>1817</v>
      </c>
    </row>
    <row r="288" spans="1:9" hidden="1" x14ac:dyDescent="0.25">
      <c r="A288" s="7" t="s">
        <v>719</v>
      </c>
      <c r="B288" s="7" t="s">
        <v>1006</v>
      </c>
      <c r="C288" s="7" t="s">
        <v>1061</v>
      </c>
      <c r="D288" s="8" t="s">
        <v>172</v>
      </c>
      <c r="E288" s="7" t="s">
        <v>1017</v>
      </c>
      <c r="F288" s="15">
        <v>855</v>
      </c>
      <c r="G288" s="16">
        <v>0.32</v>
      </c>
      <c r="H288" s="142">
        <v>584</v>
      </c>
      <c r="I288" s="143" t="s">
        <v>1817</v>
      </c>
    </row>
    <row r="289" spans="1:9" hidden="1" x14ac:dyDescent="0.25">
      <c r="A289" s="7" t="s">
        <v>719</v>
      </c>
      <c r="B289" s="7" t="s">
        <v>1006</v>
      </c>
      <c r="C289" s="7" t="s">
        <v>1062</v>
      </c>
      <c r="D289" s="8" t="s">
        <v>173</v>
      </c>
      <c r="E289" s="7" t="s">
        <v>1017</v>
      </c>
      <c r="F289" s="15">
        <v>1320</v>
      </c>
      <c r="G289" s="16">
        <v>0.34</v>
      </c>
      <c r="H289" s="142">
        <v>871</v>
      </c>
      <c r="I289" s="143" t="s">
        <v>1817</v>
      </c>
    </row>
    <row r="290" spans="1:9" hidden="1" x14ac:dyDescent="0.25">
      <c r="A290" s="7" t="s">
        <v>719</v>
      </c>
      <c r="B290" s="7" t="s">
        <v>1006</v>
      </c>
      <c r="C290" s="7" t="s">
        <v>1063</v>
      </c>
      <c r="D290" s="8" t="s">
        <v>174</v>
      </c>
      <c r="E290" s="7" t="s">
        <v>1017</v>
      </c>
      <c r="F290" s="15">
        <v>760</v>
      </c>
      <c r="G290" s="16">
        <v>0.34</v>
      </c>
      <c r="H290" s="142">
        <v>502</v>
      </c>
      <c r="I290" s="143" t="s">
        <v>1817</v>
      </c>
    </row>
    <row r="291" spans="1:9" hidden="1" x14ac:dyDescent="0.25">
      <c r="A291" s="7" t="s">
        <v>719</v>
      </c>
      <c r="B291" s="7" t="s">
        <v>1006</v>
      </c>
      <c r="C291" s="7" t="s">
        <v>1064</v>
      </c>
      <c r="D291" s="8" t="s">
        <v>175</v>
      </c>
      <c r="E291" s="7" t="s">
        <v>1017</v>
      </c>
      <c r="F291" s="15">
        <v>360</v>
      </c>
      <c r="G291" s="16">
        <v>0.49</v>
      </c>
      <c r="H291" s="142">
        <v>182</v>
      </c>
      <c r="I291" s="143" t="s">
        <v>1817</v>
      </c>
    </row>
    <row r="292" spans="1:9" hidden="1" x14ac:dyDescent="0.25">
      <c r="A292" s="7" t="s">
        <v>719</v>
      </c>
      <c r="B292" s="7" t="s">
        <v>1006</v>
      </c>
      <c r="C292" s="7" t="s">
        <v>1065</v>
      </c>
      <c r="D292" s="8" t="s">
        <v>176</v>
      </c>
      <c r="E292" s="7" t="s">
        <v>1017</v>
      </c>
      <c r="F292" s="15">
        <v>655</v>
      </c>
      <c r="G292" s="16">
        <v>0.45</v>
      </c>
      <c r="H292" s="142">
        <v>363</v>
      </c>
      <c r="I292" s="143" t="s">
        <v>1817</v>
      </c>
    </row>
    <row r="293" spans="1:9" hidden="1" x14ac:dyDescent="0.25">
      <c r="A293" s="7" t="s">
        <v>719</v>
      </c>
      <c r="B293" s="7" t="s">
        <v>1006</v>
      </c>
      <c r="C293" s="7" t="s">
        <v>1066</v>
      </c>
      <c r="D293" s="8" t="s">
        <v>177</v>
      </c>
      <c r="E293" s="7" t="s">
        <v>1017</v>
      </c>
      <c r="F293" s="15">
        <v>1015</v>
      </c>
      <c r="G293" s="16">
        <v>0.46</v>
      </c>
      <c r="H293" s="142">
        <v>545</v>
      </c>
      <c r="I293" s="143" t="s">
        <v>1817</v>
      </c>
    </row>
    <row r="294" spans="1:9" hidden="1" x14ac:dyDescent="0.25">
      <c r="A294" s="7" t="s">
        <v>719</v>
      </c>
      <c r="B294" s="7" t="s">
        <v>1006</v>
      </c>
      <c r="C294" s="7" t="s">
        <v>1067</v>
      </c>
      <c r="D294" s="8" t="s">
        <v>178</v>
      </c>
      <c r="E294" s="7" t="s">
        <v>1017</v>
      </c>
      <c r="F294" s="15">
        <v>390</v>
      </c>
      <c r="G294" s="16">
        <v>0.49</v>
      </c>
      <c r="H294" s="142">
        <v>200</v>
      </c>
      <c r="I294" s="143" t="s">
        <v>1817</v>
      </c>
    </row>
    <row r="295" spans="1:9" hidden="1" x14ac:dyDescent="0.25">
      <c r="A295" s="7" t="s">
        <v>719</v>
      </c>
      <c r="B295" s="7" t="s">
        <v>1006</v>
      </c>
      <c r="C295" s="7" t="s">
        <v>1068</v>
      </c>
      <c r="D295" s="8" t="s">
        <v>179</v>
      </c>
      <c r="E295" s="7" t="s">
        <v>1017</v>
      </c>
      <c r="F295" s="15">
        <v>715</v>
      </c>
      <c r="G295" s="16">
        <v>0.44</v>
      </c>
      <c r="H295" s="142">
        <v>399</v>
      </c>
      <c r="I295" s="143" t="s">
        <v>1817</v>
      </c>
    </row>
    <row r="296" spans="1:9" hidden="1" x14ac:dyDescent="0.25">
      <c r="A296" s="7" t="s">
        <v>719</v>
      </c>
      <c r="B296" s="7" t="s">
        <v>1006</v>
      </c>
      <c r="C296" s="7" t="s">
        <v>1069</v>
      </c>
      <c r="D296" s="8" t="s">
        <v>180</v>
      </c>
      <c r="E296" s="7" t="s">
        <v>1017</v>
      </c>
      <c r="F296" s="15">
        <v>1105</v>
      </c>
      <c r="G296" s="16">
        <v>0.45</v>
      </c>
      <c r="H296" s="142">
        <v>603</v>
      </c>
      <c r="I296" s="143" t="s">
        <v>1817</v>
      </c>
    </row>
    <row r="297" spans="1:9" hidden="1" x14ac:dyDescent="0.25">
      <c r="A297" s="7" t="s">
        <v>719</v>
      </c>
      <c r="B297" s="7" t="s">
        <v>1006</v>
      </c>
      <c r="C297" s="7" t="s">
        <v>1070</v>
      </c>
      <c r="D297" s="8" t="s">
        <v>181</v>
      </c>
      <c r="E297" s="7" t="s">
        <v>1017</v>
      </c>
      <c r="F297" s="15">
        <v>500</v>
      </c>
      <c r="G297" s="16">
        <v>0.46</v>
      </c>
      <c r="H297" s="142">
        <v>268</v>
      </c>
      <c r="I297" s="143" t="s">
        <v>1817</v>
      </c>
    </row>
    <row r="298" spans="1:9" hidden="1" x14ac:dyDescent="0.25">
      <c r="A298" s="7" t="s">
        <v>719</v>
      </c>
      <c r="B298" s="7" t="s">
        <v>1006</v>
      </c>
      <c r="C298" s="7" t="s">
        <v>1071</v>
      </c>
      <c r="D298" s="8" t="s">
        <v>182</v>
      </c>
      <c r="E298" s="7" t="s">
        <v>1017</v>
      </c>
      <c r="F298" s="15">
        <v>920</v>
      </c>
      <c r="G298" s="16">
        <v>0.42</v>
      </c>
      <c r="H298" s="142">
        <v>537</v>
      </c>
      <c r="I298" s="143" t="s">
        <v>1817</v>
      </c>
    </row>
    <row r="299" spans="1:9" hidden="1" x14ac:dyDescent="0.25">
      <c r="A299" s="7" t="s">
        <v>719</v>
      </c>
      <c r="B299" s="7" t="s">
        <v>1006</v>
      </c>
      <c r="C299" s="7" t="s">
        <v>1072</v>
      </c>
      <c r="D299" s="8" t="s">
        <v>183</v>
      </c>
      <c r="E299" s="7" t="s">
        <v>1017</v>
      </c>
      <c r="F299" s="15">
        <v>1420</v>
      </c>
      <c r="G299" s="16">
        <v>0.43</v>
      </c>
      <c r="H299" s="142">
        <v>806</v>
      </c>
      <c r="I299" s="143" t="s">
        <v>1817</v>
      </c>
    </row>
    <row r="300" spans="1:9" hidden="1" x14ac:dyDescent="0.25">
      <c r="A300" s="7" t="s">
        <v>719</v>
      </c>
      <c r="B300" s="7" t="s">
        <v>1006</v>
      </c>
      <c r="C300" s="7" t="s">
        <v>1043</v>
      </c>
      <c r="D300" s="8" t="s">
        <v>154</v>
      </c>
      <c r="E300" s="7" t="s">
        <v>1017</v>
      </c>
      <c r="F300" s="15">
        <v>625</v>
      </c>
      <c r="G300" s="16">
        <v>0.5</v>
      </c>
      <c r="H300" s="142">
        <v>310</v>
      </c>
      <c r="I300" s="143" t="s">
        <v>1817</v>
      </c>
    </row>
    <row r="301" spans="1:9" hidden="1" x14ac:dyDescent="0.25">
      <c r="A301" s="7" t="s">
        <v>719</v>
      </c>
      <c r="B301" s="7" t="s">
        <v>1006</v>
      </c>
      <c r="C301" s="7" t="s">
        <v>1073</v>
      </c>
      <c r="D301" s="8" t="s">
        <v>184</v>
      </c>
      <c r="E301" s="7" t="s">
        <v>1017</v>
      </c>
      <c r="F301" s="15">
        <v>1145</v>
      </c>
      <c r="G301" s="16">
        <v>0.46</v>
      </c>
      <c r="H301" s="142">
        <v>624</v>
      </c>
      <c r="I301" s="143" t="s">
        <v>1817</v>
      </c>
    </row>
    <row r="302" spans="1:9" hidden="1" x14ac:dyDescent="0.25">
      <c r="A302" s="7" t="s">
        <v>719</v>
      </c>
      <c r="B302" s="7" t="s">
        <v>1006</v>
      </c>
      <c r="C302" s="7" t="s">
        <v>1074</v>
      </c>
      <c r="D302" s="8" t="s">
        <v>185</v>
      </c>
      <c r="E302" s="7" t="s">
        <v>1017</v>
      </c>
      <c r="F302" s="15">
        <v>1770</v>
      </c>
      <c r="G302" s="16">
        <v>0.47</v>
      </c>
      <c r="H302" s="142">
        <v>934</v>
      </c>
      <c r="I302" s="143" t="s">
        <v>1817</v>
      </c>
    </row>
    <row r="303" spans="1:9" hidden="1" x14ac:dyDescent="0.25">
      <c r="A303" s="7" t="s">
        <v>719</v>
      </c>
      <c r="B303" s="7" t="s">
        <v>1006</v>
      </c>
      <c r="C303" s="7" t="s">
        <v>1024</v>
      </c>
      <c r="D303" s="8" t="s">
        <v>135</v>
      </c>
      <c r="E303" s="7" t="s">
        <v>1017</v>
      </c>
      <c r="F303" s="15">
        <v>330</v>
      </c>
      <c r="G303" s="16">
        <v>0.34</v>
      </c>
      <c r="H303" s="142">
        <v>218</v>
      </c>
      <c r="I303" s="143" t="s">
        <v>1817</v>
      </c>
    </row>
    <row r="304" spans="1:9" hidden="1" x14ac:dyDescent="0.25">
      <c r="A304" s="7" t="s">
        <v>719</v>
      </c>
      <c r="B304" s="7" t="s">
        <v>1006</v>
      </c>
      <c r="C304" s="7" t="s">
        <v>1075</v>
      </c>
      <c r="D304" s="8" t="s">
        <v>186</v>
      </c>
      <c r="E304" s="7" t="s">
        <v>1017</v>
      </c>
      <c r="F304" s="15">
        <v>670</v>
      </c>
      <c r="G304" s="16">
        <v>0.34</v>
      </c>
      <c r="H304" s="142">
        <v>442</v>
      </c>
      <c r="I304" s="143" t="s">
        <v>1817</v>
      </c>
    </row>
    <row r="305" spans="1:9" hidden="1" x14ac:dyDescent="0.25">
      <c r="A305" s="7" t="s">
        <v>719</v>
      </c>
      <c r="B305" s="7" t="s">
        <v>1006</v>
      </c>
      <c r="C305" s="7" t="s">
        <v>1076</v>
      </c>
      <c r="D305" s="8" t="s">
        <v>187</v>
      </c>
      <c r="E305" s="7" t="s">
        <v>1017</v>
      </c>
      <c r="F305" s="15">
        <v>1000</v>
      </c>
      <c r="G305" s="16">
        <v>0.34</v>
      </c>
      <c r="H305" s="142">
        <v>660</v>
      </c>
      <c r="I305" s="143" t="s">
        <v>1817</v>
      </c>
    </row>
    <row r="306" spans="1:9" hidden="1" x14ac:dyDescent="0.25">
      <c r="A306" s="7" t="s">
        <v>719</v>
      </c>
      <c r="B306" s="7" t="s">
        <v>1006</v>
      </c>
      <c r="C306" s="7" t="s">
        <v>1077</v>
      </c>
      <c r="D306" s="8" t="s">
        <v>188</v>
      </c>
      <c r="E306" s="7" t="s">
        <v>1017</v>
      </c>
      <c r="F306" s="15">
        <v>380</v>
      </c>
      <c r="G306" s="16">
        <v>0.34</v>
      </c>
      <c r="H306" s="142">
        <v>251</v>
      </c>
      <c r="I306" s="143" t="s">
        <v>1817</v>
      </c>
    </row>
    <row r="307" spans="1:9" hidden="1" x14ac:dyDescent="0.25">
      <c r="A307" s="7" t="s">
        <v>719</v>
      </c>
      <c r="B307" s="7" t="s">
        <v>1006</v>
      </c>
      <c r="C307" s="7" t="s">
        <v>1078</v>
      </c>
      <c r="D307" s="8" t="s">
        <v>189</v>
      </c>
      <c r="E307" s="7" t="s">
        <v>1017</v>
      </c>
      <c r="F307" s="15">
        <v>760</v>
      </c>
      <c r="G307" s="16">
        <v>0.34</v>
      </c>
      <c r="H307" s="142">
        <v>502</v>
      </c>
      <c r="I307" s="143" t="s">
        <v>1817</v>
      </c>
    </row>
    <row r="308" spans="1:9" hidden="1" x14ac:dyDescent="0.25">
      <c r="A308" s="7" t="s">
        <v>719</v>
      </c>
      <c r="B308" s="7" t="s">
        <v>1006</v>
      </c>
      <c r="C308" s="7" t="s">
        <v>1079</v>
      </c>
      <c r="D308" s="8" t="s">
        <v>190</v>
      </c>
      <c r="E308" s="7" t="s">
        <v>1017</v>
      </c>
      <c r="F308" s="15">
        <v>1140</v>
      </c>
      <c r="G308" s="16">
        <v>0.34</v>
      </c>
      <c r="H308" s="142">
        <v>752</v>
      </c>
      <c r="I308" s="143" t="s">
        <v>1817</v>
      </c>
    </row>
    <row r="309" spans="1:9" hidden="1" x14ac:dyDescent="0.25">
      <c r="A309" s="7" t="s">
        <v>719</v>
      </c>
      <c r="B309" s="7" t="s">
        <v>1006</v>
      </c>
      <c r="C309" s="7" t="s">
        <v>1080</v>
      </c>
      <c r="D309" s="8" t="s">
        <v>191</v>
      </c>
      <c r="E309" s="7" t="s">
        <v>1017</v>
      </c>
      <c r="F309" s="15">
        <v>450</v>
      </c>
      <c r="G309" s="16">
        <v>0.34</v>
      </c>
      <c r="H309" s="142">
        <v>297</v>
      </c>
      <c r="I309" s="143" t="s">
        <v>1817</v>
      </c>
    </row>
    <row r="310" spans="1:9" hidden="1" x14ac:dyDescent="0.25">
      <c r="A310" s="7" t="s">
        <v>719</v>
      </c>
      <c r="B310" s="7" t="s">
        <v>1006</v>
      </c>
      <c r="C310" s="7" t="s">
        <v>1081</v>
      </c>
      <c r="D310" s="8" t="s">
        <v>192</v>
      </c>
      <c r="E310" s="7" t="s">
        <v>1017</v>
      </c>
      <c r="F310" s="15">
        <v>900</v>
      </c>
      <c r="G310" s="16">
        <v>0.34</v>
      </c>
      <c r="H310" s="142">
        <v>594</v>
      </c>
      <c r="I310" s="143" t="s">
        <v>1817</v>
      </c>
    </row>
    <row r="311" spans="1:9" hidden="1" x14ac:dyDescent="0.25">
      <c r="A311" s="7" t="s">
        <v>719</v>
      </c>
      <c r="B311" s="7" t="s">
        <v>1006</v>
      </c>
      <c r="C311" s="7" t="s">
        <v>1082</v>
      </c>
      <c r="D311" s="8" t="s">
        <v>193</v>
      </c>
      <c r="E311" s="7" t="s">
        <v>1017</v>
      </c>
      <c r="F311" s="15">
        <v>1350</v>
      </c>
      <c r="G311" s="16">
        <v>0.34</v>
      </c>
      <c r="H311" s="142">
        <v>891</v>
      </c>
      <c r="I311" s="143" t="s">
        <v>1817</v>
      </c>
    </row>
    <row r="312" spans="1:9" hidden="1" x14ac:dyDescent="0.25">
      <c r="A312" s="7" t="s">
        <v>719</v>
      </c>
      <c r="B312" s="7" t="s">
        <v>1006</v>
      </c>
      <c r="C312" s="7" t="s">
        <v>1083</v>
      </c>
      <c r="D312" s="8" t="s">
        <v>194</v>
      </c>
      <c r="E312" s="7" t="s">
        <v>1017</v>
      </c>
      <c r="F312" s="15">
        <v>540</v>
      </c>
      <c r="G312" s="16">
        <v>0.34</v>
      </c>
      <c r="H312" s="142">
        <v>356</v>
      </c>
      <c r="I312" s="143" t="s">
        <v>1817</v>
      </c>
    </row>
    <row r="313" spans="1:9" hidden="1" x14ac:dyDescent="0.25">
      <c r="A313" s="7" t="s">
        <v>719</v>
      </c>
      <c r="B313" s="7" t="s">
        <v>1006</v>
      </c>
      <c r="C313" s="7" t="s">
        <v>1084</v>
      </c>
      <c r="D313" s="8" t="s">
        <v>195</v>
      </c>
      <c r="E313" s="7" t="s">
        <v>1017</v>
      </c>
      <c r="F313" s="15">
        <v>1080</v>
      </c>
      <c r="G313" s="16">
        <v>0.34</v>
      </c>
      <c r="H313" s="142">
        <v>713</v>
      </c>
      <c r="I313" s="143" t="s">
        <v>1817</v>
      </c>
    </row>
    <row r="314" spans="1:9" hidden="1" x14ac:dyDescent="0.25">
      <c r="A314" s="7" t="s">
        <v>719</v>
      </c>
      <c r="B314" s="7" t="s">
        <v>1006</v>
      </c>
      <c r="C314" s="7" t="s">
        <v>1085</v>
      </c>
      <c r="D314" s="8" t="s">
        <v>196</v>
      </c>
      <c r="E314" s="7" t="s">
        <v>1017</v>
      </c>
      <c r="F314" s="15">
        <v>1620</v>
      </c>
      <c r="G314" s="16">
        <v>0.34</v>
      </c>
      <c r="H314" s="142">
        <v>1069</v>
      </c>
      <c r="I314" s="143" t="s">
        <v>1817</v>
      </c>
    </row>
    <row r="315" spans="1:9" hidden="1" x14ac:dyDescent="0.25">
      <c r="A315" s="7" t="s">
        <v>719</v>
      </c>
      <c r="B315" s="7" t="s">
        <v>1006</v>
      </c>
      <c r="C315" s="7" t="s">
        <v>1086</v>
      </c>
      <c r="D315" s="8" t="s">
        <v>197</v>
      </c>
      <c r="E315" s="7" t="s">
        <v>1017</v>
      </c>
      <c r="F315" s="15">
        <v>685</v>
      </c>
      <c r="G315" s="16">
        <v>0.34</v>
      </c>
      <c r="H315" s="142">
        <v>452</v>
      </c>
      <c r="I315" s="143" t="s">
        <v>1817</v>
      </c>
    </row>
    <row r="316" spans="1:9" hidden="1" x14ac:dyDescent="0.25">
      <c r="A316" s="7" t="s">
        <v>719</v>
      </c>
      <c r="B316" s="7" t="s">
        <v>1006</v>
      </c>
      <c r="C316" s="7" t="s">
        <v>1087</v>
      </c>
      <c r="D316" s="8" t="s">
        <v>198</v>
      </c>
      <c r="E316" s="7" t="s">
        <v>1017</v>
      </c>
      <c r="F316" s="15">
        <v>1370</v>
      </c>
      <c r="G316" s="16">
        <v>0.34</v>
      </c>
      <c r="H316" s="142">
        <v>904</v>
      </c>
      <c r="I316" s="143" t="s">
        <v>1817</v>
      </c>
    </row>
    <row r="317" spans="1:9" hidden="1" x14ac:dyDescent="0.25">
      <c r="A317" s="7" t="s">
        <v>719</v>
      </c>
      <c r="B317" s="7" t="s">
        <v>1006</v>
      </c>
      <c r="C317" s="7" t="s">
        <v>1088</v>
      </c>
      <c r="D317" s="8" t="s">
        <v>199</v>
      </c>
      <c r="E317" s="7" t="s">
        <v>1017</v>
      </c>
      <c r="F317" s="15">
        <v>2055</v>
      </c>
      <c r="G317" s="16">
        <v>0.34</v>
      </c>
      <c r="H317" s="142">
        <v>1356</v>
      </c>
      <c r="I317" s="143" t="s">
        <v>1817</v>
      </c>
    </row>
    <row r="318" spans="1:9" hidden="1" x14ac:dyDescent="0.25">
      <c r="A318" s="7" t="s">
        <v>719</v>
      </c>
      <c r="B318" s="7" t="s">
        <v>1006</v>
      </c>
      <c r="C318" s="7" t="s">
        <v>1089</v>
      </c>
      <c r="D318" s="8" t="s">
        <v>200</v>
      </c>
      <c r="E318" s="7" t="s">
        <v>1017</v>
      </c>
      <c r="F318" s="15">
        <v>825</v>
      </c>
      <c r="G318" s="16">
        <v>0.34</v>
      </c>
      <c r="H318" s="142">
        <v>545</v>
      </c>
      <c r="I318" s="143" t="s">
        <v>1817</v>
      </c>
    </row>
    <row r="319" spans="1:9" hidden="1" x14ac:dyDescent="0.25">
      <c r="A319" s="7" t="s">
        <v>719</v>
      </c>
      <c r="B319" s="7" t="s">
        <v>1006</v>
      </c>
      <c r="C319" s="7" t="s">
        <v>1090</v>
      </c>
      <c r="D319" s="8" t="s">
        <v>201</v>
      </c>
      <c r="E319" s="7" t="s">
        <v>1017</v>
      </c>
      <c r="F319" s="15">
        <v>1650</v>
      </c>
      <c r="G319" s="16">
        <v>0.34</v>
      </c>
      <c r="H319" s="142">
        <v>1089</v>
      </c>
      <c r="I319" s="143" t="s">
        <v>1817</v>
      </c>
    </row>
    <row r="320" spans="1:9" hidden="1" x14ac:dyDescent="0.25">
      <c r="A320" s="7" t="s">
        <v>719</v>
      </c>
      <c r="B320" s="7" t="s">
        <v>1006</v>
      </c>
      <c r="C320" s="7" t="s">
        <v>1091</v>
      </c>
      <c r="D320" s="8" t="s">
        <v>202</v>
      </c>
      <c r="E320" s="7" t="s">
        <v>1017</v>
      </c>
      <c r="F320" s="15">
        <v>2470</v>
      </c>
      <c r="G320" s="16">
        <v>0.34</v>
      </c>
      <c r="H320" s="142">
        <v>1630</v>
      </c>
      <c r="I320" s="143" t="s">
        <v>1817</v>
      </c>
    </row>
    <row r="321" spans="1:9" hidden="1" x14ac:dyDescent="0.25">
      <c r="A321" s="7" t="s">
        <v>719</v>
      </c>
      <c r="B321" s="7" t="s">
        <v>1006</v>
      </c>
      <c r="C321" s="7" t="s">
        <v>1092</v>
      </c>
      <c r="D321" s="8" t="s">
        <v>203</v>
      </c>
      <c r="E321" s="7" t="s">
        <v>1017</v>
      </c>
      <c r="F321" s="15">
        <v>2590</v>
      </c>
      <c r="G321" s="16">
        <v>0.34</v>
      </c>
      <c r="H321" s="142">
        <v>1710</v>
      </c>
      <c r="I321" s="143" t="s">
        <v>1817</v>
      </c>
    </row>
    <row r="322" spans="1:9" hidden="1" x14ac:dyDescent="0.25">
      <c r="A322" s="7" t="s">
        <v>719</v>
      </c>
      <c r="B322" s="7" t="s">
        <v>1006</v>
      </c>
      <c r="C322" s="7" t="s">
        <v>1093</v>
      </c>
      <c r="D322" s="8" t="s">
        <v>204</v>
      </c>
      <c r="E322" s="7" t="s">
        <v>701</v>
      </c>
      <c r="F322" s="15">
        <v>2500</v>
      </c>
      <c r="G322" s="16">
        <v>0.34</v>
      </c>
      <c r="H322" s="142">
        <v>1650</v>
      </c>
      <c r="I322" s="143" t="s">
        <v>1817</v>
      </c>
    </row>
    <row r="323" spans="1:9" hidden="1" x14ac:dyDescent="0.25">
      <c r="A323" s="7" t="s">
        <v>719</v>
      </c>
      <c r="B323" s="7" t="s">
        <v>1006</v>
      </c>
      <c r="C323" s="7" t="s">
        <v>1094</v>
      </c>
      <c r="D323" s="8" t="s">
        <v>205</v>
      </c>
      <c r="E323" s="7" t="s">
        <v>701</v>
      </c>
      <c r="F323" s="15">
        <v>5000</v>
      </c>
      <c r="G323" s="16">
        <v>0.34</v>
      </c>
      <c r="H323" s="142">
        <v>3300</v>
      </c>
      <c r="I323" s="143" t="s">
        <v>1817</v>
      </c>
    </row>
    <row r="324" spans="1:9" hidden="1" x14ac:dyDescent="0.25">
      <c r="A324" s="7" t="s">
        <v>719</v>
      </c>
      <c r="B324" s="7" t="s">
        <v>1006</v>
      </c>
      <c r="C324" s="7" t="s">
        <v>1095</v>
      </c>
      <c r="D324" s="8" t="s">
        <v>206</v>
      </c>
      <c r="E324" s="7" t="s">
        <v>701</v>
      </c>
      <c r="F324" s="15">
        <v>7500</v>
      </c>
      <c r="G324" s="16">
        <v>0.34</v>
      </c>
      <c r="H324" s="142">
        <v>4950</v>
      </c>
      <c r="I324" s="143" t="s">
        <v>1817</v>
      </c>
    </row>
    <row r="325" spans="1:9" hidden="1" x14ac:dyDescent="0.25">
      <c r="A325" s="7" t="s">
        <v>719</v>
      </c>
      <c r="B325" s="7" t="s">
        <v>1006</v>
      </c>
      <c r="C325" s="7" t="s">
        <v>1094</v>
      </c>
      <c r="D325" s="8" t="s">
        <v>205</v>
      </c>
      <c r="E325" s="7" t="s">
        <v>701</v>
      </c>
      <c r="F325" s="15">
        <v>5000</v>
      </c>
      <c r="G325" s="16">
        <v>0.34</v>
      </c>
      <c r="H325" s="142">
        <v>3300</v>
      </c>
      <c r="I325" s="143" t="s">
        <v>1817</v>
      </c>
    </row>
    <row r="326" spans="1:9" hidden="1" x14ac:dyDescent="0.25">
      <c r="A326" s="7" t="s">
        <v>719</v>
      </c>
      <c r="B326" s="7" t="s">
        <v>1006</v>
      </c>
      <c r="C326" s="7" t="s">
        <v>1096</v>
      </c>
      <c r="D326" s="8" t="s">
        <v>207</v>
      </c>
      <c r="E326" s="7" t="s">
        <v>701</v>
      </c>
      <c r="F326" s="15">
        <v>10000</v>
      </c>
      <c r="G326" s="16">
        <v>0.34</v>
      </c>
      <c r="H326" s="142">
        <v>6600</v>
      </c>
      <c r="I326" s="143" t="s">
        <v>1817</v>
      </c>
    </row>
    <row r="327" spans="1:9" hidden="1" x14ac:dyDescent="0.25">
      <c r="A327" s="7" t="s">
        <v>719</v>
      </c>
      <c r="B327" s="7" t="s">
        <v>1006</v>
      </c>
      <c r="C327" s="7" t="s">
        <v>1097</v>
      </c>
      <c r="D327" s="8" t="s">
        <v>208</v>
      </c>
      <c r="E327" s="7" t="s">
        <v>701</v>
      </c>
      <c r="F327" s="15">
        <v>15000</v>
      </c>
      <c r="G327" s="16">
        <v>0.34</v>
      </c>
      <c r="H327" s="142">
        <v>9900</v>
      </c>
      <c r="I327" s="143" t="s">
        <v>1817</v>
      </c>
    </row>
    <row r="328" spans="1:9" hidden="1" x14ac:dyDescent="0.25">
      <c r="A328" s="7" t="s">
        <v>719</v>
      </c>
      <c r="B328" s="7" t="s">
        <v>1006</v>
      </c>
      <c r="C328" s="7" t="s">
        <v>1098</v>
      </c>
      <c r="D328" s="8" t="s">
        <v>209</v>
      </c>
      <c r="E328" s="7" t="s">
        <v>1015</v>
      </c>
      <c r="F328" s="15">
        <v>5000</v>
      </c>
      <c r="G328" s="16">
        <v>0.34</v>
      </c>
      <c r="H328" s="142">
        <v>3300</v>
      </c>
      <c r="I328" s="143" t="s">
        <v>1817</v>
      </c>
    </row>
    <row r="329" spans="1:9" hidden="1" x14ac:dyDescent="0.25">
      <c r="A329" s="7" t="s">
        <v>719</v>
      </c>
      <c r="B329" s="7" t="s">
        <v>1006</v>
      </c>
      <c r="C329" s="7" t="s">
        <v>1099</v>
      </c>
      <c r="D329" s="8" t="s">
        <v>210</v>
      </c>
      <c r="E329" s="7" t="s">
        <v>1015</v>
      </c>
      <c r="F329" s="15">
        <v>10000</v>
      </c>
      <c r="G329" s="16">
        <v>0.34</v>
      </c>
      <c r="H329" s="142">
        <v>6600</v>
      </c>
      <c r="I329" s="143" t="s">
        <v>1817</v>
      </c>
    </row>
    <row r="330" spans="1:9" hidden="1" x14ac:dyDescent="0.25">
      <c r="A330" s="7" t="s">
        <v>719</v>
      </c>
      <c r="B330" s="7" t="s">
        <v>1006</v>
      </c>
      <c r="C330" s="7" t="s">
        <v>1100</v>
      </c>
      <c r="D330" s="8" t="s">
        <v>211</v>
      </c>
      <c r="E330" s="7" t="s">
        <v>1015</v>
      </c>
      <c r="F330" s="15">
        <v>15000</v>
      </c>
      <c r="G330" s="16">
        <v>0.34</v>
      </c>
      <c r="H330" s="142">
        <v>9900</v>
      </c>
      <c r="I330" s="143" t="s">
        <v>1817</v>
      </c>
    </row>
    <row r="331" spans="1:9" hidden="1" x14ac:dyDescent="0.25">
      <c r="A331" s="7" t="s">
        <v>719</v>
      </c>
      <c r="B331" s="7" t="s">
        <v>1006</v>
      </c>
      <c r="C331" s="7" t="s">
        <v>1099</v>
      </c>
      <c r="D331" s="8" t="s">
        <v>210</v>
      </c>
      <c r="E331" s="7" t="s">
        <v>1015</v>
      </c>
      <c r="F331" s="15">
        <v>10000</v>
      </c>
      <c r="G331" s="16">
        <v>0.34</v>
      </c>
      <c r="H331" s="142">
        <v>6600</v>
      </c>
      <c r="I331" s="143" t="s">
        <v>1817</v>
      </c>
    </row>
    <row r="332" spans="1:9" hidden="1" x14ac:dyDescent="0.25">
      <c r="A332" s="7" t="s">
        <v>719</v>
      </c>
      <c r="B332" s="7" t="s">
        <v>1006</v>
      </c>
      <c r="C332" s="7" t="s">
        <v>1101</v>
      </c>
      <c r="D332" s="8" t="s">
        <v>212</v>
      </c>
      <c r="E332" s="7" t="s">
        <v>1015</v>
      </c>
      <c r="F332" s="15">
        <v>20000</v>
      </c>
      <c r="G332" s="16">
        <v>0.34</v>
      </c>
      <c r="H332" s="145" t="s">
        <v>1102</v>
      </c>
      <c r="I332" s="143" t="s">
        <v>1817</v>
      </c>
    </row>
    <row r="333" spans="1:9" hidden="1" x14ac:dyDescent="0.25">
      <c r="A333" s="7" t="s">
        <v>719</v>
      </c>
      <c r="B333" s="7" t="s">
        <v>1006</v>
      </c>
      <c r="C333" s="7" t="s">
        <v>1103</v>
      </c>
      <c r="D333" s="8" t="s">
        <v>213</v>
      </c>
      <c r="E333" s="7" t="s">
        <v>1015</v>
      </c>
      <c r="F333" s="15">
        <v>30000</v>
      </c>
      <c r="G333" s="16">
        <v>0.34</v>
      </c>
      <c r="H333" s="145" t="s">
        <v>1104</v>
      </c>
      <c r="I333" s="143" t="s">
        <v>1817</v>
      </c>
    </row>
    <row r="334" spans="1:9" hidden="1" x14ac:dyDescent="0.25">
      <c r="A334" s="7" t="s">
        <v>719</v>
      </c>
      <c r="B334" s="7" t="s">
        <v>1006</v>
      </c>
      <c r="C334" s="7" t="s">
        <v>1099</v>
      </c>
      <c r="D334" s="8" t="s">
        <v>210</v>
      </c>
      <c r="E334" s="7" t="s">
        <v>1015</v>
      </c>
      <c r="F334" s="15">
        <v>10000</v>
      </c>
      <c r="G334" s="16">
        <v>0.34</v>
      </c>
      <c r="H334" s="142">
        <v>6600</v>
      </c>
      <c r="I334" s="143" t="s">
        <v>1817</v>
      </c>
    </row>
    <row r="335" spans="1:9" hidden="1" x14ac:dyDescent="0.25">
      <c r="A335" s="7" t="s">
        <v>719</v>
      </c>
      <c r="B335" s="7" t="s">
        <v>1006</v>
      </c>
      <c r="C335" s="7" t="s">
        <v>1101</v>
      </c>
      <c r="D335" s="8" t="s">
        <v>212</v>
      </c>
      <c r="E335" s="7" t="s">
        <v>1015</v>
      </c>
      <c r="F335" s="15">
        <v>20000</v>
      </c>
      <c r="G335" s="16">
        <v>0.34</v>
      </c>
      <c r="H335" s="145" t="s">
        <v>1102</v>
      </c>
      <c r="I335" s="143" t="s">
        <v>1817</v>
      </c>
    </row>
    <row r="336" spans="1:9" hidden="1" x14ac:dyDescent="0.25">
      <c r="A336" s="7" t="s">
        <v>719</v>
      </c>
      <c r="B336" s="7" t="s">
        <v>1006</v>
      </c>
      <c r="C336" s="7" t="s">
        <v>1103</v>
      </c>
      <c r="D336" s="8" t="s">
        <v>213</v>
      </c>
      <c r="E336" s="7" t="s">
        <v>1015</v>
      </c>
      <c r="F336" s="15">
        <v>30000</v>
      </c>
      <c r="G336" s="16">
        <v>0.34</v>
      </c>
      <c r="H336" s="145" t="s">
        <v>1104</v>
      </c>
      <c r="I336" s="143" t="s">
        <v>1817</v>
      </c>
    </row>
    <row r="337" spans="1:9" hidden="1" x14ac:dyDescent="0.25">
      <c r="A337" s="7" t="s">
        <v>719</v>
      </c>
      <c r="B337" s="7" t="s">
        <v>1006</v>
      </c>
      <c r="C337" s="7" t="s">
        <v>1101</v>
      </c>
      <c r="D337" s="8" t="s">
        <v>212</v>
      </c>
      <c r="E337" s="7" t="s">
        <v>1015</v>
      </c>
      <c r="F337" s="15">
        <v>20000</v>
      </c>
      <c r="G337" s="16">
        <v>0.34</v>
      </c>
      <c r="H337" s="145" t="s">
        <v>1102</v>
      </c>
      <c r="I337" s="143" t="s">
        <v>1817</v>
      </c>
    </row>
    <row r="338" spans="1:9" hidden="1" x14ac:dyDescent="0.25">
      <c r="A338" s="7" t="s">
        <v>719</v>
      </c>
      <c r="B338" s="7" t="s">
        <v>1006</v>
      </c>
      <c r="C338" s="7" t="s">
        <v>1105</v>
      </c>
      <c r="D338" s="8" t="s">
        <v>214</v>
      </c>
      <c r="E338" s="7" t="s">
        <v>1015</v>
      </c>
      <c r="F338" s="15">
        <v>40000</v>
      </c>
      <c r="G338" s="16">
        <v>0.34</v>
      </c>
      <c r="H338" s="145" t="s">
        <v>1106</v>
      </c>
      <c r="I338" s="143" t="s">
        <v>1817</v>
      </c>
    </row>
    <row r="339" spans="1:9" hidden="1" x14ac:dyDescent="0.25">
      <c r="A339" s="7" t="s">
        <v>719</v>
      </c>
      <c r="B339" s="7" t="s">
        <v>1006</v>
      </c>
      <c r="C339" s="7" t="s">
        <v>1107</v>
      </c>
      <c r="D339" s="8" t="s">
        <v>692</v>
      </c>
      <c r="E339" s="7" t="s">
        <v>1015</v>
      </c>
      <c r="F339" s="15">
        <v>60000</v>
      </c>
      <c r="G339" s="16">
        <v>0.34</v>
      </c>
      <c r="H339" s="145" t="s">
        <v>1108</v>
      </c>
      <c r="I339" s="143" t="s">
        <v>1817</v>
      </c>
    </row>
    <row r="340" spans="1:9" hidden="1" x14ac:dyDescent="0.25">
      <c r="A340" s="7" t="s">
        <v>719</v>
      </c>
      <c r="B340" s="7" t="s">
        <v>1006</v>
      </c>
      <c r="C340" s="7" t="s">
        <v>1109</v>
      </c>
      <c r="D340" s="7" t="s">
        <v>1110</v>
      </c>
      <c r="E340" s="7" t="s">
        <v>701</v>
      </c>
      <c r="F340" s="15">
        <v>300</v>
      </c>
      <c r="G340" s="16">
        <v>0.34</v>
      </c>
      <c r="H340" s="142">
        <v>198</v>
      </c>
      <c r="I340" s="143" t="s">
        <v>1817</v>
      </c>
    </row>
    <row r="341" spans="1:9" hidden="1" x14ac:dyDescent="0.25">
      <c r="A341" s="7" t="s">
        <v>719</v>
      </c>
      <c r="B341" s="7" t="s">
        <v>1006</v>
      </c>
      <c r="C341" s="7" t="s">
        <v>1111</v>
      </c>
      <c r="D341" s="7" t="s">
        <v>1112</v>
      </c>
      <c r="E341" s="7" t="s">
        <v>701</v>
      </c>
      <c r="F341" s="15">
        <v>600</v>
      </c>
      <c r="G341" s="16">
        <v>0.67</v>
      </c>
      <c r="H341" s="142">
        <v>198</v>
      </c>
      <c r="I341" s="143" t="s">
        <v>1817</v>
      </c>
    </row>
    <row r="342" spans="1:9" hidden="1" x14ac:dyDescent="0.25">
      <c r="A342" s="7" t="s">
        <v>719</v>
      </c>
      <c r="B342" s="7" t="s">
        <v>1006</v>
      </c>
      <c r="C342" s="7" t="s">
        <v>1113</v>
      </c>
      <c r="D342" s="7" t="s">
        <v>1114</v>
      </c>
      <c r="E342" s="7" t="s">
        <v>701</v>
      </c>
      <c r="F342" s="15">
        <v>900</v>
      </c>
      <c r="G342" s="16">
        <v>0.34</v>
      </c>
      <c r="H342" s="142">
        <v>594</v>
      </c>
      <c r="I342" s="143" t="s">
        <v>1817</v>
      </c>
    </row>
    <row r="343" spans="1:9" hidden="1" x14ac:dyDescent="0.25">
      <c r="A343" s="7" t="s">
        <v>719</v>
      </c>
      <c r="B343" s="7" t="s">
        <v>1006</v>
      </c>
      <c r="C343" s="7" t="s">
        <v>1111</v>
      </c>
      <c r="D343" s="7" t="s">
        <v>1112</v>
      </c>
      <c r="E343" s="7" t="s">
        <v>701</v>
      </c>
      <c r="F343" s="15">
        <v>600</v>
      </c>
      <c r="G343" s="16">
        <v>0.34</v>
      </c>
      <c r="H343" s="142">
        <v>396</v>
      </c>
      <c r="I343" s="143" t="s">
        <v>1817</v>
      </c>
    </row>
    <row r="344" spans="1:9" hidden="1" x14ac:dyDescent="0.25">
      <c r="A344" s="7" t="s">
        <v>719</v>
      </c>
      <c r="B344" s="7" t="s">
        <v>1006</v>
      </c>
      <c r="C344" s="7" t="s">
        <v>1115</v>
      </c>
      <c r="D344" s="7" t="s">
        <v>1116</v>
      </c>
      <c r="E344" s="7" t="s">
        <v>701</v>
      </c>
      <c r="F344" s="15">
        <v>1200</v>
      </c>
      <c r="G344" s="16">
        <v>0.34</v>
      </c>
      <c r="H344" s="142">
        <v>792</v>
      </c>
      <c r="I344" s="143" t="s">
        <v>1817</v>
      </c>
    </row>
    <row r="345" spans="1:9" hidden="1" x14ac:dyDescent="0.25">
      <c r="A345" s="7" t="s">
        <v>719</v>
      </c>
      <c r="B345" s="7" t="s">
        <v>1006</v>
      </c>
      <c r="C345" s="7" t="s">
        <v>1117</v>
      </c>
      <c r="D345" s="7" t="s">
        <v>1118</v>
      </c>
      <c r="E345" s="7" t="s">
        <v>701</v>
      </c>
      <c r="F345" s="15">
        <v>1800</v>
      </c>
      <c r="G345" s="16">
        <v>0.34</v>
      </c>
      <c r="H345" s="142">
        <v>1188</v>
      </c>
      <c r="I345" s="143" t="s">
        <v>1817</v>
      </c>
    </row>
    <row r="346" spans="1:9" hidden="1" x14ac:dyDescent="0.25">
      <c r="A346" s="7" t="s">
        <v>719</v>
      </c>
      <c r="B346" s="7" t="s">
        <v>1006</v>
      </c>
      <c r="C346" s="7" t="s">
        <v>1119</v>
      </c>
      <c r="D346" s="7" t="s">
        <v>1120</v>
      </c>
      <c r="E346" s="7" t="s">
        <v>701</v>
      </c>
      <c r="F346" s="15">
        <v>325</v>
      </c>
      <c r="G346" s="16">
        <v>0.34</v>
      </c>
      <c r="H346" s="142">
        <v>215</v>
      </c>
      <c r="I346" s="143" t="s">
        <v>1817</v>
      </c>
    </row>
    <row r="347" spans="1:9" hidden="1" x14ac:dyDescent="0.25">
      <c r="A347" s="7" t="s">
        <v>719</v>
      </c>
      <c r="B347" s="7" t="s">
        <v>1006</v>
      </c>
      <c r="C347" s="7" t="s">
        <v>1121</v>
      </c>
      <c r="D347" s="7" t="s">
        <v>1122</v>
      </c>
      <c r="E347" s="7" t="s">
        <v>701</v>
      </c>
      <c r="F347" s="15">
        <v>650</v>
      </c>
      <c r="G347" s="16">
        <v>0.34</v>
      </c>
      <c r="H347" s="142">
        <v>429</v>
      </c>
      <c r="I347" s="143" t="s">
        <v>1817</v>
      </c>
    </row>
    <row r="348" spans="1:9" hidden="1" x14ac:dyDescent="0.25">
      <c r="A348" s="7" t="s">
        <v>719</v>
      </c>
      <c r="B348" s="7" t="s">
        <v>1006</v>
      </c>
      <c r="C348" s="7" t="s">
        <v>1123</v>
      </c>
      <c r="D348" s="7" t="s">
        <v>1124</v>
      </c>
      <c r="E348" s="7" t="s">
        <v>701</v>
      </c>
      <c r="F348" s="15">
        <v>975</v>
      </c>
      <c r="G348" s="16">
        <v>0.34</v>
      </c>
      <c r="H348" s="142">
        <v>644</v>
      </c>
      <c r="I348" s="143" t="s">
        <v>1817</v>
      </c>
    </row>
    <row r="349" spans="1:9" hidden="1" x14ac:dyDescent="0.25">
      <c r="A349" s="7" t="s">
        <v>719</v>
      </c>
      <c r="B349" s="7" t="s">
        <v>1006</v>
      </c>
      <c r="C349" s="7" t="s">
        <v>1121</v>
      </c>
      <c r="D349" s="7" t="s">
        <v>1122</v>
      </c>
      <c r="E349" s="7" t="s">
        <v>701</v>
      </c>
      <c r="F349" s="15">
        <v>650</v>
      </c>
      <c r="G349" s="16">
        <v>0.34</v>
      </c>
      <c r="H349" s="142">
        <v>429</v>
      </c>
      <c r="I349" s="143" t="s">
        <v>1817</v>
      </c>
    </row>
    <row r="350" spans="1:9" hidden="1" x14ac:dyDescent="0.25">
      <c r="A350" s="7" t="s">
        <v>719</v>
      </c>
      <c r="B350" s="7" t="s">
        <v>1006</v>
      </c>
      <c r="C350" s="7" t="s">
        <v>1125</v>
      </c>
      <c r="D350" s="7" t="s">
        <v>1126</v>
      </c>
      <c r="E350" s="7" t="s">
        <v>701</v>
      </c>
      <c r="F350" s="15">
        <v>1300</v>
      </c>
      <c r="G350" s="16">
        <v>0.34</v>
      </c>
      <c r="H350" s="142">
        <v>858</v>
      </c>
      <c r="I350" s="143" t="s">
        <v>1817</v>
      </c>
    </row>
    <row r="351" spans="1:9" hidden="1" x14ac:dyDescent="0.25">
      <c r="A351" s="7" t="s">
        <v>719</v>
      </c>
      <c r="B351" s="7" t="s">
        <v>1006</v>
      </c>
      <c r="C351" s="7" t="s">
        <v>1127</v>
      </c>
      <c r="D351" s="7" t="s">
        <v>1128</v>
      </c>
      <c r="E351" s="7" t="s">
        <v>701</v>
      </c>
      <c r="F351" s="15">
        <v>1950</v>
      </c>
      <c r="G351" s="16">
        <v>0.34</v>
      </c>
      <c r="H351" s="142">
        <v>1288</v>
      </c>
      <c r="I351" s="143" t="s">
        <v>1817</v>
      </c>
    </row>
    <row r="352" spans="1:9" hidden="1" x14ac:dyDescent="0.25">
      <c r="A352" s="7" t="s">
        <v>719</v>
      </c>
      <c r="B352" s="7" t="s">
        <v>1006</v>
      </c>
      <c r="C352" s="7" t="s">
        <v>1119</v>
      </c>
      <c r="D352" s="7" t="s">
        <v>1120</v>
      </c>
      <c r="E352" s="7" t="s">
        <v>701</v>
      </c>
      <c r="F352" s="15">
        <v>325</v>
      </c>
      <c r="G352" s="16">
        <v>0.34</v>
      </c>
      <c r="H352" s="142">
        <v>215</v>
      </c>
      <c r="I352" s="143" t="s">
        <v>1817</v>
      </c>
    </row>
    <row r="353" spans="1:9" hidden="1" x14ac:dyDescent="0.25">
      <c r="A353" s="7" t="s">
        <v>719</v>
      </c>
      <c r="B353" s="7" t="s">
        <v>1006</v>
      </c>
      <c r="C353" s="7" t="s">
        <v>1121</v>
      </c>
      <c r="D353" s="7" t="s">
        <v>1122</v>
      </c>
      <c r="E353" s="7" t="s">
        <v>701</v>
      </c>
      <c r="F353" s="15">
        <v>650</v>
      </c>
      <c r="G353" s="16">
        <v>0.34</v>
      </c>
      <c r="H353" s="142">
        <v>429</v>
      </c>
      <c r="I353" s="143" t="s">
        <v>1817</v>
      </c>
    </row>
    <row r="354" spans="1:9" hidden="1" x14ac:dyDescent="0.25">
      <c r="A354" s="7" t="s">
        <v>719</v>
      </c>
      <c r="B354" s="7" t="s">
        <v>1006</v>
      </c>
      <c r="C354" s="7" t="s">
        <v>1123</v>
      </c>
      <c r="D354" s="7" t="s">
        <v>1124</v>
      </c>
      <c r="E354" s="7" t="s">
        <v>701</v>
      </c>
      <c r="F354" s="15">
        <v>975</v>
      </c>
      <c r="G354" s="16">
        <v>0.34</v>
      </c>
      <c r="H354" s="142">
        <v>644</v>
      </c>
      <c r="I354" s="143" t="s">
        <v>1817</v>
      </c>
    </row>
    <row r="355" spans="1:9" hidden="1" x14ac:dyDescent="0.25">
      <c r="A355" s="7" t="s">
        <v>719</v>
      </c>
      <c r="B355" s="7" t="s">
        <v>1006</v>
      </c>
      <c r="C355" s="7" t="s">
        <v>1121</v>
      </c>
      <c r="D355" s="7" t="s">
        <v>1122</v>
      </c>
      <c r="E355" s="7" t="s">
        <v>701</v>
      </c>
      <c r="F355" s="15">
        <v>650</v>
      </c>
      <c r="G355" s="16">
        <v>0.34</v>
      </c>
      <c r="H355" s="142">
        <v>429</v>
      </c>
      <c r="I355" s="143" t="s">
        <v>1817</v>
      </c>
    </row>
    <row r="356" spans="1:9" hidden="1" x14ac:dyDescent="0.25">
      <c r="A356" s="7" t="s">
        <v>719</v>
      </c>
      <c r="B356" s="7" t="s">
        <v>1006</v>
      </c>
      <c r="C356" s="7" t="s">
        <v>1125</v>
      </c>
      <c r="D356" s="7" t="s">
        <v>1126</v>
      </c>
      <c r="E356" s="7" t="s">
        <v>701</v>
      </c>
      <c r="F356" s="15">
        <v>1300</v>
      </c>
      <c r="G356" s="16">
        <v>0.34</v>
      </c>
      <c r="H356" s="142">
        <v>858</v>
      </c>
      <c r="I356" s="143" t="s">
        <v>1817</v>
      </c>
    </row>
    <row r="357" spans="1:9" hidden="1" x14ac:dyDescent="0.25">
      <c r="A357" s="7" t="s">
        <v>719</v>
      </c>
      <c r="B357" s="7" t="s">
        <v>1006</v>
      </c>
      <c r="C357" s="7" t="s">
        <v>1127</v>
      </c>
      <c r="D357" s="7" t="s">
        <v>1128</v>
      </c>
      <c r="E357" s="7" t="s">
        <v>701</v>
      </c>
      <c r="F357" s="15">
        <v>1950</v>
      </c>
      <c r="G357" s="16">
        <v>0.34</v>
      </c>
      <c r="H357" s="142">
        <v>1288</v>
      </c>
      <c r="I357" s="143" t="s">
        <v>1817</v>
      </c>
    </row>
    <row r="358" spans="1:9" hidden="1" x14ac:dyDescent="0.25">
      <c r="A358" s="7" t="s">
        <v>719</v>
      </c>
      <c r="B358" s="7" t="s">
        <v>1006</v>
      </c>
      <c r="C358" s="7" t="s">
        <v>1129</v>
      </c>
      <c r="D358" s="7" t="s">
        <v>1130</v>
      </c>
      <c r="E358" s="7" t="s">
        <v>701</v>
      </c>
      <c r="F358" s="15">
        <v>400</v>
      </c>
      <c r="G358" s="16">
        <v>0.34</v>
      </c>
      <c r="H358" s="142">
        <v>264</v>
      </c>
      <c r="I358" s="143" t="s">
        <v>1817</v>
      </c>
    </row>
    <row r="359" spans="1:9" hidden="1" x14ac:dyDescent="0.25">
      <c r="A359" s="7" t="s">
        <v>719</v>
      </c>
      <c r="B359" s="7" t="s">
        <v>1006</v>
      </c>
      <c r="C359" s="7" t="s">
        <v>1131</v>
      </c>
      <c r="D359" s="7" t="s">
        <v>1132</v>
      </c>
      <c r="E359" s="7" t="s">
        <v>701</v>
      </c>
      <c r="F359" s="15">
        <v>800</v>
      </c>
      <c r="G359" s="16">
        <v>0.34</v>
      </c>
      <c r="H359" s="142">
        <v>528</v>
      </c>
      <c r="I359" s="143" t="s">
        <v>1817</v>
      </c>
    </row>
    <row r="360" spans="1:9" hidden="1" x14ac:dyDescent="0.25">
      <c r="A360" s="7" t="s">
        <v>719</v>
      </c>
      <c r="B360" s="7" t="s">
        <v>1006</v>
      </c>
      <c r="C360" s="7" t="s">
        <v>1115</v>
      </c>
      <c r="D360" s="7" t="s">
        <v>1116</v>
      </c>
      <c r="E360" s="7" t="s">
        <v>701</v>
      </c>
      <c r="F360" s="15">
        <v>1200</v>
      </c>
      <c r="G360" s="16">
        <v>0.34</v>
      </c>
      <c r="H360" s="142">
        <v>792</v>
      </c>
      <c r="I360" s="143" t="s">
        <v>1817</v>
      </c>
    </row>
    <row r="361" spans="1:9" hidden="1" x14ac:dyDescent="0.25">
      <c r="A361" s="7" t="s">
        <v>719</v>
      </c>
      <c r="B361" s="7" t="s">
        <v>1006</v>
      </c>
      <c r="C361" s="7" t="s">
        <v>1131</v>
      </c>
      <c r="D361" s="7" t="s">
        <v>1132</v>
      </c>
      <c r="E361" s="7" t="s">
        <v>701</v>
      </c>
      <c r="F361" s="15">
        <v>800</v>
      </c>
      <c r="G361" s="16">
        <v>0.34</v>
      </c>
      <c r="H361" s="142">
        <v>528</v>
      </c>
      <c r="I361" s="143" t="s">
        <v>1817</v>
      </c>
    </row>
    <row r="362" spans="1:9" hidden="1" x14ac:dyDescent="0.25">
      <c r="A362" s="7" t="s">
        <v>719</v>
      </c>
      <c r="B362" s="7" t="s">
        <v>1006</v>
      </c>
      <c r="C362" s="7" t="s">
        <v>1133</v>
      </c>
      <c r="D362" s="7" t="s">
        <v>1134</v>
      </c>
      <c r="E362" s="7" t="s">
        <v>701</v>
      </c>
      <c r="F362" s="15">
        <v>1600</v>
      </c>
      <c r="G362" s="16">
        <v>0.34</v>
      </c>
      <c r="H362" s="142">
        <v>1056</v>
      </c>
      <c r="I362" s="143" t="s">
        <v>1817</v>
      </c>
    </row>
    <row r="363" spans="1:9" hidden="1" x14ac:dyDescent="0.25">
      <c r="A363" s="7" t="s">
        <v>719</v>
      </c>
      <c r="B363" s="7" t="s">
        <v>1006</v>
      </c>
      <c r="C363" s="7" t="s">
        <v>1135</v>
      </c>
      <c r="D363" s="7" t="s">
        <v>1136</v>
      </c>
      <c r="E363" s="7" t="s">
        <v>701</v>
      </c>
      <c r="F363" s="15">
        <v>2400</v>
      </c>
      <c r="G363" s="16">
        <v>0.34</v>
      </c>
      <c r="H363" s="142">
        <v>1584</v>
      </c>
      <c r="I363" s="143" t="s">
        <v>1817</v>
      </c>
    </row>
    <row r="364" spans="1:9" hidden="1" x14ac:dyDescent="0.25">
      <c r="A364" s="7" t="s">
        <v>719</v>
      </c>
      <c r="B364" s="7" t="s">
        <v>1006</v>
      </c>
      <c r="C364" s="7" t="s">
        <v>1137</v>
      </c>
      <c r="D364" s="7" t="s">
        <v>1138</v>
      </c>
      <c r="E364" s="7" t="s">
        <v>1015</v>
      </c>
      <c r="F364" s="15">
        <v>350</v>
      </c>
      <c r="G364" s="16">
        <v>0.34</v>
      </c>
      <c r="H364" s="142">
        <v>231</v>
      </c>
      <c r="I364" s="143" t="s">
        <v>1817</v>
      </c>
    </row>
    <row r="365" spans="1:9" hidden="1" x14ac:dyDescent="0.25">
      <c r="A365" s="7" t="s">
        <v>719</v>
      </c>
      <c r="B365" s="7" t="s">
        <v>1006</v>
      </c>
      <c r="C365" s="7" t="s">
        <v>1139</v>
      </c>
      <c r="D365" s="7" t="s">
        <v>1140</v>
      </c>
      <c r="E365" s="7" t="s">
        <v>1015</v>
      </c>
      <c r="F365" s="15">
        <v>700</v>
      </c>
      <c r="G365" s="16">
        <v>0.34</v>
      </c>
      <c r="H365" s="142">
        <v>462</v>
      </c>
      <c r="I365" s="143" t="s">
        <v>1817</v>
      </c>
    </row>
    <row r="366" spans="1:9" hidden="1" x14ac:dyDescent="0.25">
      <c r="A366" s="7" t="s">
        <v>719</v>
      </c>
      <c r="B366" s="7" t="s">
        <v>1006</v>
      </c>
      <c r="C366" s="7" t="s">
        <v>1141</v>
      </c>
      <c r="D366" s="7" t="s">
        <v>1142</v>
      </c>
      <c r="E366" s="7" t="s">
        <v>1015</v>
      </c>
      <c r="F366" s="15">
        <v>1050</v>
      </c>
      <c r="G366" s="16">
        <v>0.34</v>
      </c>
      <c r="H366" s="142">
        <v>693</v>
      </c>
      <c r="I366" s="143" t="s">
        <v>1817</v>
      </c>
    </row>
    <row r="367" spans="1:9" hidden="1" x14ac:dyDescent="0.25">
      <c r="A367" s="7" t="s">
        <v>719</v>
      </c>
      <c r="B367" s="7" t="s">
        <v>1006</v>
      </c>
      <c r="C367" s="7" t="s">
        <v>1139</v>
      </c>
      <c r="D367" s="7" t="s">
        <v>1140</v>
      </c>
      <c r="E367" s="7" t="s">
        <v>1015</v>
      </c>
      <c r="F367" s="15">
        <v>700</v>
      </c>
      <c r="G367" s="16">
        <v>0.34</v>
      </c>
      <c r="H367" s="142">
        <v>462</v>
      </c>
      <c r="I367" s="143" t="s">
        <v>1817</v>
      </c>
    </row>
    <row r="368" spans="1:9" hidden="1" x14ac:dyDescent="0.25">
      <c r="A368" s="7" t="s">
        <v>719</v>
      </c>
      <c r="B368" s="7" t="s">
        <v>1006</v>
      </c>
      <c r="C368" s="7" t="s">
        <v>1143</v>
      </c>
      <c r="D368" s="7" t="s">
        <v>1144</v>
      </c>
      <c r="E368" s="7" t="s">
        <v>1015</v>
      </c>
      <c r="F368" s="15">
        <v>1400</v>
      </c>
      <c r="G368" s="16">
        <v>0.34</v>
      </c>
      <c r="H368" s="142">
        <v>924</v>
      </c>
      <c r="I368" s="143" t="s">
        <v>1817</v>
      </c>
    </row>
    <row r="369" spans="1:9" hidden="1" x14ac:dyDescent="0.25">
      <c r="A369" s="7" t="s">
        <v>719</v>
      </c>
      <c r="B369" s="7" t="s">
        <v>1006</v>
      </c>
      <c r="C369" s="7" t="s">
        <v>1145</v>
      </c>
      <c r="D369" s="7" t="s">
        <v>1146</v>
      </c>
      <c r="E369" s="7" t="s">
        <v>1015</v>
      </c>
      <c r="F369" s="15">
        <v>2100</v>
      </c>
      <c r="G369" s="16">
        <v>0.34</v>
      </c>
      <c r="H369" s="142">
        <v>1386</v>
      </c>
      <c r="I369" s="143" t="s">
        <v>1817</v>
      </c>
    </row>
    <row r="370" spans="1:9" hidden="1" x14ac:dyDescent="0.25">
      <c r="A370" s="7" t="s">
        <v>719</v>
      </c>
      <c r="B370" s="7" t="s">
        <v>1006</v>
      </c>
      <c r="C370" s="7" t="s">
        <v>1147</v>
      </c>
      <c r="D370" s="8" t="s">
        <v>215</v>
      </c>
      <c r="E370" s="7" t="s">
        <v>1015</v>
      </c>
      <c r="F370" s="15">
        <v>425</v>
      </c>
      <c r="G370" s="16">
        <v>0.34</v>
      </c>
      <c r="H370" s="142">
        <v>281</v>
      </c>
      <c r="I370" s="143" t="s">
        <v>1817</v>
      </c>
    </row>
    <row r="371" spans="1:9" hidden="1" x14ac:dyDescent="0.25">
      <c r="A371" s="7" t="s">
        <v>719</v>
      </c>
      <c r="B371" s="7" t="s">
        <v>1006</v>
      </c>
      <c r="C371" s="7" t="s">
        <v>1148</v>
      </c>
      <c r="D371" s="8" t="s">
        <v>216</v>
      </c>
      <c r="E371" s="7" t="s">
        <v>1015</v>
      </c>
      <c r="F371" s="15">
        <v>850</v>
      </c>
      <c r="G371" s="16">
        <v>0.34</v>
      </c>
      <c r="H371" s="142">
        <v>561</v>
      </c>
      <c r="I371" s="143" t="s">
        <v>1817</v>
      </c>
    </row>
    <row r="372" spans="1:9" hidden="1" x14ac:dyDescent="0.25">
      <c r="A372" s="7" t="s">
        <v>719</v>
      </c>
      <c r="B372" s="7" t="s">
        <v>1006</v>
      </c>
      <c r="C372" s="7" t="s">
        <v>1149</v>
      </c>
      <c r="D372" s="8" t="s">
        <v>217</v>
      </c>
      <c r="E372" s="7" t="s">
        <v>1015</v>
      </c>
      <c r="F372" s="15">
        <v>1275</v>
      </c>
      <c r="G372" s="16">
        <v>0.34</v>
      </c>
      <c r="H372" s="142">
        <v>842</v>
      </c>
      <c r="I372" s="143" t="s">
        <v>1817</v>
      </c>
    </row>
    <row r="373" spans="1:9" hidden="1" x14ac:dyDescent="0.25">
      <c r="A373" s="7" t="s">
        <v>719</v>
      </c>
      <c r="B373" s="7" t="s">
        <v>1006</v>
      </c>
      <c r="C373" s="7" t="s">
        <v>1148</v>
      </c>
      <c r="D373" s="8" t="s">
        <v>216</v>
      </c>
      <c r="E373" s="7" t="s">
        <v>1015</v>
      </c>
      <c r="F373" s="15">
        <v>850</v>
      </c>
      <c r="G373" s="16">
        <v>0.34</v>
      </c>
      <c r="H373" s="142">
        <v>561</v>
      </c>
      <c r="I373" s="143" t="s">
        <v>1817</v>
      </c>
    </row>
    <row r="374" spans="1:9" hidden="1" x14ac:dyDescent="0.25">
      <c r="A374" s="7" t="s">
        <v>719</v>
      </c>
      <c r="B374" s="7" t="s">
        <v>1006</v>
      </c>
      <c r="C374" s="7" t="s">
        <v>1150</v>
      </c>
      <c r="D374" s="8" t="s">
        <v>218</v>
      </c>
      <c r="E374" s="7" t="s">
        <v>1015</v>
      </c>
      <c r="F374" s="15">
        <v>1700</v>
      </c>
      <c r="G374" s="16">
        <v>0.34</v>
      </c>
      <c r="H374" s="142">
        <v>1122</v>
      </c>
      <c r="I374" s="143" t="s">
        <v>1817</v>
      </c>
    </row>
    <row r="375" spans="1:9" hidden="1" x14ac:dyDescent="0.25">
      <c r="A375" s="7" t="s">
        <v>719</v>
      </c>
      <c r="B375" s="7" t="s">
        <v>1006</v>
      </c>
      <c r="C375" s="7" t="s">
        <v>1151</v>
      </c>
      <c r="D375" s="8" t="s">
        <v>219</v>
      </c>
      <c r="E375" s="7" t="s">
        <v>1015</v>
      </c>
      <c r="F375" s="15">
        <v>2550</v>
      </c>
      <c r="G375" s="16">
        <v>0.34</v>
      </c>
      <c r="H375" s="142">
        <v>1683</v>
      </c>
      <c r="I375" s="143" t="s">
        <v>1817</v>
      </c>
    </row>
    <row r="376" spans="1:9" hidden="1" x14ac:dyDescent="0.25">
      <c r="A376" s="7" t="s">
        <v>719</v>
      </c>
      <c r="B376" s="7" t="s">
        <v>1006</v>
      </c>
      <c r="C376" s="7" t="s">
        <v>1152</v>
      </c>
      <c r="D376" s="7" t="s">
        <v>1153</v>
      </c>
      <c r="E376" s="7" t="s">
        <v>1015</v>
      </c>
      <c r="F376" s="15">
        <v>375</v>
      </c>
      <c r="G376" s="16">
        <v>0.34</v>
      </c>
      <c r="H376" s="142">
        <v>248</v>
      </c>
      <c r="I376" s="143" t="s">
        <v>1817</v>
      </c>
    </row>
    <row r="377" spans="1:9" hidden="1" x14ac:dyDescent="0.25">
      <c r="A377" s="7" t="s">
        <v>719</v>
      </c>
      <c r="B377" s="7" t="s">
        <v>1006</v>
      </c>
      <c r="C377" s="7" t="s">
        <v>1154</v>
      </c>
      <c r="D377" s="7" t="s">
        <v>1155</v>
      </c>
      <c r="E377" s="7" t="s">
        <v>1015</v>
      </c>
      <c r="F377" s="15">
        <v>750</v>
      </c>
      <c r="G377" s="16">
        <v>0.34</v>
      </c>
      <c r="H377" s="142">
        <v>495</v>
      </c>
      <c r="I377" s="143" t="s">
        <v>1817</v>
      </c>
    </row>
    <row r="378" spans="1:9" hidden="1" x14ac:dyDescent="0.25">
      <c r="A378" s="7" t="s">
        <v>719</v>
      </c>
      <c r="B378" s="7" t="s">
        <v>1006</v>
      </c>
      <c r="C378" s="7" t="s">
        <v>1156</v>
      </c>
      <c r="D378" s="7" t="s">
        <v>1157</v>
      </c>
      <c r="E378" s="7" t="s">
        <v>1015</v>
      </c>
      <c r="F378" s="15">
        <v>1125</v>
      </c>
      <c r="G378" s="16">
        <v>0.34</v>
      </c>
      <c r="H378" s="142">
        <v>743</v>
      </c>
      <c r="I378" s="143" t="s">
        <v>1817</v>
      </c>
    </row>
    <row r="379" spans="1:9" hidden="1" x14ac:dyDescent="0.25">
      <c r="A379" s="7" t="s">
        <v>719</v>
      </c>
      <c r="B379" s="7" t="s">
        <v>1006</v>
      </c>
      <c r="C379" s="7" t="s">
        <v>1154</v>
      </c>
      <c r="D379" s="7" t="s">
        <v>1155</v>
      </c>
      <c r="E379" s="7" t="s">
        <v>1015</v>
      </c>
      <c r="F379" s="15">
        <v>750</v>
      </c>
      <c r="G379" s="16">
        <v>0.34</v>
      </c>
      <c r="H379" s="142">
        <v>495</v>
      </c>
      <c r="I379" s="143" t="s">
        <v>1817</v>
      </c>
    </row>
    <row r="380" spans="1:9" hidden="1" x14ac:dyDescent="0.25">
      <c r="A380" s="7" t="s">
        <v>719</v>
      </c>
      <c r="B380" s="7" t="s">
        <v>1006</v>
      </c>
      <c r="C380" s="7" t="s">
        <v>1158</v>
      </c>
      <c r="D380" s="7" t="s">
        <v>1159</v>
      </c>
      <c r="E380" s="7" t="s">
        <v>1015</v>
      </c>
      <c r="F380" s="15">
        <v>1500</v>
      </c>
      <c r="G380" s="16">
        <v>0.34</v>
      </c>
      <c r="H380" s="142">
        <v>990</v>
      </c>
      <c r="I380" s="143" t="s">
        <v>1817</v>
      </c>
    </row>
    <row r="381" spans="1:9" hidden="1" x14ac:dyDescent="0.25">
      <c r="A381" s="7" t="s">
        <v>719</v>
      </c>
      <c r="B381" s="7" t="s">
        <v>1006</v>
      </c>
      <c r="C381" s="7" t="s">
        <v>1160</v>
      </c>
      <c r="D381" s="7" t="s">
        <v>1161</v>
      </c>
      <c r="E381" s="7" t="s">
        <v>1015</v>
      </c>
      <c r="F381" s="15">
        <v>2250</v>
      </c>
      <c r="G381" s="16">
        <v>0.34</v>
      </c>
      <c r="H381" s="142">
        <v>1485</v>
      </c>
      <c r="I381" s="143" t="s">
        <v>1817</v>
      </c>
    </row>
    <row r="382" spans="1:9" hidden="1" x14ac:dyDescent="0.25">
      <c r="A382" s="7" t="s">
        <v>719</v>
      </c>
      <c r="B382" s="7" t="s">
        <v>1006</v>
      </c>
      <c r="C382" s="7" t="s">
        <v>1152</v>
      </c>
      <c r="D382" s="7" t="s">
        <v>1153</v>
      </c>
      <c r="E382" s="7" t="s">
        <v>1015</v>
      </c>
      <c r="F382" s="15">
        <v>375</v>
      </c>
      <c r="G382" s="16">
        <v>0.34</v>
      </c>
      <c r="H382" s="142">
        <v>248</v>
      </c>
      <c r="I382" s="143" t="s">
        <v>1817</v>
      </c>
    </row>
    <row r="383" spans="1:9" hidden="1" x14ac:dyDescent="0.25">
      <c r="A383" s="7" t="s">
        <v>719</v>
      </c>
      <c r="B383" s="7" t="s">
        <v>1006</v>
      </c>
      <c r="C383" s="7" t="s">
        <v>1154</v>
      </c>
      <c r="D383" s="7" t="s">
        <v>1155</v>
      </c>
      <c r="E383" s="7" t="s">
        <v>1015</v>
      </c>
      <c r="F383" s="15">
        <v>750</v>
      </c>
      <c r="G383" s="16">
        <v>0.34</v>
      </c>
      <c r="H383" s="142">
        <v>495</v>
      </c>
      <c r="I383" s="143" t="s">
        <v>1817</v>
      </c>
    </row>
    <row r="384" spans="1:9" hidden="1" x14ac:dyDescent="0.25">
      <c r="A384" s="7" t="s">
        <v>719</v>
      </c>
      <c r="B384" s="7" t="s">
        <v>1006</v>
      </c>
      <c r="C384" s="7" t="s">
        <v>1156</v>
      </c>
      <c r="D384" s="7" t="s">
        <v>1157</v>
      </c>
      <c r="E384" s="7" t="s">
        <v>1015</v>
      </c>
      <c r="F384" s="15">
        <v>1125</v>
      </c>
      <c r="G384" s="16">
        <v>0.34</v>
      </c>
      <c r="H384" s="142">
        <v>743</v>
      </c>
      <c r="I384" s="143" t="s">
        <v>1817</v>
      </c>
    </row>
    <row r="385" spans="1:9" hidden="1" x14ac:dyDescent="0.25">
      <c r="A385" s="7" t="s">
        <v>719</v>
      </c>
      <c r="B385" s="7" t="s">
        <v>1006</v>
      </c>
      <c r="C385" s="7" t="s">
        <v>1154</v>
      </c>
      <c r="D385" s="7" t="s">
        <v>1155</v>
      </c>
      <c r="E385" s="7" t="s">
        <v>1015</v>
      </c>
      <c r="F385" s="15">
        <v>750</v>
      </c>
      <c r="G385" s="16">
        <v>0.34</v>
      </c>
      <c r="H385" s="142">
        <v>495</v>
      </c>
      <c r="I385" s="143" t="s">
        <v>1817</v>
      </c>
    </row>
    <row r="386" spans="1:9" hidden="1" x14ac:dyDescent="0.25">
      <c r="A386" s="7" t="s">
        <v>719</v>
      </c>
      <c r="B386" s="7" t="s">
        <v>1006</v>
      </c>
      <c r="C386" s="7" t="s">
        <v>1158</v>
      </c>
      <c r="D386" s="7" t="s">
        <v>1159</v>
      </c>
      <c r="E386" s="7" t="s">
        <v>1015</v>
      </c>
      <c r="F386" s="15">
        <v>1500</v>
      </c>
      <c r="G386" s="16">
        <v>0.34</v>
      </c>
      <c r="H386" s="142">
        <v>990</v>
      </c>
      <c r="I386" s="143" t="s">
        <v>1817</v>
      </c>
    </row>
    <row r="387" spans="1:9" hidden="1" x14ac:dyDescent="0.25">
      <c r="A387" s="7" t="s">
        <v>719</v>
      </c>
      <c r="B387" s="7" t="s">
        <v>1006</v>
      </c>
      <c r="C387" s="7" t="s">
        <v>1160</v>
      </c>
      <c r="D387" s="7" t="s">
        <v>1161</v>
      </c>
      <c r="E387" s="7" t="s">
        <v>1015</v>
      </c>
      <c r="F387" s="15">
        <v>2250</v>
      </c>
      <c r="G387" s="16">
        <v>0.34</v>
      </c>
      <c r="H387" s="142">
        <v>1485</v>
      </c>
      <c r="I387" s="143" t="s">
        <v>1817</v>
      </c>
    </row>
    <row r="388" spans="1:9" hidden="1" x14ac:dyDescent="0.25">
      <c r="A388" s="7" t="s">
        <v>719</v>
      </c>
      <c r="B388" s="7" t="s">
        <v>1006</v>
      </c>
      <c r="C388" s="7" t="s">
        <v>1141</v>
      </c>
      <c r="D388" s="7" t="s">
        <v>1142</v>
      </c>
      <c r="E388" s="7" t="s">
        <v>1015</v>
      </c>
      <c r="F388" s="15">
        <v>1050</v>
      </c>
      <c r="G388" s="16">
        <v>0.34</v>
      </c>
      <c r="H388" s="142">
        <v>693</v>
      </c>
      <c r="I388" s="143" t="s">
        <v>1817</v>
      </c>
    </row>
    <row r="389" spans="1:9" hidden="1" x14ac:dyDescent="0.25">
      <c r="A389" s="7" t="s">
        <v>719</v>
      </c>
      <c r="B389" s="7" t="s">
        <v>1006</v>
      </c>
      <c r="C389" s="7" t="s">
        <v>1145</v>
      </c>
      <c r="D389" s="7" t="s">
        <v>1146</v>
      </c>
      <c r="E389" s="7" t="s">
        <v>1015</v>
      </c>
      <c r="F389" s="15">
        <v>2100</v>
      </c>
      <c r="G389" s="16">
        <v>0.34</v>
      </c>
      <c r="H389" s="142">
        <v>1386</v>
      </c>
      <c r="I389" s="143" t="s">
        <v>1817</v>
      </c>
    </row>
    <row r="390" spans="1:9" hidden="1" x14ac:dyDescent="0.25">
      <c r="A390" s="7" t="s">
        <v>719</v>
      </c>
      <c r="B390" s="7" t="s">
        <v>1006</v>
      </c>
      <c r="C390" s="7" t="s">
        <v>1162</v>
      </c>
      <c r="D390" s="7" t="s">
        <v>1163</v>
      </c>
      <c r="E390" s="7" t="s">
        <v>1015</v>
      </c>
      <c r="F390" s="15">
        <v>3150</v>
      </c>
      <c r="G390" s="16">
        <v>0.34</v>
      </c>
      <c r="H390" s="142">
        <v>2079</v>
      </c>
      <c r="I390" s="143" t="s">
        <v>1817</v>
      </c>
    </row>
    <row r="391" spans="1:9" hidden="1" x14ac:dyDescent="0.25">
      <c r="A391" s="7" t="s">
        <v>719</v>
      </c>
      <c r="B391" s="7" t="s">
        <v>1006</v>
      </c>
      <c r="C391" s="7" t="s">
        <v>1164</v>
      </c>
      <c r="D391" s="8" t="s">
        <v>220</v>
      </c>
      <c r="E391" s="7" t="s">
        <v>1015</v>
      </c>
      <c r="F391" s="15">
        <v>525</v>
      </c>
      <c r="G391" s="16">
        <v>0.34</v>
      </c>
      <c r="H391" s="142">
        <v>347</v>
      </c>
      <c r="I391" s="143" t="s">
        <v>1817</v>
      </c>
    </row>
    <row r="392" spans="1:9" hidden="1" x14ac:dyDescent="0.25">
      <c r="A392" s="7" t="s">
        <v>719</v>
      </c>
      <c r="B392" s="7" t="s">
        <v>1006</v>
      </c>
      <c r="C392" s="7" t="s">
        <v>1141</v>
      </c>
      <c r="D392" s="7" t="s">
        <v>1142</v>
      </c>
      <c r="E392" s="7" t="s">
        <v>1015</v>
      </c>
      <c r="F392" s="15">
        <v>1050</v>
      </c>
      <c r="G392" s="16">
        <v>0.34</v>
      </c>
      <c r="H392" s="142">
        <v>693</v>
      </c>
      <c r="I392" s="143" t="s">
        <v>1817</v>
      </c>
    </row>
    <row r="393" spans="1:9" hidden="1" x14ac:dyDescent="0.25">
      <c r="A393" s="7" t="s">
        <v>719</v>
      </c>
      <c r="B393" s="7" t="s">
        <v>1006</v>
      </c>
      <c r="C393" s="7" t="s">
        <v>1165</v>
      </c>
      <c r="D393" s="8" t="s">
        <v>221</v>
      </c>
      <c r="E393" s="7" t="s">
        <v>1015</v>
      </c>
      <c r="F393" s="15">
        <v>1575</v>
      </c>
      <c r="G393" s="16">
        <v>0.34</v>
      </c>
      <c r="H393" s="142">
        <v>1040</v>
      </c>
      <c r="I393" s="143" t="s">
        <v>1817</v>
      </c>
    </row>
    <row r="394" spans="1:9" hidden="1" x14ac:dyDescent="0.25">
      <c r="A394" s="7" t="s">
        <v>719</v>
      </c>
      <c r="B394" s="7" t="s">
        <v>1006</v>
      </c>
      <c r="C394" s="7" t="s">
        <v>1166</v>
      </c>
      <c r="D394" s="7" t="s">
        <v>1167</v>
      </c>
      <c r="E394" s="7" t="s">
        <v>1015</v>
      </c>
      <c r="F394" s="15">
        <v>450</v>
      </c>
      <c r="G394" s="16">
        <v>0.34</v>
      </c>
      <c r="H394" s="142">
        <v>297</v>
      </c>
      <c r="I394" s="143" t="s">
        <v>1817</v>
      </c>
    </row>
    <row r="395" spans="1:9" hidden="1" x14ac:dyDescent="0.25">
      <c r="A395" s="7" t="s">
        <v>719</v>
      </c>
      <c r="B395" s="7" t="s">
        <v>1006</v>
      </c>
      <c r="C395" s="7" t="s">
        <v>1168</v>
      </c>
      <c r="D395" s="7" t="s">
        <v>1169</v>
      </c>
      <c r="E395" s="7" t="s">
        <v>1015</v>
      </c>
      <c r="F395" s="15">
        <v>900</v>
      </c>
      <c r="G395" s="16">
        <v>0.34</v>
      </c>
      <c r="H395" s="142">
        <v>594</v>
      </c>
      <c r="I395" s="143" t="s">
        <v>1817</v>
      </c>
    </row>
    <row r="396" spans="1:9" hidden="1" x14ac:dyDescent="0.25">
      <c r="A396" s="7" t="s">
        <v>719</v>
      </c>
      <c r="B396" s="7" t="s">
        <v>1006</v>
      </c>
      <c r="C396" s="7" t="s">
        <v>1170</v>
      </c>
      <c r="D396" s="7" t="s">
        <v>1171</v>
      </c>
      <c r="E396" s="7" t="s">
        <v>1015</v>
      </c>
      <c r="F396" s="15">
        <v>1350</v>
      </c>
      <c r="G396" s="16">
        <v>0.34</v>
      </c>
      <c r="H396" s="142">
        <v>891</v>
      </c>
      <c r="I396" s="143" t="s">
        <v>1817</v>
      </c>
    </row>
    <row r="397" spans="1:9" hidden="1" x14ac:dyDescent="0.25">
      <c r="A397" s="7" t="s">
        <v>719</v>
      </c>
      <c r="B397" s="7" t="s">
        <v>1006</v>
      </c>
      <c r="C397" s="7" t="s">
        <v>1168</v>
      </c>
      <c r="D397" s="7" t="s">
        <v>1169</v>
      </c>
      <c r="E397" s="7" t="s">
        <v>1015</v>
      </c>
      <c r="F397" s="15">
        <v>900</v>
      </c>
      <c r="G397" s="16">
        <v>0.34</v>
      </c>
      <c r="H397" s="142">
        <v>594</v>
      </c>
      <c r="I397" s="143" t="s">
        <v>1817</v>
      </c>
    </row>
    <row r="398" spans="1:9" hidden="1" x14ac:dyDescent="0.25">
      <c r="A398" s="7" t="s">
        <v>719</v>
      </c>
      <c r="B398" s="7" t="s">
        <v>1006</v>
      </c>
      <c r="C398" s="7" t="s">
        <v>1172</v>
      </c>
      <c r="D398" s="7" t="s">
        <v>1173</v>
      </c>
      <c r="E398" s="7" t="s">
        <v>1015</v>
      </c>
      <c r="F398" s="15">
        <v>1800</v>
      </c>
      <c r="G398" s="16">
        <v>0.34</v>
      </c>
      <c r="H398" s="142">
        <v>1188</v>
      </c>
      <c r="I398" s="143" t="s">
        <v>1817</v>
      </c>
    </row>
    <row r="399" spans="1:9" hidden="1" x14ac:dyDescent="0.25">
      <c r="A399" s="7" t="s">
        <v>719</v>
      </c>
      <c r="B399" s="7" t="s">
        <v>1006</v>
      </c>
      <c r="C399" s="7" t="s">
        <v>1174</v>
      </c>
      <c r="D399" s="7" t="s">
        <v>1175</v>
      </c>
      <c r="E399" s="7" t="s">
        <v>1015</v>
      </c>
      <c r="F399" s="15">
        <v>2700</v>
      </c>
      <c r="G399" s="16">
        <v>0.34</v>
      </c>
      <c r="H399" s="142">
        <v>1782</v>
      </c>
      <c r="I399" s="143" t="s">
        <v>1817</v>
      </c>
    </row>
    <row r="400" spans="1:9" hidden="1" x14ac:dyDescent="0.25">
      <c r="A400" s="7" t="s">
        <v>719</v>
      </c>
      <c r="B400" s="7" t="s">
        <v>1006</v>
      </c>
      <c r="C400" s="7" t="s">
        <v>1176</v>
      </c>
      <c r="D400" s="7" t="s">
        <v>1177</v>
      </c>
      <c r="E400" s="7" t="s">
        <v>701</v>
      </c>
      <c r="F400" s="15">
        <v>1000</v>
      </c>
      <c r="G400" s="16">
        <v>0.34</v>
      </c>
      <c r="H400" s="142">
        <v>660</v>
      </c>
      <c r="I400" s="143" t="s">
        <v>1817</v>
      </c>
    </row>
    <row r="401" spans="1:9" hidden="1" x14ac:dyDescent="0.25">
      <c r="A401" s="7" t="s">
        <v>719</v>
      </c>
      <c r="B401" s="7" t="s">
        <v>1006</v>
      </c>
      <c r="C401" s="7" t="s">
        <v>1178</v>
      </c>
      <c r="D401" s="7" t="s">
        <v>1179</v>
      </c>
      <c r="E401" s="7" t="s">
        <v>701</v>
      </c>
      <c r="F401" s="15">
        <v>2000</v>
      </c>
      <c r="G401" s="16">
        <v>0.34</v>
      </c>
      <c r="H401" s="142">
        <v>1320</v>
      </c>
      <c r="I401" s="143" t="s">
        <v>1817</v>
      </c>
    </row>
    <row r="402" spans="1:9" hidden="1" x14ac:dyDescent="0.25">
      <c r="A402" s="7" t="s">
        <v>719</v>
      </c>
      <c r="B402" s="7" t="s">
        <v>1006</v>
      </c>
      <c r="C402" s="7" t="s">
        <v>1180</v>
      </c>
      <c r="D402" s="7" t="s">
        <v>1181</v>
      </c>
      <c r="E402" s="7" t="s">
        <v>701</v>
      </c>
      <c r="F402" s="15">
        <v>3000</v>
      </c>
      <c r="G402" s="16">
        <v>0.34</v>
      </c>
      <c r="H402" s="142">
        <v>1980</v>
      </c>
      <c r="I402" s="143" t="s">
        <v>1817</v>
      </c>
    </row>
    <row r="403" spans="1:9" hidden="1" x14ac:dyDescent="0.25">
      <c r="A403" s="7" t="s">
        <v>719</v>
      </c>
      <c r="B403" s="7" t="s">
        <v>1006</v>
      </c>
      <c r="C403" s="7" t="s">
        <v>1178</v>
      </c>
      <c r="D403" s="7" t="s">
        <v>1179</v>
      </c>
      <c r="E403" s="7" t="s">
        <v>701</v>
      </c>
      <c r="F403" s="15">
        <v>2000</v>
      </c>
      <c r="G403" s="16">
        <v>0.34</v>
      </c>
      <c r="H403" s="142">
        <v>1320</v>
      </c>
      <c r="I403" s="143" t="s">
        <v>1817</v>
      </c>
    </row>
    <row r="404" spans="1:9" hidden="1" x14ac:dyDescent="0.25">
      <c r="A404" s="7" t="s">
        <v>719</v>
      </c>
      <c r="B404" s="7" t="s">
        <v>1006</v>
      </c>
      <c r="C404" s="7" t="s">
        <v>1182</v>
      </c>
      <c r="D404" s="7" t="s">
        <v>1183</v>
      </c>
      <c r="E404" s="7" t="s">
        <v>701</v>
      </c>
      <c r="F404" s="15">
        <v>4000</v>
      </c>
      <c r="G404" s="16">
        <v>0.34</v>
      </c>
      <c r="H404" s="142">
        <v>2640</v>
      </c>
      <c r="I404" s="143" t="s">
        <v>1817</v>
      </c>
    </row>
    <row r="405" spans="1:9" hidden="1" x14ac:dyDescent="0.25">
      <c r="A405" s="7" t="s">
        <v>719</v>
      </c>
      <c r="B405" s="7" t="s">
        <v>1006</v>
      </c>
      <c r="C405" s="7" t="s">
        <v>1184</v>
      </c>
      <c r="D405" s="7" t="s">
        <v>1185</v>
      </c>
      <c r="E405" s="7" t="s">
        <v>701</v>
      </c>
      <c r="F405" s="15">
        <v>6000</v>
      </c>
      <c r="G405" s="16">
        <v>0.34</v>
      </c>
      <c r="H405" s="142">
        <v>3960</v>
      </c>
      <c r="I405" s="143" t="s">
        <v>1817</v>
      </c>
    </row>
    <row r="406" spans="1:9" hidden="1" x14ac:dyDescent="0.25">
      <c r="A406" s="7" t="s">
        <v>719</v>
      </c>
      <c r="B406" s="7" t="s">
        <v>1006</v>
      </c>
      <c r="C406" s="7" t="s">
        <v>1186</v>
      </c>
      <c r="D406" s="7" t="s">
        <v>1187</v>
      </c>
      <c r="E406" s="7" t="s">
        <v>1188</v>
      </c>
      <c r="F406" s="15">
        <v>2500</v>
      </c>
      <c r="G406" s="16">
        <v>0.34</v>
      </c>
      <c r="H406" s="142">
        <v>1650</v>
      </c>
      <c r="I406" s="143" t="s">
        <v>1817</v>
      </c>
    </row>
    <row r="407" spans="1:9" hidden="1" x14ac:dyDescent="0.25">
      <c r="A407" s="7" t="s">
        <v>719</v>
      </c>
      <c r="B407" s="7" t="s">
        <v>1006</v>
      </c>
      <c r="C407" s="7" t="s">
        <v>1189</v>
      </c>
      <c r="D407" s="7" t="s">
        <v>1190</v>
      </c>
      <c r="E407" s="7" t="s">
        <v>1191</v>
      </c>
      <c r="F407" s="15">
        <v>50</v>
      </c>
      <c r="G407" s="16">
        <v>0.34</v>
      </c>
      <c r="H407" s="142">
        <v>33</v>
      </c>
      <c r="I407" s="143" t="s">
        <v>1817</v>
      </c>
    </row>
    <row r="408" spans="1:9" hidden="1" x14ac:dyDescent="0.25">
      <c r="A408" s="7" t="s">
        <v>719</v>
      </c>
      <c r="B408" s="7" t="s">
        <v>1006</v>
      </c>
      <c r="C408" s="7" t="s">
        <v>1192</v>
      </c>
      <c r="D408" s="7" t="s">
        <v>1193</v>
      </c>
      <c r="E408" s="7" t="s">
        <v>1191</v>
      </c>
      <c r="F408" s="15">
        <v>100</v>
      </c>
      <c r="G408" s="16">
        <v>0.34</v>
      </c>
      <c r="H408" s="142">
        <v>66</v>
      </c>
      <c r="I408" s="143" t="s">
        <v>1817</v>
      </c>
    </row>
    <row r="409" spans="1:9" hidden="1" x14ac:dyDescent="0.25">
      <c r="A409" s="7" t="s">
        <v>719</v>
      </c>
      <c r="B409" s="7" t="s">
        <v>1006</v>
      </c>
      <c r="C409" s="7" t="s">
        <v>1194</v>
      </c>
      <c r="D409" s="7" t="s">
        <v>1195</v>
      </c>
      <c r="E409" s="7" t="s">
        <v>1191</v>
      </c>
      <c r="F409" s="15">
        <v>150</v>
      </c>
      <c r="G409" s="16">
        <v>0.34</v>
      </c>
      <c r="H409" s="142">
        <v>99</v>
      </c>
      <c r="I409" s="143" t="s">
        <v>1817</v>
      </c>
    </row>
    <row r="410" spans="1:9" hidden="1" x14ac:dyDescent="0.25">
      <c r="A410" s="7" t="s">
        <v>719</v>
      </c>
      <c r="B410" s="7" t="s">
        <v>1006</v>
      </c>
      <c r="C410" s="7" t="s">
        <v>1196</v>
      </c>
      <c r="D410" s="7" t="s">
        <v>1197</v>
      </c>
      <c r="E410" s="7" t="s">
        <v>1191</v>
      </c>
      <c r="F410" s="15">
        <v>300</v>
      </c>
      <c r="G410" s="16">
        <v>0.34</v>
      </c>
      <c r="H410" s="142">
        <v>198</v>
      </c>
      <c r="I410" s="143" t="s">
        <v>1817</v>
      </c>
    </row>
    <row r="411" spans="1:9" hidden="1" x14ac:dyDescent="0.25">
      <c r="A411" s="7" t="s">
        <v>719</v>
      </c>
      <c r="B411" s="7" t="s">
        <v>1006</v>
      </c>
      <c r="C411" s="7" t="s">
        <v>1198</v>
      </c>
      <c r="D411" s="7" t="s">
        <v>1199</v>
      </c>
      <c r="E411" s="7" t="s">
        <v>1191</v>
      </c>
      <c r="F411" s="15">
        <v>225</v>
      </c>
      <c r="G411" s="16">
        <v>0.34</v>
      </c>
      <c r="H411" s="142">
        <v>148.5</v>
      </c>
      <c r="I411" s="143" t="s">
        <v>1817</v>
      </c>
    </row>
    <row r="412" spans="1:9" hidden="1" x14ac:dyDescent="0.25">
      <c r="A412" s="7" t="s">
        <v>719</v>
      </c>
      <c r="B412" s="7" t="s">
        <v>1006</v>
      </c>
      <c r="C412" s="7" t="s">
        <v>1200</v>
      </c>
      <c r="D412" s="7" t="s">
        <v>1201</v>
      </c>
      <c r="E412" s="7" t="s">
        <v>1191</v>
      </c>
      <c r="F412" s="15">
        <v>450</v>
      </c>
      <c r="G412" s="16">
        <v>0.34</v>
      </c>
      <c r="H412" s="142">
        <v>297</v>
      </c>
      <c r="I412" s="143" t="s">
        <v>1817</v>
      </c>
    </row>
    <row r="413" spans="1:9" hidden="1" x14ac:dyDescent="0.25">
      <c r="A413" s="7" t="s">
        <v>719</v>
      </c>
      <c r="B413" s="7" t="s">
        <v>1006</v>
      </c>
      <c r="C413" s="7" t="s">
        <v>1202</v>
      </c>
      <c r="D413" s="7" t="s">
        <v>1203</v>
      </c>
      <c r="E413" s="7" t="s">
        <v>731</v>
      </c>
      <c r="F413" s="15">
        <v>199</v>
      </c>
      <c r="G413" s="16">
        <v>0.34</v>
      </c>
      <c r="H413" s="142">
        <v>131.34</v>
      </c>
      <c r="I413" s="143" t="s">
        <v>1817</v>
      </c>
    </row>
    <row r="414" spans="1:9" hidden="1" x14ac:dyDescent="0.25">
      <c r="A414" s="7" t="s">
        <v>719</v>
      </c>
      <c r="B414" s="7" t="s">
        <v>1006</v>
      </c>
      <c r="C414" s="7" t="s">
        <v>1202</v>
      </c>
      <c r="D414" s="7" t="s">
        <v>1203</v>
      </c>
      <c r="E414" s="7" t="s">
        <v>731</v>
      </c>
      <c r="F414" s="15">
        <v>199</v>
      </c>
      <c r="G414" s="16">
        <v>0.22</v>
      </c>
      <c r="H414" s="142">
        <v>155</v>
      </c>
      <c r="I414" s="143" t="s">
        <v>1817</v>
      </c>
    </row>
    <row r="415" spans="1:9" hidden="1" x14ac:dyDescent="0.25">
      <c r="A415" s="7" t="s">
        <v>719</v>
      </c>
      <c r="B415" s="7" t="s">
        <v>1006</v>
      </c>
      <c r="C415" s="7" t="s">
        <v>1204</v>
      </c>
      <c r="D415" s="7" t="s">
        <v>1205</v>
      </c>
      <c r="E415" s="7" t="s">
        <v>1206</v>
      </c>
      <c r="F415" s="15">
        <v>25</v>
      </c>
      <c r="G415" s="16">
        <v>0.32</v>
      </c>
      <c r="H415" s="142">
        <v>17</v>
      </c>
      <c r="I415" s="143" t="s">
        <v>1817</v>
      </c>
    </row>
    <row r="416" spans="1:9" hidden="1" x14ac:dyDescent="0.25">
      <c r="A416" s="7" t="s">
        <v>719</v>
      </c>
      <c r="B416" s="7" t="s">
        <v>1006</v>
      </c>
      <c r="C416" s="7" t="s">
        <v>1207</v>
      </c>
      <c r="D416" s="8" t="s">
        <v>222</v>
      </c>
      <c r="E416" s="7" t="s">
        <v>712</v>
      </c>
      <c r="F416" s="15">
        <v>200</v>
      </c>
      <c r="G416" s="16">
        <v>0.34</v>
      </c>
      <c r="H416" s="142">
        <v>132</v>
      </c>
      <c r="I416" s="143" t="s">
        <v>1817</v>
      </c>
    </row>
    <row r="417" spans="1:9" hidden="1" x14ac:dyDescent="0.25">
      <c r="A417" s="7" t="s">
        <v>719</v>
      </c>
      <c r="B417" s="7" t="s">
        <v>1006</v>
      </c>
      <c r="C417" s="8" t="s">
        <v>501</v>
      </c>
      <c r="D417" s="8" t="s">
        <v>223</v>
      </c>
      <c r="E417" s="7" t="s">
        <v>712</v>
      </c>
      <c r="F417" s="15">
        <v>100</v>
      </c>
      <c r="G417" s="16">
        <v>0.34</v>
      </c>
      <c r="H417" s="142">
        <v>66</v>
      </c>
      <c r="I417" s="143" t="s">
        <v>1817</v>
      </c>
    </row>
    <row r="418" spans="1:9" hidden="1" x14ac:dyDescent="0.25">
      <c r="A418" s="7" t="s">
        <v>719</v>
      </c>
      <c r="B418" s="7" t="s">
        <v>1006</v>
      </c>
      <c r="C418" s="8" t="s">
        <v>501</v>
      </c>
      <c r="D418" s="8" t="s">
        <v>223</v>
      </c>
      <c r="E418" s="7" t="s">
        <v>712</v>
      </c>
      <c r="F418" s="15">
        <v>100</v>
      </c>
      <c r="G418" s="16">
        <v>0.34</v>
      </c>
      <c r="H418" s="142">
        <v>66</v>
      </c>
      <c r="I418" s="143" t="s">
        <v>1817</v>
      </c>
    </row>
    <row r="419" spans="1:9" hidden="1" x14ac:dyDescent="0.25">
      <c r="A419" s="7" t="s">
        <v>719</v>
      </c>
      <c r="B419" s="7" t="s">
        <v>1006</v>
      </c>
      <c r="C419" s="7" t="s">
        <v>1208</v>
      </c>
      <c r="D419" s="7" t="s">
        <v>1209</v>
      </c>
      <c r="E419" s="7" t="s">
        <v>712</v>
      </c>
      <c r="F419" s="15">
        <v>150</v>
      </c>
      <c r="G419" s="16">
        <v>0.34</v>
      </c>
      <c r="H419" s="142">
        <v>99</v>
      </c>
      <c r="I419" s="143" t="s">
        <v>1817</v>
      </c>
    </row>
    <row r="420" spans="1:9" hidden="1" x14ac:dyDescent="0.25">
      <c r="A420" s="7" t="s">
        <v>719</v>
      </c>
      <c r="B420" s="7" t="s">
        <v>1006</v>
      </c>
      <c r="C420" s="7" t="s">
        <v>1210</v>
      </c>
      <c r="D420" s="7" t="s">
        <v>1211</v>
      </c>
      <c r="E420" s="7" t="s">
        <v>728</v>
      </c>
      <c r="F420" s="15">
        <v>149</v>
      </c>
      <c r="G420" s="16">
        <v>0.34</v>
      </c>
      <c r="H420" s="142">
        <v>98</v>
      </c>
      <c r="I420" s="143" t="s">
        <v>1817</v>
      </c>
    </row>
    <row r="421" spans="1:9" hidden="1" x14ac:dyDescent="0.25">
      <c r="A421" s="7" t="s">
        <v>719</v>
      </c>
      <c r="B421" s="7" t="s">
        <v>1006</v>
      </c>
      <c r="C421" s="7" t="s">
        <v>1212</v>
      </c>
      <c r="D421" s="7" t="s">
        <v>1213</v>
      </c>
      <c r="E421" s="7" t="s">
        <v>1214</v>
      </c>
      <c r="F421" s="15">
        <v>1450</v>
      </c>
      <c r="G421" s="16">
        <v>0.34</v>
      </c>
      <c r="H421" s="142">
        <v>957</v>
      </c>
      <c r="I421" s="143" t="s">
        <v>1817</v>
      </c>
    </row>
    <row r="422" spans="1:9" hidden="1" x14ac:dyDescent="0.25">
      <c r="A422" s="7" t="s">
        <v>719</v>
      </c>
      <c r="B422" s="7" t="s">
        <v>1006</v>
      </c>
      <c r="C422" s="7" t="s">
        <v>1215</v>
      </c>
      <c r="D422" s="7" t="s">
        <v>1216</v>
      </c>
      <c r="E422" s="7" t="s">
        <v>728</v>
      </c>
      <c r="F422" s="15">
        <v>29</v>
      </c>
      <c r="G422" s="16">
        <v>0.34</v>
      </c>
      <c r="H422" s="142">
        <v>19</v>
      </c>
      <c r="I422" s="143" t="s">
        <v>1817</v>
      </c>
    </row>
    <row r="423" spans="1:9" hidden="1" x14ac:dyDescent="0.25">
      <c r="A423" s="7" t="s">
        <v>719</v>
      </c>
      <c r="B423" s="7" t="s">
        <v>1006</v>
      </c>
      <c r="C423" s="7" t="s">
        <v>1217</v>
      </c>
      <c r="D423" s="7" t="s">
        <v>1218</v>
      </c>
      <c r="E423" s="7" t="s">
        <v>728</v>
      </c>
      <c r="F423" s="15">
        <v>160</v>
      </c>
      <c r="G423" s="16">
        <v>0.34</v>
      </c>
      <c r="H423" s="142">
        <v>106</v>
      </c>
      <c r="I423" s="143" t="s">
        <v>1817</v>
      </c>
    </row>
    <row r="424" spans="1:9" hidden="1" x14ac:dyDescent="0.25">
      <c r="A424" s="7" t="s">
        <v>719</v>
      </c>
      <c r="B424" s="7" t="s">
        <v>1006</v>
      </c>
      <c r="C424" s="7" t="s">
        <v>1219</v>
      </c>
      <c r="D424" s="7" t="s">
        <v>1220</v>
      </c>
      <c r="E424" s="7" t="s">
        <v>712</v>
      </c>
      <c r="F424" s="15">
        <v>3995</v>
      </c>
      <c r="G424" s="16">
        <v>0.59</v>
      </c>
      <c r="H424" s="142">
        <v>1649.34</v>
      </c>
      <c r="I424" s="143" t="s">
        <v>1817</v>
      </c>
    </row>
    <row r="425" spans="1:9" hidden="1" x14ac:dyDescent="0.25">
      <c r="A425" s="7" t="s">
        <v>719</v>
      </c>
      <c r="B425" s="7" t="s">
        <v>1006</v>
      </c>
      <c r="C425" s="7" t="s">
        <v>1221</v>
      </c>
      <c r="D425" s="7" t="s">
        <v>1222</v>
      </c>
      <c r="E425" s="7" t="s">
        <v>712</v>
      </c>
      <c r="F425" s="15">
        <v>995</v>
      </c>
      <c r="G425" s="16">
        <v>0.14000000000000001</v>
      </c>
      <c r="H425" s="142">
        <v>854.7</v>
      </c>
      <c r="I425" s="143" t="s">
        <v>1817</v>
      </c>
    </row>
    <row r="426" spans="1:9" hidden="1" x14ac:dyDescent="0.25">
      <c r="A426" s="7" t="s">
        <v>719</v>
      </c>
      <c r="B426" s="7" t="s">
        <v>1006</v>
      </c>
      <c r="C426" s="7" t="s">
        <v>1221</v>
      </c>
      <c r="D426" s="7" t="s">
        <v>1222</v>
      </c>
      <c r="E426" s="7" t="s">
        <v>712</v>
      </c>
      <c r="F426" s="15">
        <v>995</v>
      </c>
      <c r="G426" s="16">
        <v>0.34</v>
      </c>
      <c r="H426" s="142">
        <v>659.34</v>
      </c>
      <c r="I426" s="143" t="s">
        <v>1817</v>
      </c>
    </row>
    <row r="427" spans="1:9" hidden="1" x14ac:dyDescent="0.25">
      <c r="A427" s="7" t="s">
        <v>719</v>
      </c>
      <c r="B427" s="7" t="s">
        <v>1006</v>
      </c>
      <c r="C427" s="7" t="s">
        <v>1221</v>
      </c>
      <c r="D427" s="7" t="s">
        <v>1222</v>
      </c>
      <c r="E427" s="7" t="s">
        <v>712</v>
      </c>
      <c r="F427" s="15">
        <v>995</v>
      </c>
      <c r="G427" s="16">
        <v>0.6</v>
      </c>
      <c r="H427" s="142">
        <v>395.34</v>
      </c>
      <c r="I427" s="143" t="s">
        <v>1817</v>
      </c>
    </row>
    <row r="428" spans="1:9" hidden="1" x14ac:dyDescent="0.25">
      <c r="A428" s="7" t="s">
        <v>719</v>
      </c>
      <c r="B428" s="7" t="s">
        <v>1006</v>
      </c>
      <c r="C428" s="7" t="s">
        <v>1223</v>
      </c>
      <c r="D428" s="7" t="s">
        <v>1224</v>
      </c>
      <c r="E428" s="7" t="s">
        <v>712</v>
      </c>
      <c r="F428" s="15">
        <v>500</v>
      </c>
      <c r="G428" s="16">
        <v>0.34</v>
      </c>
      <c r="H428" s="142">
        <v>330</v>
      </c>
      <c r="I428" s="143" t="s">
        <v>1817</v>
      </c>
    </row>
    <row r="429" spans="1:9" hidden="1" x14ac:dyDescent="0.25">
      <c r="A429" s="7" t="s">
        <v>719</v>
      </c>
      <c r="B429" s="7" t="s">
        <v>1006</v>
      </c>
      <c r="C429" s="7" t="s">
        <v>1225</v>
      </c>
      <c r="D429" s="7" t="s">
        <v>1226</v>
      </c>
      <c r="E429" s="7" t="s">
        <v>712</v>
      </c>
      <c r="F429" s="15">
        <v>395</v>
      </c>
      <c r="G429" s="16">
        <v>0.34</v>
      </c>
      <c r="H429" s="142">
        <v>260.7</v>
      </c>
      <c r="I429" s="143" t="s">
        <v>1817</v>
      </c>
    </row>
    <row r="430" spans="1:9" hidden="1" x14ac:dyDescent="0.25">
      <c r="A430" s="7" t="s">
        <v>719</v>
      </c>
      <c r="B430" s="7" t="s">
        <v>1006</v>
      </c>
      <c r="C430" s="7" t="s">
        <v>1227</v>
      </c>
      <c r="D430" s="7" t="s">
        <v>1228</v>
      </c>
      <c r="E430" s="7" t="s">
        <v>735</v>
      </c>
      <c r="F430" s="15">
        <v>299</v>
      </c>
      <c r="G430" s="16">
        <v>0.28000000000000003</v>
      </c>
      <c r="H430" s="142">
        <v>216</v>
      </c>
      <c r="I430" s="143" t="s">
        <v>1817</v>
      </c>
    </row>
    <row r="431" spans="1:9" hidden="1" x14ac:dyDescent="0.25">
      <c r="A431" s="7" t="s">
        <v>719</v>
      </c>
      <c r="B431" s="7" t="s">
        <v>1006</v>
      </c>
      <c r="C431" s="7" t="s">
        <v>1229</v>
      </c>
      <c r="D431" s="7" t="s">
        <v>1230</v>
      </c>
      <c r="E431" s="7" t="s">
        <v>735</v>
      </c>
      <c r="F431" s="15">
        <v>599</v>
      </c>
      <c r="G431" s="16">
        <v>0.28000000000000003</v>
      </c>
      <c r="H431" s="142">
        <v>432</v>
      </c>
      <c r="I431" s="143" t="s">
        <v>1817</v>
      </c>
    </row>
    <row r="432" spans="1:9" hidden="1" x14ac:dyDescent="0.25">
      <c r="A432" s="7" t="s">
        <v>719</v>
      </c>
      <c r="B432" s="7" t="s">
        <v>1006</v>
      </c>
      <c r="C432" s="7" t="s">
        <v>1231</v>
      </c>
      <c r="D432" s="7" t="s">
        <v>1232</v>
      </c>
      <c r="E432" s="7" t="s">
        <v>735</v>
      </c>
      <c r="F432" s="15">
        <v>649</v>
      </c>
      <c r="G432" s="16">
        <v>0.34</v>
      </c>
      <c r="H432" s="142">
        <v>428.34</v>
      </c>
      <c r="I432" s="143" t="s">
        <v>1817</v>
      </c>
    </row>
    <row r="433" spans="1:9" hidden="1" x14ac:dyDescent="0.25">
      <c r="A433" s="7" t="s">
        <v>719</v>
      </c>
      <c r="B433" s="7" t="s">
        <v>1006</v>
      </c>
      <c r="C433" s="7" t="s">
        <v>1233</v>
      </c>
      <c r="D433" s="7" t="s">
        <v>1234</v>
      </c>
      <c r="E433" s="7" t="s">
        <v>735</v>
      </c>
      <c r="F433" s="15">
        <v>1099</v>
      </c>
      <c r="G433" s="16">
        <v>0.28000000000000003</v>
      </c>
      <c r="H433" s="142">
        <v>792</v>
      </c>
      <c r="I433" s="143" t="s">
        <v>1817</v>
      </c>
    </row>
    <row r="434" spans="1:9" hidden="1" x14ac:dyDescent="0.25">
      <c r="A434" s="7" t="s">
        <v>719</v>
      </c>
      <c r="B434" s="7" t="s">
        <v>1006</v>
      </c>
      <c r="C434" s="7" t="s">
        <v>1233</v>
      </c>
      <c r="D434" s="7" t="s">
        <v>1234</v>
      </c>
      <c r="E434" s="7" t="s">
        <v>735</v>
      </c>
      <c r="F434" s="15">
        <v>1099</v>
      </c>
      <c r="G434" s="16">
        <v>0.28000000000000003</v>
      </c>
      <c r="H434" s="142">
        <v>792</v>
      </c>
      <c r="I434" s="143" t="s">
        <v>1817</v>
      </c>
    </row>
    <row r="435" spans="1:9" hidden="1" x14ac:dyDescent="0.25">
      <c r="A435" s="7" t="s">
        <v>719</v>
      </c>
      <c r="B435" s="7" t="s">
        <v>1006</v>
      </c>
      <c r="C435" s="7" t="s">
        <v>1235</v>
      </c>
      <c r="D435" s="7" t="s">
        <v>1236</v>
      </c>
      <c r="E435" s="7" t="s">
        <v>735</v>
      </c>
      <c r="F435" s="15">
        <v>1449</v>
      </c>
      <c r="G435" s="16">
        <v>0.28000000000000003</v>
      </c>
      <c r="H435" s="142">
        <v>1044</v>
      </c>
      <c r="I435" s="143" t="s">
        <v>1817</v>
      </c>
    </row>
    <row r="436" spans="1:9" hidden="1" x14ac:dyDescent="0.25">
      <c r="A436" s="7" t="s">
        <v>719</v>
      </c>
      <c r="B436" s="7" t="s">
        <v>1006</v>
      </c>
      <c r="C436" s="7" t="s">
        <v>1237</v>
      </c>
      <c r="D436" s="7" t="s">
        <v>1238</v>
      </c>
      <c r="E436" s="7" t="s">
        <v>735</v>
      </c>
      <c r="F436" s="15">
        <v>1399</v>
      </c>
      <c r="G436" s="16">
        <v>0.28000000000000003</v>
      </c>
      <c r="H436" s="142">
        <v>1008</v>
      </c>
      <c r="I436" s="143" t="s">
        <v>1817</v>
      </c>
    </row>
    <row r="437" spans="1:9" hidden="1" x14ac:dyDescent="0.25">
      <c r="A437" s="7" t="s">
        <v>719</v>
      </c>
      <c r="B437" s="7" t="s">
        <v>1006</v>
      </c>
      <c r="C437" s="7" t="s">
        <v>1239</v>
      </c>
      <c r="D437" s="7" t="s">
        <v>1240</v>
      </c>
      <c r="E437" s="7" t="s">
        <v>735</v>
      </c>
      <c r="F437" s="15">
        <v>1699</v>
      </c>
      <c r="G437" s="16">
        <v>0.28000000000000003</v>
      </c>
      <c r="H437" s="142">
        <v>1224</v>
      </c>
      <c r="I437" s="143" t="s">
        <v>1817</v>
      </c>
    </row>
    <row r="438" spans="1:9" hidden="1" x14ac:dyDescent="0.25">
      <c r="A438" s="7" t="s">
        <v>719</v>
      </c>
      <c r="B438" s="7" t="s">
        <v>1006</v>
      </c>
      <c r="C438" s="7" t="s">
        <v>1239</v>
      </c>
      <c r="D438" s="7" t="s">
        <v>1240</v>
      </c>
      <c r="E438" s="7" t="s">
        <v>735</v>
      </c>
      <c r="F438" s="15">
        <v>1699</v>
      </c>
      <c r="G438" s="16">
        <v>0.28000000000000003</v>
      </c>
      <c r="H438" s="142">
        <v>1224</v>
      </c>
      <c r="I438" s="143" t="s">
        <v>1817</v>
      </c>
    </row>
    <row r="439" spans="1:9" hidden="1" x14ac:dyDescent="0.25">
      <c r="A439" s="7" t="s">
        <v>719</v>
      </c>
      <c r="B439" s="7" t="s">
        <v>1006</v>
      </c>
      <c r="C439" s="7" t="s">
        <v>1241</v>
      </c>
      <c r="D439" s="7" t="s">
        <v>1242</v>
      </c>
      <c r="E439" s="7" t="s">
        <v>735</v>
      </c>
      <c r="F439" s="15">
        <v>1849</v>
      </c>
      <c r="G439" s="16">
        <v>0.28000000000000003</v>
      </c>
      <c r="H439" s="142">
        <v>1332</v>
      </c>
      <c r="I439" s="143" t="s">
        <v>1817</v>
      </c>
    </row>
    <row r="440" spans="1:9" hidden="1" x14ac:dyDescent="0.25">
      <c r="A440" s="7" t="s">
        <v>719</v>
      </c>
      <c r="B440" s="7" t="s">
        <v>1006</v>
      </c>
      <c r="C440" s="7" t="s">
        <v>1233</v>
      </c>
      <c r="D440" s="7" t="s">
        <v>1234</v>
      </c>
      <c r="E440" s="7" t="s">
        <v>735</v>
      </c>
      <c r="F440" s="15">
        <v>1099</v>
      </c>
      <c r="G440" s="16">
        <v>0.28000000000000003</v>
      </c>
      <c r="H440" s="142">
        <v>792</v>
      </c>
      <c r="I440" s="143" t="s">
        <v>1817</v>
      </c>
    </row>
    <row r="441" spans="1:9" hidden="1" x14ac:dyDescent="0.25">
      <c r="A441" s="7" t="s">
        <v>719</v>
      </c>
      <c r="B441" s="7" t="s">
        <v>1006</v>
      </c>
      <c r="C441" s="7" t="s">
        <v>1237</v>
      </c>
      <c r="D441" s="7" t="s">
        <v>1238</v>
      </c>
      <c r="E441" s="7" t="s">
        <v>735</v>
      </c>
      <c r="F441" s="15">
        <v>1399</v>
      </c>
      <c r="G441" s="16">
        <v>0.28000000000000003</v>
      </c>
      <c r="H441" s="142">
        <v>1008</v>
      </c>
      <c r="I441" s="143" t="s">
        <v>1817</v>
      </c>
    </row>
    <row r="442" spans="1:9" hidden="1" x14ac:dyDescent="0.25">
      <c r="A442" s="7" t="s">
        <v>719</v>
      </c>
      <c r="B442" s="7" t="s">
        <v>1006</v>
      </c>
      <c r="C442" s="7" t="s">
        <v>1243</v>
      </c>
      <c r="D442" s="7" t="s">
        <v>1244</v>
      </c>
      <c r="E442" s="7" t="s">
        <v>735</v>
      </c>
      <c r="F442" s="15">
        <v>2399</v>
      </c>
      <c r="G442" s="16">
        <v>0.28000000000000003</v>
      </c>
      <c r="H442" s="142">
        <v>1728</v>
      </c>
      <c r="I442" s="143" t="s">
        <v>1817</v>
      </c>
    </row>
    <row r="443" spans="1:9" hidden="1" x14ac:dyDescent="0.25">
      <c r="A443" s="7" t="s">
        <v>719</v>
      </c>
      <c r="B443" s="7" t="s">
        <v>1006</v>
      </c>
      <c r="C443" s="7" t="s">
        <v>1245</v>
      </c>
      <c r="D443" s="8" t="s">
        <v>224</v>
      </c>
      <c r="E443" s="7" t="s">
        <v>1246</v>
      </c>
      <c r="F443" s="15">
        <v>1620</v>
      </c>
      <c r="G443" s="16">
        <v>0.34</v>
      </c>
      <c r="H443" s="142">
        <v>1069</v>
      </c>
      <c r="I443" s="143" t="s">
        <v>1817</v>
      </c>
    </row>
    <row r="444" spans="1:9" hidden="1" x14ac:dyDescent="0.25">
      <c r="A444" s="7" t="s">
        <v>719</v>
      </c>
      <c r="B444" s="7" t="s">
        <v>1006</v>
      </c>
      <c r="C444" s="7" t="s">
        <v>1247</v>
      </c>
      <c r="D444" s="8" t="s">
        <v>225</v>
      </c>
      <c r="E444" s="7" t="s">
        <v>1246</v>
      </c>
      <c r="F444" s="15">
        <v>2515</v>
      </c>
      <c r="G444" s="16">
        <v>0.34</v>
      </c>
      <c r="H444" s="142">
        <v>1660</v>
      </c>
      <c r="I444" s="143" t="s">
        <v>1817</v>
      </c>
    </row>
    <row r="445" spans="1:9" hidden="1" x14ac:dyDescent="0.25">
      <c r="A445" s="7" t="s">
        <v>719</v>
      </c>
      <c r="B445" s="7" t="s">
        <v>1006</v>
      </c>
      <c r="C445" s="7" t="s">
        <v>1248</v>
      </c>
      <c r="D445" s="8" t="s">
        <v>226</v>
      </c>
      <c r="E445" s="7" t="s">
        <v>1246</v>
      </c>
      <c r="F445" s="15">
        <v>2900</v>
      </c>
      <c r="G445" s="16">
        <v>0.11</v>
      </c>
      <c r="H445" s="142">
        <v>2574</v>
      </c>
      <c r="I445" s="143" t="s">
        <v>1817</v>
      </c>
    </row>
    <row r="446" spans="1:9" hidden="1" x14ac:dyDescent="0.25">
      <c r="A446" s="7" t="s">
        <v>719</v>
      </c>
      <c r="B446" s="7" t="s">
        <v>1006</v>
      </c>
      <c r="C446" s="7" t="s">
        <v>1249</v>
      </c>
      <c r="D446" s="8" t="s">
        <v>227</v>
      </c>
      <c r="E446" s="7" t="s">
        <v>1246</v>
      </c>
      <c r="F446" s="15">
        <v>4635</v>
      </c>
      <c r="G446" s="16">
        <v>0.34</v>
      </c>
      <c r="H446" s="142">
        <v>3060</v>
      </c>
      <c r="I446" s="143" t="s">
        <v>1817</v>
      </c>
    </row>
    <row r="447" spans="1:9" hidden="1" x14ac:dyDescent="0.25">
      <c r="A447" s="7" t="s">
        <v>719</v>
      </c>
      <c r="B447" s="7" t="s">
        <v>1006</v>
      </c>
      <c r="C447" s="7" t="s">
        <v>1250</v>
      </c>
      <c r="D447" s="8" t="s">
        <v>228</v>
      </c>
      <c r="E447" s="7" t="s">
        <v>1246</v>
      </c>
      <c r="F447" s="15">
        <v>3925</v>
      </c>
      <c r="G447" s="16">
        <v>0.34</v>
      </c>
      <c r="H447" s="142">
        <v>2591</v>
      </c>
      <c r="I447" s="143" t="s">
        <v>1817</v>
      </c>
    </row>
    <row r="448" spans="1:9" hidden="1" x14ac:dyDescent="0.25">
      <c r="A448" s="7" t="s">
        <v>719</v>
      </c>
      <c r="B448" s="7" t="s">
        <v>1006</v>
      </c>
      <c r="C448" s="7" t="s">
        <v>1251</v>
      </c>
      <c r="D448" s="8" t="s">
        <v>229</v>
      </c>
      <c r="E448" s="7" t="s">
        <v>1246</v>
      </c>
      <c r="F448" s="15">
        <v>680</v>
      </c>
      <c r="G448" s="16">
        <v>0.34</v>
      </c>
      <c r="H448" s="142">
        <v>449</v>
      </c>
      <c r="I448" s="143" t="s">
        <v>1817</v>
      </c>
    </row>
    <row r="449" spans="1:9" hidden="1" x14ac:dyDescent="0.25">
      <c r="A449" s="7" t="s">
        <v>719</v>
      </c>
      <c r="B449" s="7" t="s">
        <v>1006</v>
      </c>
      <c r="C449" s="7" t="s">
        <v>1252</v>
      </c>
      <c r="D449" s="8" t="s">
        <v>230</v>
      </c>
      <c r="E449" s="7" t="s">
        <v>1246</v>
      </c>
      <c r="F449" s="15">
        <v>1150</v>
      </c>
      <c r="G449" s="16">
        <v>0.34</v>
      </c>
      <c r="H449" s="142">
        <v>759</v>
      </c>
      <c r="I449" s="143" t="s">
        <v>1817</v>
      </c>
    </row>
    <row r="450" spans="1:9" hidden="1" x14ac:dyDescent="0.25">
      <c r="A450" s="7" t="s">
        <v>719</v>
      </c>
      <c r="B450" s="7" t="s">
        <v>1006</v>
      </c>
      <c r="C450" s="7" t="s">
        <v>1253</v>
      </c>
      <c r="D450" s="8" t="s">
        <v>231</v>
      </c>
      <c r="E450" s="7" t="s">
        <v>1246</v>
      </c>
      <c r="F450" s="15">
        <v>2985</v>
      </c>
      <c r="G450" s="16">
        <v>0.34</v>
      </c>
      <c r="H450" s="142">
        <v>1970</v>
      </c>
      <c r="I450" s="143" t="s">
        <v>1817</v>
      </c>
    </row>
    <row r="451" spans="1:9" hidden="1" x14ac:dyDescent="0.25">
      <c r="A451" s="7" t="s">
        <v>719</v>
      </c>
      <c r="B451" s="7" t="s">
        <v>1006</v>
      </c>
      <c r="C451" s="7" t="s">
        <v>1254</v>
      </c>
      <c r="D451" s="8" t="s">
        <v>232</v>
      </c>
      <c r="E451" s="7" t="s">
        <v>1246</v>
      </c>
      <c r="F451" s="15">
        <v>3665</v>
      </c>
      <c r="G451" s="16">
        <v>0.34</v>
      </c>
      <c r="H451" s="142">
        <v>2419</v>
      </c>
      <c r="I451" s="143" t="s">
        <v>1817</v>
      </c>
    </row>
    <row r="452" spans="1:9" hidden="1" x14ac:dyDescent="0.25">
      <c r="A452" s="7" t="s">
        <v>719</v>
      </c>
      <c r="B452" s="7" t="s">
        <v>1006</v>
      </c>
      <c r="C452" s="7" t="s">
        <v>1255</v>
      </c>
      <c r="D452" s="8" t="s">
        <v>233</v>
      </c>
      <c r="E452" s="7" t="s">
        <v>1246</v>
      </c>
      <c r="F452" s="15">
        <v>4520</v>
      </c>
      <c r="G452" s="16">
        <v>0.34</v>
      </c>
      <c r="H452" s="142">
        <v>2983</v>
      </c>
      <c r="I452" s="143" t="s">
        <v>1817</v>
      </c>
    </row>
    <row r="453" spans="1:9" hidden="1" x14ac:dyDescent="0.25">
      <c r="A453" s="7" t="s">
        <v>719</v>
      </c>
      <c r="B453" s="7" t="s">
        <v>1006</v>
      </c>
      <c r="C453" s="7" t="s">
        <v>1256</v>
      </c>
      <c r="D453" s="8" t="s">
        <v>234</v>
      </c>
      <c r="E453" s="7" t="s">
        <v>1246</v>
      </c>
      <c r="F453" s="15">
        <v>6570</v>
      </c>
      <c r="G453" s="16">
        <v>0.34</v>
      </c>
      <c r="H453" s="142">
        <v>4336</v>
      </c>
      <c r="I453" s="143" t="s">
        <v>1817</v>
      </c>
    </row>
    <row r="454" spans="1:9" hidden="1" x14ac:dyDescent="0.25">
      <c r="A454" s="7" t="s">
        <v>719</v>
      </c>
      <c r="B454" s="7" t="s">
        <v>1006</v>
      </c>
      <c r="C454" s="7" t="s">
        <v>1257</v>
      </c>
      <c r="D454" s="8" t="s">
        <v>235</v>
      </c>
      <c r="E454" s="7" t="s">
        <v>1017</v>
      </c>
      <c r="F454" s="15">
        <v>250</v>
      </c>
      <c r="G454" s="16">
        <v>0.34</v>
      </c>
      <c r="H454" s="142">
        <v>165</v>
      </c>
      <c r="I454" s="143" t="s">
        <v>1817</v>
      </c>
    </row>
    <row r="455" spans="1:9" hidden="1" x14ac:dyDescent="0.25">
      <c r="A455" s="7" t="s">
        <v>719</v>
      </c>
      <c r="B455" s="7" t="s">
        <v>1006</v>
      </c>
      <c r="C455" s="7" t="s">
        <v>1258</v>
      </c>
      <c r="D455" s="8" t="s">
        <v>236</v>
      </c>
      <c r="E455" s="7" t="s">
        <v>1017</v>
      </c>
      <c r="F455" s="15">
        <v>460</v>
      </c>
      <c r="G455" s="16">
        <v>0.34</v>
      </c>
      <c r="H455" s="142">
        <v>303</v>
      </c>
      <c r="I455" s="143" t="s">
        <v>1817</v>
      </c>
    </row>
    <row r="456" spans="1:9" hidden="1" x14ac:dyDescent="0.25">
      <c r="A456" s="7" t="s">
        <v>719</v>
      </c>
      <c r="B456" s="7" t="s">
        <v>1006</v>
      </c>
      <c r="C456" s="7" t="s">
        <v>1259</v>
      </c>
      <c r="D456" s="8" t="s">
        <v>237</v>
      </c>
      <c r="E456" s="7" t="s">
        <v>1017</v>
      </c>
      <c r="F456" s="15">
        <v>710</v>
      </c>
      <c r="G456" s="16">
        <v>0.34</v>
      </c>
      <c r="H456" s="142">
        <v>468</v>
      </c>
      <c r="I456" s="143" t="s">
        <v>1817</v>
      </c>
    </row>
    <row r="457" spans="1:9" hidden="1" x14ac:dyDescent="0.25">
      <c r="A457" s="7" t="s">
        <v>719</v>
      </c>
      <c r="B457" s="7" t="s">
        <v>1006</v>
      </c>
      <c r="C457" s="7" t="s">
        <v>1260</v>
      </c>
      <c r="D457" s="8" t="s">
        <v>238</v>
      </c>
      <c r="E457" s="7" t="s">
        <v>1246</v>
      </c>
      <c r="F457" s="15">
        <v>4180</v>
      </c>
      <c r="G457" s="16">
        <v>0.34</v>
      </c>
      <c r="H457" s="142">
        <v>2758</v>
      </c>
      <c r="I457" s="143" t="s">
        <v>1817</v>
      </c>
    </row>
    <row r="458" spans="1:9" hidden="1" x14ac:dyDescent="0.25">
      <c r="A458" s="7" t="s">
        <v>719</v>
      </c>
      <c r="B458" s="7" t="s">
        <v>1006</v>
      </c>
      <c r="C458" s="7" t="s">
        <v>1261</v>
      </c>
      <c r="D458" s="8" t="s">
        <v>239</v>
      </c>
      <c r="E458" s="7" t="s">
        <v>1246</v>
      </c>
      <c r="F458" s="15">
        <v>4865</v>
      </c>
      <c r="G458" s="16">
        <v>0.34</v>
      </c>
      <c r="H458" s="142">
        <v>3210</v>
      </c>
      <c r="I458" s="143" t="s">
        <v>1817</v>
      </c>
    </row>
    <row r="459" spans="1:9" hidden="1" x14ac:dyDescent="0.25">
      <c r="A459" s="7" t="s">
        <v>719</v>
      </c>
      <c r="B459" s="7" t="s">
        <v>1006</v>
      </c>
      <c r="C459" s="7" t="s">
        <v>1262</v>
      </c>
      <c r="D459" s="8" t="s">
        <v>240</v>
      </c>
      <c r="E459" s="7" t="s">
        <v>1246</v>
      </c>
      <c r="F459" s="15">
        <v>7770</v>
      </c>
      <c r="G459" s="16">
        <v>0.51</v>
      </c>
      <c r="H459" s="142">
        <v>3775</v>
      </c>
      <c r="I459" s="143" t="s">
        <v>1817</v>
      </c>
    </row>
    <row r="460" spans="1:9" hidden="1" x14ac:dyDescent="0.25">
      <c r="A460" s="7" t="s">
        <v>719</v>
      </c>
      <c r="B460" s="7" t="s">
        <v>1006</v>
      </c>
      <c r="C460" s="7" t="s">
        <v>1263</v>
      </c>
      <c r="D460" s="8" t="s">
        <v>241</v>
      </c>
      <c r="E460" s="7" t="s">
        <v>1246</v>
      </c>
      <c r="F460" s="15">
        <v>6915</v>
      </c>
      <c r="G460" s="16">
        <v>0.34</v>
      </c>
      <c r="H460" s="142">
        <v>4564</v>
      </c>
      <c r="I460" s="143" t="s">
        <v>1817</v>
      </c>
    </row>
    <row r="461" spans="1:9" hidden="1" x14ac:dyDescent="0.25">
      <c r="A461" s="7" t="s">
        <v>719</v>
      </c>
      <c r="B461" s="7" t="s">
        <v>1006</v>
      </c>
      <c r="C461" s="7" t="s">
        <v>1264</v>
      </c>
      <c r="D461" s="8" t="s">
        <v>242</v>
      </c>
      <c r="E461" s="7" t="s">
        <v>1246</v>
      </c>
      <c r="F461" s="15">
        <v>5975</v>
      </c>
      <c r="G461" s="16">
        <v>0.34</v>
      </c>
      <c r="H461" s="142">
        <v>3943</v>
      </c>
      <c r="I461" s="143" t="s">
        <v>1817</v>
      </c>
    </row>
    <row r="462" spans="1:9" hidden="1" x14ac:dyDescent="0.25">
      <c r="A462" s="7" t="s">
        <v>719</v>
      </c>
      <c r="B462" s="7" t="s">
        <v>1006</v>
      </c>
      <c r="C462" s="7" t="s">
        <v>1265</v>
      </c>
      <c r="D462" s="8" t="s">
        <v>243</v>
      </c>
      <c r="E462" s="7" t="s">
        <v>1246</v>
      </c>
      <c r="F462" s="15">
        <v>8365</v>
      </c>
      <c r="G462" s="16">
        <v>0.34</v>
      </c>
      <c r="H462" s="142">
        <v>5520</v>
      </c>
      <c r="I462" s="143" t="s">
        <v>1817</v>
      </c>
    </row>
    <row r="463" spans="1:9" hidden="1" x14ac:dyDescent="0.25">
      <c r="A463" s="7" t="s">
        <v>719</v>
      </c>
      <c r="B463" s="7" t="s">
        <v>1006</v>
      </c>
      <c r="C463" s="7" t="s">
        <v>1266</v>
      </c>
      <c r="D463" s="8" t="s">
        <v>244</v>
      </c>
      <c r="E463" s="7" t="s">
        <v>1246</v>
      </c>
      <c r="F463" s="15">
        <v>10420</v>
      </c>
      <c r="G463" s="16">
        <v>0.34</v>
      </c>
      <c r="H463" s="142">
        <v>6877</v>
      </c>
      <c r="I463" s="143" t="s">
        <v>1817</v>
      </c>
    </row>
    <row r="464" spans="1:9" hidden="1" x14ac:dyDescent="0.25">
      <c r="A464" s="7" t="s">
        <v>719</v>
      </c>
      <c r="B464" s="7" t="s">
        <v>1006</v>
      </c>
      <c r="C464" s="7" t="s">
        <v>1267</v>
      </c>
      <c r="D464" s="8" t="s">
        <v>245</v>
      </c>
      <c r="E464" s="7" t="s">
        <v>1246</v>
      </c>
      <c r="F464" s="15">
        <v>5675</v>
      </c>
      <c r="G464" s="16">
        <v>0.13</v>
      </c>
      <c r="H464" s="142">
        <v>4946</v>
      </c>
      <c r="I464" s="143" t="s">
        <v>1817</v>
      </c>
    </row>
    <row r="465" spans="1:9" hidden="1" x14ac:dyDescent="0.25">
      <c r="A465" s="7" t="s">
        <v>719</v>
      </c>
      <c r="B465" s="7" t="s">
        <v>1006</v>
      </c>
      <c r="C465" s="7" t="s">
        <v>1268</v>
      </c>
      <c r="D465" s="8" t="s">
        <v>246</v>
      </c>
      <c r="E465" s="7" t="s">
        <v>1246</v>
      </c>
      <c r="F465" s="15">
        <v>6455</v>
      </c>
      <c r="G465" s="16">
        <v>0.34</v>
      </c>
      <c r="H465" s="142">
        <v>4260</v>
      </c>
      <c r="I465" s="143" t="s">
        <v>1817</v>
      </c>
    </row>
    <row r="466" spans="1:9" hidden="1" x14ac:dyDescent="0.25">
      <c r="A466" s="7" t="s">
        <v>719</v>
      </c>
      <c r="B466" s="7" t="s">
        <v>1006</v>
      </c>
      <c r="C466" s="7" t="s">
        <v>1269</v>
      </c>
      <c r="D466" s="8" t="s">
        <v>247</v>
      </c>
      <c r="E466" s="7" t="s">
        <v>1246</v>
      </c>
      <c r="F466" s="15">
        <v>7495</v>
      </c>
      <c r="G466" s="16">
        <v>0.34</v>
      </c>
      <c r="H466" s="142">
        <v>4946</v>
      </c>
      <c r="I466" s="143" t="s">
        <v>1817</v>
      </c>
    </row>
    <row r="467" spans="1:9" hidden="1" x14ac:dyDescent="0.25">
      <c r="A467" s="7" t="s">
        <v>719</v>
      </c>
      <c r="B467" s="7" t="s">
        <v>1006</v>
      </c>
      <c r="C467" s="7" t="s">
        <v>1270</v>
      </c>
      <c r="D467" s="8" t="s">
        <v>248</v>
      </c>
      <c r="E467" s="7" t="s">
        <v>1246</v>
      </c>
      <c r="F467" s="15">
        <v>9195</v>
      </c>
      <c r="G467" s="16">
        <v>0.34</v>
      </c>
      <c r="H467" s="142">
        <v>6068</v>
      </c>
      <c r="I467" s="143" t="s">
        <v>1817</v>
      </c>
    </row>
    <row r="468" spans="1:9" hidden="1" x14ac:dyDescent="0.25">
      <c r="A468" s="7" t="s">
        <v>719</v>
      </c>
      <c r="B468" s="7" t="s">
        <v>1006</v>
      </c>
      <c r="C468" s="7" t="s">
        <v>1271</v>
      </c>
      <c r="D468" s="8" t="s">
        <v>249</v>
      </c>
      <c r="E468" s="7" t="s">
        <v>1246</v>
      </c>
      <c r="F468" s="15">
        <v>11635</v>
      </c>
      <c r="G468" s="16">
        <v>0.34</v>
      </c>
      <c r="H468" s="142">
        <v>7679</v>
      </c>
      <c r="I468" s="143" t="s">
        <v>1817</v>
      </c>
    </row>
    <row r="469" spans="1:9" hidden="1" x14ac:dyDescent="0.25">
      <c r="A469" s="7" t="s">
        <v>719</v>
      </c>
      <c r="B469" s="7" t="s">
        <v>1006</v>
      </c>
      <c r="C469" s="7" t="s">
        <v>1272</v>
      </c>
      <c r="D469" s="8" t="s">
        <v>250</v>
      </c>
      <c r="E469" s="7" t="s">
        <v>1246</v>
      </c>
      <c r="F469" s="15">
        <v>14000</v>
      </c>
      <c r="G469" s="16">
        <v>0.34</v>
      </c>
      <c r="H469" s="142">
        <v>9240</v>
      </c>
      <c r="I469" s="143" t="s">
        <v>1817</v>
      </c>
    </row>
    <row r="470" spans="1:9" hidden="1" x14ac:dyDescent="0.25">
      <c r="A470" s="7" t="s">
        <v>719</v>
      </c>
      <c r="B470" s="7" t="s">
        <v>1006</v>
      </c>
      <c r="C470" s="7" t="s">
        <v>1273</v>
      </c>
      <c r="D470" s="8" t="s">
        <v>251</v>
      </c>
      <c r="E470" s="7" t="s">
        <v>1246</v>
      </c>
      <c r="F470" s="15">
        <v>22000</v>
      </c>
      <c r="G470" s="16">
        <v>0.34</v>
      </c>
      <c r="H470" s="145" t="s">
        <v>1274</v>
      </c>
      <c r="I470" s="143" t="s">
        <v>1817</v>
      </c>
    </row>
    <row r="471" spans="1:9" hidden="1" x14ac:dyDescent="0.25">
      <c r="A471" s="7" t="s">
        <v>719</v>
      </c>
      <c r="B471" s="7" t="s">
        <v>1006</v>
      </c>
      <c r="C471" s="7" t="s">
        <v>1275</v>
      </c>
      <c r="D471" s="8" t="s">
        <v>252</v>
      </c>
      <c r="E471" s="7" t="s">
        <v>1276</v>
      </c>
      <c r="F471" s="15">
        <v>4995</v>
      </c>
      <c r="G471" s="16">
        <v>0.34</v>
      </c>
      <c r="H471" s="142">
        <v>3296.7</v>
      </c>
      <c r="I471" s="143" t="s">
        <v>1817</v>
      </c>
    </row>
    <row r="472" spans="1:9" hidden="1" x14ac:dyDescent="0.25">
      <c r="A472" s="7" t="s">
        <v>719</v>
      </c>
      <c r="B472" s="7" t="s">
        <v>1006</v>
      </c>
      <c r="C472" s="7" t="s">
        <v>1277</v>
      </c>
      <c r="D472" s="8" t="s">
        <v>253</v>
      </c>
      <c r="E472" s="7" t="s">
        <v>1276</v>
      </c>
      <c r="F472" s="15">
        <v>9995</v>
      </c>
      <c r="G472" s="16">
        <v>0.34</v>
      </c>
      <c r="H472" s="142">
        <v>6596.7</v>
      </c>
      <c r="I472" s="143" t="s">
        <v>1817</v>
      </c>
    </row>
    <row r="473" spans="1:9" hidden="1" x14ac:dyDescent="0.25">
      <c r="A473" s="7" t="s">
        <v>719</v>
      </c>
      <c r="B473" s="7" t="s">
        <v>1006</v>
      </c>
      <c r="C473" s="7" t="s">
        <v>1278</v>
      </c>
      <c r="D473" s="8" t="s">
        <v>254</v>
      </c>
      <c r="E473" s="7" t="s">
        <v>1276</v>
      </c>
      <c r="F473" s="15">
        <v>15995</v>
      </c>
      <c r="G473" s="16">
        <v>0.34</v>
      </c>
      <c r="H473" s="145" t="s">
        <v>1279</v>
      </c>
      <c r="I473" s="143" t="s">
        <v>1817</v>
      </c>
    </row>
    <row r="474" spans="1:9" hidden="1" x14ac:dyDescent="0.25">
      <c r="A474" s="7" t="s">
        <v>719</v>
      </c>
      <c r="B474" s="7" t="s">
        <v>1006</v>
      </c>
      <c r="C474" s="7" t="s">
        <v>1280</v>
      </c>
      <c r="D474" s="8" t="s">
        <v>255</v>
      </c>
      <c r="E474" s="7" t="s">
        <v>1276</v>
      </c>
      <c r="F474" s="15">
        <v>19995</v>
      </c>
      <c r="G474" s="16">
        <v>0.34</v>
      </c>
      <c r="H474" s="145" t="s">
        <v>1281</v>
      </c>
      <c r="I474" s="143" t="s">
        <v>1817</v>
      </c>
    </row>
    <row r="475" spans="1:9" hidden="1" x14ac:dyDescent="0.25">
      <c r="A475" s="7" t="s">
        <v>719</v>
      </c>
      <c r="B475" s="7" t="s">
        <v>1006</v>
      </c>
      <c r="C475" s="7" t="s">
        <v>1282</v>
      </c>
      <c r="D475" s="7" t="s">
        <v>1283</v>
      </c>
      <c r="E475" s="7" t="s">
        <v>1276</v>
      </c>
      <c r="F475" s="15">
        <v>695</v>
      </c>
      <c r="G475" s="16">
        <v>0.34</v>
      </c>
      <c r="H475" s="142">
        <v>458.7</v>
      </c>
      <c r="I475" s="143" t="s">
        <v>1817</v>
      </c>
    </row>
    <row r="476" spans="1:9" hidden="1" x14ac:dyDescent="0.25">
      <c r="A476" s="7" t="s">
        <v>719</v>
      </c>
      <c r="B476" s="7" t="s">
        <v>1006</v>
      </c>
      <c r="C476" s="7" t="s">
        <v>1284</v>
      </c>
      <c r="D476" s="8" t="s">
        <v>256</v>
      </c>
      <c r="E476" s="7" t="s">
        <v>1276</v>
      </c>
      <c r="F476" s="15">
        <v>1295</v>
      </c>
      <c r="G476" s="16">
        <v>0.34</v>
      </c>
      <c r="H476" s="142">
        <v>854.7</v>
      </c>
      <c r="I476" s="143" t="s">
        <v>1817</v>
      </c>
    </row>
    <row r="477" spans="1:9" hidden="1" x14ac:dyDescent="0.25">
      <c r="A477" s="7" t="s">
        <v>719</v>
      </c>
      <c r="B477" s="7" t="s">
        <v>1006</v>
      </c>
      <c r="C477" s="7" t="s">
        <v>1285</v>
      </c>
      <c r="D477" s="7" t="s">
        <v>1286</v>
      </c>
      <c r="E477" s="7" t="s">
        <v>1276</v>
      </c>
      <c r="F477" s="15">
        <v>995</v>
      </c>
      <c r="G477" s="16">
        <v>0.34</v>
      </c>
      <c r="H477" s="142">
        <v>656.7</v>
      </c>
      <c r="I477" s="143" t="s">
        <v>1817</v>
      </c>
    </row>
    <row r="478" spans="1:9" hidden="1" x14ac:dyDescent="0.25">
      <c r="A478" s="7" t="s">
        <v>719</v>
      </c>
      <c r="B478" s="7" t="s">
        <v>1006</v>
      </c>
      <c r="C478" s="7" t="s">
        <v>1285</v>
      </c>
      <c r="D478" s="7" t="s">
        <v>1286</v>
      </c>
      <c r="E478" s="7" t="s">
        <v>1276</v>
      </c>
      <c r="F478" s="15">
        <v>995</v>
      </c>
      <c r="G478" s="16">
        <v>0.34</v>
      </c>
      <c r="H478" s="142">
        <v>656.7</v>
      </c>
      <c r="I478" s="143" t="s">
        <v>1817</v>
      </c>
    </row>
    <row r="479" spans="1:9" hidden="1" x14ac:dyDescent="0.25">
      <c r="A479" s="7" t="s">
        <v>719</v>
      </c>
      <c r="B479" s="7" t="s">
        <v>1006</v>
      </c>
      <c r="C479" s="7" t="s">
        <v>1287</v>
      </c>
      <c r="D479" s="8" t="s">
        <v>257</v>
      </c>
      <c r="E479" s="7" t="s">
        <v>1276</v>
      </c>
      <c r="F479" s="15">
        <v>1795</v>
      </c>
      <c r="G479" s="16">
        <v>0.34</v>
      </c>
      <c r="H479" s="142">
        <v>1184.7</v>
      </c>
      <c r="I479" s="143" t="s">
        <v>1817</v>
      </c>
    </row>
    <row r="480" spans="1:9" hidden="1" x14ac:dyDescent="0.25">
      <c r="A480" s="7" t="s">
        <v>719</v>
      </c>
      <c r="B480" s="7" t="s">
        <v>1006</v>
      </c>
      <c r="C480" s="7" t="s">
        <v>1288</v>
      </c>
      <c r="D480" s="7" t="s">
        <v>1289</v>
      </c>
      <c r="E480" s="7" t="s">
        <v>1276</v>
      </c>
      <c r="F480" s="15">
        <v>1295</v>
      </c>
      <c r="G480" s="16">
        <v>0.34</v>
      </c>
      <c r="H480" s="142">
        <v>854.7</v>
      </c>
      <c r="I480" s="143" t="s">
        <v>1817</v>
      </c>
    </row>
    <row r="481" spans="1:9" hidden="1" x14ac:dyDescent="0.25">
      <c r="A481" s="7" t="s">
        <v>719</v>
      </c>
      <c r="B481" s="7" t="s">
        <v>1006</v>
      </c>
      <c r="C481" s="7" t="s">
        <v>1290</v>
      </c>
      <c r="D481" s="7" t="s">
        <v>1291</v>
      </c>
      <c r="E481" s="7" t="s">
        <v>1276</v>
      </c>
      <c r="F481" s="15">
        <v>1995</v>
      </c>
      <c r="G481" s="16">
        <v>0.34</v>
      </c>
      <c r="H481" s="142">
        <v>1316.7</v>
      </c>
      <c r="I481" s="143" t="s">
        <v>1817</v>
      </c>
    </row>
    <row r="482" spans="1:9" hidden="1" x14ac:dyDescent="0.25">
      <c r="A482" s="7" t="s">
        <v>719</v>
      </c>
      <c r="B482" s="7" t="s">
        <v>720</v>
      </c>
      <c r="C482" s="7" t="s">
        <v>1292</v>
      </c>
      <c r="D482" s="8" t="s">
        <v>258</v>
      </c>
      <c r="E482" s="7" t="s">
        <v>714</v>
      </c>
      <c r="F482" s="15">
        <v>2400</v>
      </c>
      <c r="G482" s="16">
        <v>0.62</v>
      </c>
      <c r="H482" s="142">
        <v>924</v>
      </c>
      <c r="I482" s="143" t="s">
        <v>1817</v>
      </c>
    </row>
    <row r="483" spans="1:9" hidden="1" x14ac:dyDescent="0.25">
      <c r="A483" s="7" t="s">
        <v>719</v>
      </c>
      <c r="B483" s="7" t="s">
        <v>720</v>
      </c>
      <c r="C483" s="7" t="s">
        <v>1293</v>
      </c>
      <c r="D483" s="8" t="s">
        <v>259</v>
      </c>
      <c r="E483" s="7" t="s">
        <v>714</v>
      </c>
      <c r="F483" s="15">
        <v>6572</v>
      </c>
      <c r="G483" s="16">
        <v>0.63</v>
      </c>
      <c r="H483" s="142">
        <v>2426.5</v>
      </c>
      <c r="I483" s="143" t="s">
        <v>1817</v>
      </c>
    </row>
    <row r="484" spans="1:9" hidden="1" x14ac:dyDescent="0.25">
      <c r="A484" s="7" t="s">
        <v>719</v>
      </c>
      <c r="B484" s="7" t="s">
        <v>720</v>
      </c>
      <c r="C484" s="7" t="s">
        <v>1294</v>
      </c>
      <c r="D484" s="7" t="s">
        <v>1295</v>
      </c>
      <c r="E484" s="7" t="s">
        <v>714</v>
      </c>
      <c r="F484" s="15">
        <v>1505</v>
      </c>
      <c r="G484" s="16">
        <v>0.63</v>
      </c>
      <c r="H484" s="142">
        <v>550.5</v>
      </c>
      <c r="I484" s="143" t="s">
        <v>1817</v>
      </c>
    </row>
    <row r="485" spans="1:9" hidden="1" x14ac:dyDescent="0.25">
      <c r="A485" s="7" t="s">
        <v>719</v>
      </c>
      <c r="B485" s="7" t="s">
        <v>720</v>
      </c>
      <c r="C485" s="7" t="s">
        <v>1296</v>
      </c>
      <c r="D485" s="8" t="s">
        <v>260</v>
      </c>
      <c r="E485" s="7" t="s">
        <v>714</v>
      </c>
      <c r="F485" s="15">
        <v>4000</v>
      </c>
      <c r="G485" s="16">
        <v>0.62</v>
      </c>
      <c r="H485" s="142">
        <v>1540</v>
      </c>
      <c r="I485" s="143" t="s">
        <v>1817</v>
      </c>
    </row>
    <row r="486" spans="1:9" hidden="1" x14ac:dyDescent="0.25">
      <c r="A486" s="7" t="s">
        <v>719</v>
      </c>
      <c r="B486" s="7" t="s">
        <v>720</v>
      </c>
      <c r="C486" s="7" t="s">
        <v>1297</v>
      </c>
      <c r="D486" s="8" t="s">
        <v>261</v>
      </c>
      <c r="E486" s="7" t="s">
        <v>714</v>
      </c>
      <c r="F486" s="15">
        <v>8172</v>
      </c>
      <c r="G486" s="16">
        <v>0.63</v>
      </c>
      <c r="H486" s="142">
        <v>3045.5</v>
      </c>
      <c r="I486" s="143" t="s">
        <v>1817</v>
      </c>
    </row>
    <row r="487" spans="1:9" hidden="1" x14ac:dyDescent="0.25">
      <c r="A487" s="7" t="s">
        <v>719</v>
      </c>
      <c r="B487" s="7" t="s">
        <v>720</v>
      </c>
      <c r="C487" s="7" t="s">
        <v>1298</v>
      </c>
      <c r="D487" s="7" t="s">
        <v>1299</v>
      </c>
      <c r="E487" s="7" t="s">
        <v>714</v>
      </c>
      <c r="F487" s="15">
        <v>2155</v>
      </c>
      <c r="G487" s="16">
        <v>0.63</v>
      </c>
      <c r="H487" s="142">
        <v>793</v>
      </c>
      <c r="I487" s="143" t="s">
        <v>1817</v>
      </c>
    </row>
    <row r="488" spans="1:9" hidden="1" x14ac:dyDescent="0.25">
      <c r="A488" s="7" t="s">
        <v>719</v>
      </c>
      <c r="B488" s="7" t="s">
        <v>720</v>
      </c>
      <c r="C488" s="7" t="s">
        <v>1300</v>
      </c>
      <c r="D488" s="7" t="s">
        <v>1301</v>
      </c>
      <c r="E488" s="7" t="s">
        <v>714</v>
      </c>
      <c r="F488" s="15">
        <v>2305</v>
      </c>
      <c r="G488" s="16">
        <v>0.63</v>
      </c>
      <c r="H488" s="142">
        <v>847</v>
      </c>
      <c r="I488" s="143" t="s">
        <v>1817</v>
      </c>
    </row>
    <row r="489" spans="1:9" hidden="1" x14ac:dyDescent="0.25">
      <c r="A489" s="7" t="s">
        <v>719</v>
      </c>
      <c r="B489" s="7" t="s">
        <v>720</v>
      </c>
      <c r="C489" s="7" t="s">
        <v>1302</v>
      </c>
      <c r="D489" s="7" t="s">
        <v>1303</v>
      </c>
      <c r="E489" s="7" t="s">
        <v>714</v>
      </c>
      <c r="F489" s="15">
        <v>1450</v>
      </c>
      <c r="G489" s="16">
        <v>0.57999999999999996</v>
      </c>
      <c r="H489" s="142">
        <v>614</v>
      </c>
      <c r="I489" s="143" t="s">
        <v>1817</v>
      </c>
    </row>
    <row r="490" spans="1:9" hidden="1" x14ac:dyDescent="0.25">
      <c r="A490" s="7" t="s">
        <v>719</v>
      </c>
      <c r="B490" s="7" t="s">
        <v>720</v>
      </c>
      <c r="C490" s="7" t="s">
        <v>1302</v>
      </c>
      <c r="D490" s="7" t="s">
        <v>1303</v>
      </c>
      <c r="E490" s="7" t="s">
        <v>714</v>
      </c>
      <c r="F490" s="15">
        <v>1450</v>
      </c>
      <c r="G490" s="16">
        <v>0.66</v>
      </c>
      <c r="H490" s="142">
        <v>491</v>
      </c>
      <c r="I490" s="143" t="s">
        <v>1817</v>
      </c>
    </row>
    <row r="491" spans="1:9" hidden="1" x14ac:dyDescent="0.25">
      <c r="A491" s="7" t="s">
        <v>719</v>
      </c>
      <c r="B491" s="7" t="s">
        <v>720</v>
      </c>
      <c r="C491" s="7" t="s">
        <v>1304</v>
      </c>
      <c r="D491" s="7" t="s">
        <v>1305</v>
      </c>
      <c r="E491" s="7" t="s">
        <v>714</v>
      </c>
      <c r="F491" s="15">
        <v>4400</v>
      </c>
      <c r="G491" s="16">
        <v>0.62</v>
      </c>
      <c r="H491" s="142">
        <v>1694</v>
      </c>
      <c r="I491" s="143" t="s">
        <v>1817</v>
      </c>
    </row>
    <row r="492" spans="1:9" hidden="1" x14ac:dyDescent="0.25">
      <c r="A492" s="7" t="s">
        <v>719</v>
      </c>
      <c r="B492" s="7" t="s">
        <v>720</v>
      </c>
      <c r="C492" s="7" t="s">
        <v>1306</v>
      </c>
      <c r="D492" s="7" t="s">
        <v>1307</v>
      </c>
      <c r="E492" s="7" t="s">
        <v>714</v>
      </c>
      <c r="F492" s="15">
        <v>1155</v>
      </c>
      <c r="G492" s="16">
        <v>0.64</v>
      </c>
      <c r="H492" s="142">
        <v>419.5</v>
      </c>
      <c r="I492" s="143" t="s">
        <v>1817</v>
      </c>
    </row>
    <row r="493" spans="1:9" hidden="1" x14ac:dyDescent="0.25">
      <c r="A493" s="7" t="s">
        <v>719</v>
      </c>
      <c r="B493" s="7" t="s">
        <v>720</v>
      </c>
      <c r="C493" s="7" t="s">
        <v>1308</v>
      </c>
      <c r="D493" s="7" t="s">
        <v>1309</v>
      </c>
      <c r="E493" s="7" t="s">
        <v>714</v>
      </c>
      <c r="F493" s="15">
        <v>1475</v>
      </c>
      <c r="G493" s="16">
        <v>0.61</v>
      </c>
      <c r="H493" s="142">
        <v>568</v>
      </c>
      <c r="I493" s="143" t="s">
        <v>1817</v>
      </c>
    </row>
    <row r="494" spans="1:9" hidden="1" x14ac:dyDescent="0.25">
      <c r="A494" s="7" t="s">
        <v>1310</v>
      </c>
      <c r="B494" s="7" t="s">
        <v>820</v>
      </c>
      <c r="C494" s="7" t="s">
        <v>1311</v>
      </c>
      <c r="D494" s="7" t="s">
        <v>1312</v>
      </c>
      <c r="E494" s="7" t="s">
        <v>822</v>
      </c>
      <c r="F494" s="15">
        <v>89</v>
      </c>
      <c r="G494" s="16">
        <v>0.33</v>
      </c>
      <c r="H494" s="142">
        <v>60</v>
      </c>
      <c r="I494" s="143" t="s">
        <v>1817</v>
      </c>
    </row>
    <row r="495" spans="1:9" hidden="1" x14ac:dyDescent="0.25">
      <c r="A495" s="7" t="s">
        <v>719</v>
      </c>
      <c r="B495" s="7" t="s">
        <v>1313</v>
      </c>
      <c r="C495" s="7" t="s">
        <v>1314</v>
      </c>
      <c r="D495" s="7" t="s">
        <v>1315</v>
      </c>
      <c r="E495" s="7" t="s">
        <v>714</v>
      </c>
      <c r="F495" s="15">
        <v>1700</v>
      </c>
      <c r="G495" s="16">
        <v>0.62</v>
      </c>
      <c r="H495" s="142">
        <v>654.5</v>
      </c>
      <c r="I495" s="143" t="s">
        <v>1817</v>
      </c>
    </row>
    <row r="496" spans="1:9" hidden="1" x14ac:dyDescent="0.25">
      <c r="A496" s="7" t="s">
        <v>719</v>
      </c>
      <c r="B496" s="7" t="s">
        <v>1313</v>
      </c>
      <c r="C496" s="7" t="s">
        <v>1316</v>
      </c>
      <c r="D496" s="7" t="s">
        <v>1317</v>
      </c>
      <c r="E496" s="7" t="s">
        <v>714</v>
      </c>
      <c r="F496" s="15">
        <v>3400</v>
      </c>
      <c r="G496" s="16">
        <v>0.56000000000000005</v>
      </c>
      <c r="H496" s="142">
        <v>1505.35</v>
      </c>
      <c r="I496" s="143" t="s">
        <v>1817</v>
      </c>
    </row>
    <row r="497" spans="1:9" hidden="1" x14ac:dyDescent="0.25">
      <c r="A497" s="7" t="s">
        <v>719</v>
      </c>
      <c r="B497" s="7" t="s">
        <v>828</v>
      </c>
      <c r="C497" s="7" t="s">
        <v>1318</v>
      </c>
      <c r="D497" s="7" t="s">
        <v>1319</v>
      </c>
      <c r="E497" s="7" t="s">
        <v>878</v>
      </c>
      <c r="F497" s="15">
        <v>855.65</v>
      </c>
      <c r="G497" s="16">
        <v>0.72</v>
      </c>
      <c r="H497" s="142">
        <v>237</v>
      </c>
      <c r="I497" s="143" t="s">
        <v>1817</v>
      </c>
    </row>
    <row r="498" spans="1:9" hidden="1" x14ac:dyDescent="0.25">
      <c r="A498" s="7" t="s">
        <v>719</v>
      </c>
      <c r="B498" s="7" t="s">
        <v>828</v>
      </c>
      <c r="C498" s="7" t="s">
        <v>1320</v>
      </c>
      <c r="D498" s="7" t="s">
        <v>1321</v>
      </c>
      <c r="E498" s="7" t="s">
        <v>878</v>
      </c>
      <c r="F498" s="15">
        <v>310</v>
      </c>
      <c r="G498" s="16">
        <v>0.61</v>
      </c>
      <c r="H498" s="142">
        <v>120</v>
      </c>
      <c r="I498" s="143" t="s">
        <v>1817</v>
      </c>
    </row>
    <row r="499" spans="1:9" hidden="1" x14ac:dyDescent="0.25">
      <c r="A499" s="7" t="s">
        <v>719</v>
      </c>
      <c r="B499" s="7" t="s">
        <v>828</v>
      </c>
      <c r="C499" s="7" t="s">
        <v>1322</v>
      </c>
      <c r="D499" s="7" t="s">
        <v>1323</v>
      </c>
      <c r="E499" s="7" t="s">
        <v>878</v>
      </c>
      <c r="F499" s="15">
        <v>322</v>
      </c>
      <c r="G499" s="16">
        <v>0.61</v>
      </c>
      <c r="H499" s="142">
        <v>124</v>
      </c>
      <c r="I499" s="143" t="s">
        <v>1817</v>
      </c>
    </row>
    <row r="500" spans="1:9" hidden="1" x14ac:dyDescent="0.25">
      <c r="A500" s="7" t="s">
        <v>719</v>
      </c>
      <c r="B500" s="7" t="s">
        <v>828</v>
      </c>
      <c r="C500" s="7" t="s">
        <v>1324</v>
      </c>
      <c r="D500" s="7" t="s">
        <v>1325</v>
      </c>
      <c r="E500" s="7" t="s">
        <v>878</v>
      </c>
      <c r="F500" s="15">
        <v>800</v>
      </c>
      <c r="G500" s="16">
        <v>0.62</v>
      </c>
      <c r="H500" s="142">
        <v>308</v>
      </c>
      <c r="I500" s="143" t="s">
        <v>1817</v>
      </c>
    </row>
    <row r="501" spans="1:9" hidden="1" x14ac:dyDescent="0.25">
      <c r="A501" s="7" t="s">
        <v>719</v>
      </c>
      <c r="B501" s="7" t="s">
        <v>828</v>
      </c>
      <c r="C501" s="7" t="s">
        <v>1326</v>
      </c>
      <c r="D501" s="7" t="s">
        <v>1327</v>
      </c>
      <c r="E501" s="7" t="s">
        <v>878</v>
      </c>
      <c r="F501" s="15">
        <v>1312</v>
      </c>
      <c r="G501" s="16">
        <v>0.61</v>
      </c>
      <c r="H501" s="142">
        <v>506</v>
      </c>
      <c r="I501" s="143" t="s">
        <v>1817</v>
      </c>
    </row>
    <row r="502" spans="1:9" hidden="1" x14ac:dyDescent="0.25">
      <c r="A502" s="7" t="s">
        <v>719</v>
      </c>
      <c r="B502" s="7" t="s">
        <v>879</v>
      </c>
      <c r="C502" s="7" t="s">
        <v>881</v>
      </c>
      <c r="D502" s="8" t="s">
        <v>100</v>
      </c>
      <c r="E502" s="7" t="s">
        <v>878</v>
      </c>
      <c r="F502" s="15">
        <v>575</v>
      </c>
      <c r="G502" s="16">
        <v>0.7</v>
      </c>
      <c r="H502" s="142">
        <v>173.25</v>
      </c>
      <c r="I502" s="143" t="s">
        <v>1817</v>
      </c>
    </row>
    <row r="503" spans="1:9" hidden="1" x14ac:dyDescent="0.25">
      <c r="A503" s="7" t="s">
        <v>1328</v>
      </c>
      <c r="B503" s="7" t="s">
        <v>1329</v>
      </c>
      <c r="C503" s="7" t="s">
        <v>1330</v>
      </c>
      <c r="D503" s="8" t="s">
        <v>262</v>
      </c>
      <c r="E503" s="7" t="s">
        <v>1331</v>
      </c>
      <c r="F503" s="15">
        <v>3995</v>
      </c>
      <c r="G503" s="16">
        <v>0.99</v>
      </c>
      <c r="H503" s="142">
        <v>36</v>
      </c>
      <c r="I503" s="143" t="s">
        <v>1817</v>
      </c>
    </row>
    <row r="504" spans="1:9" hidden="1" x14ac:dyDescent="0.25">
      <c r="A504" s="7" t="s">
        <v>1328</v>
      </c>
      <c r="B504" s="7" t="s">
        <v>1329</v>
      </c>
      <c r="C504" s="7" t="s">
        <v>1332</v>
      </c>
      <c r="D504" s="8" t="s">
        <v>263</v>
      </c>
      <c r="E504" s="7" t="s">
        <v>1331</v>
      </c>
      <c r="F504" s="15">
        <v>995</v>
      </c>
      <c r="G504" s="16">
        <v>0.98</v>
      </c>
      <c r="H504" s="142">
        <v>17</v>
      </c>
      <c r="I504" s="143" t="s">
        <v>1817</v>
      </c>
    </row>
    <row r="505" spans="1:9" hidden="1" x14ac:dyDescent="0.25">
      <c r="A505" s="7" t="s">
        <v>719</v>
      </c>
      <c r="B505" s="7" t="s">
        <v>828</v>
      </c>
      <c r="C505" s="8" t="s">
        <v>502</v>
      </c>
      <c r="D505" s="7" t="s">
        <v>1333</v>
      </c>
      <c r="E505" s="7" t="s">
        <v>714</v>
      </c>
      <c r="F505" s="15">
        <v>450</v>
      </c>
      <c r="G505" s="16">
        <v>0.95</v>
      </c>
      <c r="H505" s="142">
        <v>22</v>
      </c>
      <c r="I505" s="143" t="s">
        <v>1817</v>
      </c>
    </row>
    <row r="506" spans="1:9" hidden="1" x14ac:dyDescent="0.25">
      <c r="A506" s="7" t="s">
        <v>1328</v>
      </c>
      <c r="B506" s="7" t="s">
        <v>1329</v>
      </c>
      <c r="C506" s="8" t="s">
        <v>503</v>
      </c>
      <c r="D506" s="8" t="s">
        <v>264</v>
      </c>
      <c r="E506" s="7" t="s">
        <v>1334</v>
      </c>
      <c r="F506" s="15">
        <v>995</v>
      </c>
      <c r="G506" s="16">
        <v>0.99</v>
      </c>
      <c r="H506" s="142">
        <v>7</v>
      </c>
      <c r="I506" s="143" t="s">
        <v>1817</v>
      </c>
    </row>
    <row r="507" spans="1:9" hidden="1" x14ac:dyDescent="0.25">
      <c r="A507" s="7" t="s">
        <v>1328</v>
      </c>
      <c r="B507" s="7" t="s">
        <v>1329</v>
      </c>
      <c r="C507" s="7" t="s">
        <v>1335</v>
      </c>
      <c r="D507" s="8" t="s">
        <v>265</v>
      </c>
      <c r="E507" s="7" t="s">
        <v>1334</v>
      </c>
      <c r="F507" s="15">
        <v>500</v>
      </c>
      <c r="G507" s="16">
        <v>0.99</v>
      </c>
      <c r="H507" s="142">
        <v>6</v>
      </c>
      <c r="I507" s="143" t="s">
        <v>1817</v>
      </c>
    </row>
    <row r="508" spans="1:9" hidden="1" x14ac:dyDescent="0.25">
      <c r="A508" s="7" t="s">
        <v>719</v>
      </c>
      <c r="B508" s="7" t="s">
        <v>828</v>
      </c>
      <c r="C508" s="8" t="s">
        <v>504</v>
      </c>
      <c r="D508" s="7" t="s">
        <v>1336</v>
      </c>
      <c r="E508" s="7" t="s">
        <v>873</v>
      </c>
      <c r="F508" s="15">
        <v>2300</v>
      </c>
      <c r="G508" s="16">
        <v>0.61</v>
      </c>
      <c r="H508" s="142">
        <v>886</v>
      </c>
      <c r="I508" s="143" t="s">
        <v>1817</v>
      </c>
    </row>
    <row r="509" spans="1:9" hidden="1" x14ac:dyDescent="0.25">
      <c r="A509" s="7" t="s">
        <v>719</v>
      </c>
      <c r="B509" s="7" t="s">
        <v>828</v>
      </c>
      <c r="C509" s="8" t="s">
        <v>505</v>
      </c>
      <c r="D509" s="7" t="s">
        <v>1337</v>
      </c>
      <c r="E509" s="7" t="s">
        <v>873</v>
      </c>
      <c r="F509" s="15">
        <v>3600</v>
      </c>
      <c r="G509" s="16">
        <v>0.62</v>
      </c>
      <c r="H509" s="142">
        <v>1386</v>
      </c>
      <c r="I509" s="143" t="s">
        <v>1817</v>
      </c>
    </row>
    <row r="510" spans="1:9" hidden="1" x14ac:dyDescent="0.25">
      <c r="A510" s="7" t="s">
        <v>719</v>
      </c>
      <c r="B510" s="7" t="s">
        <v>1338</v>
      </c>
      <c r="C510" s="7" t="s">
        <v>1339</v>
      </c>
      <c r="D510" s="7" t="s">
        <v>1340</v>
      </c>
      <c r="E510" s="7" t="s">
        <v>873</v>
      </c>
      <c r="F510" s="15">
        <v>4000</v>
      </c>
      <c r="G510" s="16">
        <v>0.62</v>
      </c>
      <c r="H510" s="142">
        <v>1528.42</v>
      </c>
      <c r="I510" s="143" t="s">
        <v>1817</v>
      </c>
    </row>
    <row r="511" spans="1:9" hidden="1" x14ac:dyDescent="0.25">
      <c r="A511" s="7" t="s">
        <v>719</v>
      </c>
      <c r="B511" s="7" t="s">
        <v>828</v>
      </c>
      <c r="C511" s="7" t="s">
        <v>1341</v>
      </c>
      <c r="D511" s="7" t="s">
        <v>1342</v>
      </c>
      <c r="E511" s="7" t="s">
        <v>873</v>
      </c>
      <c r="F511" s="15">
        <v>4600</v>
      </c>
      <c r="G511" s="16">
        <v>0.62</v>
      </c>
      <c r="H511" s="142">
        <v>1771</v>
      </c>
      <c r="I511" s="143" t="s">
        <v>1817</v>
      </c>
    </row>
    <row r="512" spans="1:9" hidden="1" x14ac:dyDescent="0.25">
      <c r="A512" s="7" t="s">
        <v>719</v>
      </c>
      <c r="B512" s="7" t="s">
        <v>1338</v>
      </c>
      <c r="C512" s="7" t="s">
        <v>1343</v>
      </c>
      <c r="D512" s="7" t="s">
        <v>1344</v>
      </c>
      <c r="E512" s="7" t="s">
        <v>873</v>
      </c>
      <c r="F512" s="15">
        <v>2000</v>
      </c>
      <c r="G512" s="16">
        <v>0.62</v>
      </c>
      <c r="H512" s="142">
        <v>770</v>
      </c>
      <c r="I512" s="143" t="s">
        <v>1817</v>
      </c>
    </row>
    <row r="513" spans="1:9" hidden="1" x14ac:dyDescent="0.25">
      <c r="A513" s="7" t="s">
        <v>719</v>
      </c>
      <c r="B513" s="7" t="s">
        <v>792</v>
      </c>
      <c r="C513" s="7" t="s">
        <v>1345</v>
      </c>
      <c r="D513" s="8" t="s">
        <v>266</v>
      </c>
      <c r="E513" s="7" t="s">
        <v>714</v>
      </c>
      <c r="F513" s="15">
        <v>11242.04</v>
      </c>
      <c r="G513" s="16">
        <v>0.61</v>
      </c>
      <c r="H513" s="142">
        <v>4329</v>
      </c>
      <c r="I513" s="143" t="s">
        <v>1817</v>
      </c>
    </row>
    <row r="514" spans="1:9" hidden="1" x14ac:dyDescent="0.25">
      <c r="A514" s="7" t="s">
        <v>719</v>
      </c>
      <c r="B514" s="7" t="s">
        <v>1346</v>
      </c>
      <c r="C514" s="7" t="s">
        <v>1347</v>
      </c>
      <c r="D514" s="7" t="s">
        <v>1348</v>
      </c>
      <c r="E514" s="7" t="s">
        <v>714</v>
      </c>
      <c r="F514" s="15">
        <v>1275.1199999999999</v>
      </c>
      <c r="G514" s="16">
        <v>0.7</v>
      </c>
      <c r="H514" s="142">
        <v>385</v>
      </c>
      <c r="I514" s="143" t="s">
        <v>1817</v>
      </c>
    </row>
    <row r="515" spans="1:9" hidden="1" x14ac:dyDescent="0.25">
      <c r="A515" s="7" t="s">
        <v>1349</v>
      </c>
      <c r="B515" s="7" t="s">
        <v>1350</v>
      </c>
      <c r="C515" s="7" t="s">
        <v>1351</v>
      </c>
      <c r="D515" s="7" t="s">
        <v>1352</v>
      </c>
      <c r="E515" s="7" t="s">
        <v>696</v>
      </c>
      <c r="F515" s="15">
        <v>50</v>
      </c>
      <c r="G515" s="16">
        <v>0.2</v>
      </c>
      <c r="H515" s="142">
        <v>40</v>
      </c>
      <c r="I515" s="143" t="s">
        <v>1817</v>
      </c>
    </row>
    <row r="516" spans="1:9" hidden="1" x14ac:dyDescent="0.25">
      <c r="A516" s="7" t="s">
        <v>719</v>
      </c>
      <c r="B516" s="7" t="s">
        <v>879</v>
      </c>
      <c r="C516" s="7" t="s">
        <v>1353</v>
      </c>
      <c r="D516" s="7" t="s">
        <v>1354</v>
      </c>
      <c r="E516" s="7" t="s">
        <v>726</v>
      </c>
      <c r="F516" s="15">
        <v>3354.75</v>
      </c>
      <c r="G516" s="16">
        <v>0.61</v>
      </c>
      <c r="H516" s="142">
        <v>1292</v>
      </c>
      <c r="I516" s="143" t="s">
        <v>1817</v>
      </c>
    </row>
    <row r="517" spans="1:9" hidden="1" x14ac:dyDescent="0.25">
      <c r="A517" s="7" t="s">
        <v>719</v>
      </c>
      <c r="B517" s="7" t="s">
        <v>879</v>
      </c>
      <c r="C517" s="147">
        <v>2960.24</v>
      </c>
      <c r="D517" s="7" t="s">
        <v>1355</v>
      </c>
      <c r="E517" s="7" t="s">
        <v>726</v>
      </c>
      <c r="F517" s="15">
        <v>2630.25</v>
      </c>
      <c r="G517" s="16">
        <v>0.61</v>
      </c>
      <c r="H517" s="142">
        <v>1013</v>
      </c>
      <c r="I517" s="143" t="s">
        <v>1817</v>
      </c>
    </row>
    <row r="518" spans="1:9" hidden="1" x14ac:dyDescent="0.25">
      <c r="A518" s="7" t="s">
        <v>719</v>
      </c>
      <c r="B518" s="7" t="s">
        <v>879</v>
      </c>
      <c r="C518" s="7" t="s">
        <v>1356</v>
      </c>
      <c r="D518" s="7" t="s">
        <v>1357</v>
      </c>
      <c r="E518" s="7" t="s">
        <v>726</v>
      </c>
      <c r="F518" s="15">
        <v>7192</v>
      </c>
      <c r="G518" s="16">
        <v>0.61</v>
      </c>
      <c r="H518" s="142">
        <v>2770</v>
      </c>
      <c r="I518" s="143" t="s">
        <v>1817</v>
      </c>
    </row>
    <row r="519" spans="1:9" hidden="1" x14ac:dyDescent="0.25">
      <c r="A519" s="7" t="s">
        <v>719</v>
      </c>
      <c r="B519" s="7" t="s">
        <v>879</v>
      </c>
      <c r="C519" s="8" t="s">
        <v>506</v>
      </c>
      <c r="D519" s="7" t="s">
        <v>1358</v>
      </c>
      <c r="E519" s="7" t="s">
        <v>726</v>
      </c>
      <c r="F519" s="15">
        <v>7623</v>
      </c>
      <c r="G519" s="16">
        <v>0.61</v>
      </c>
      <c r="H519" s="142">
        <v>2935</v>
      </c>
      <c r="I519" s="143" t="s">
        <v>1817</v>
      </c>
    </row>
    <row r="520" spans="1:9" hidden="1" x14ac:dyDescent="0.25">
      <c r="A520" s="7" t="s">
        <v>719</v>
      </c>
      <c r="B520" s="7" t="s">
        <v>879</v>
      </c>
      <c r="C520" s="8" t="s">
        <v>507</v>
      </c>
      <c r="D520" s="7" t="s">
        <v>1359</v>
      </c>
      <c r="E520" s="7" t="s">
        <v>726</v>
      </c>
      <c r="F520" s="15">
        <v>6105.75</v>
      </c>
      <c r="G520" s="16">
        <v>0.61</v>
      </c>
      <c r="H520" s="142">
        <v>2351</v>
      </c>
      <c r="I520" s="143" t="s">
        <v>1817</v>
      </c>
    </row>
    <row r="521" spans="1:9" hidden="1" x14ac:dyDescent="0.25">
      <c r="A521" s="7" t="s">
        <v>719</v>
      </c>
      <c r="B521" s="7" t="s">
        <v>879</v>
      </c>
      <c r="C521" s="147">
        <v>2960.48</v>
      </c>
      <c r="D521" s="7" t="s">
        <v>1360</v>
      </c>
      <c r="E521" s="7" t="s">
        <v>726</v>
      </c>
      <c r="F521" s="15">
        <v>4360</v>
      </c>
      <c r="G521" s="16">
        <v>0.63</v>
      </c>
      <c r="H521" s="142">
        <v>1615.08</v>
      </c>
      <c r="I521" s="143" t="s">
        <v>1817</v>
      </c>
    </row>
    <row r="522" spans="1:9" hidden="1" x14ac:dyDescent="0.25">
      <c r="A522" s="7" t="s">
        <v>719</v>
      </c>
      <c r="B522" s="7" t="s">
        <v>879</v>
      </c>
      <c r="C522" s="7" t="s">
        <v>1361</v>
      </c>
      <c r="D522" s="7" t="s">
        <v>1362</v>
      </c>
      <c r="E522" s="7" t="s">
        <v>726</v>
      </c>
      <c r="F522" s="15">
        <v>8255</v>
      </c>
      <c r="G522" s="16">
        <v>0.64</v>
      </c>
      <c r="H522" s="142">
        <v>3003</v>
      </c>
      <c r="I522" s="143" t="s">
        <v>1817</v>
      </c>
    </row>
    <row r="523" spans="1:9" hidden="1" x14ac:dyDescent="0.25">
      <c r="A523" s="7" t="s">
        <v>719</v>
      </c>
      <c r="B523" s="7" t="s">
        <v>879</v>
      </c>
      <c r="C523" s="147">
        <v>3650.24</v>
      </c>
      <c r="D523" s="7" t="s">
        <v>1363</v>
      </c>
      <c r="E523" s="7" t="s">
        <v>726</v>
      </c>
      <c r="F523" s="15">
        <v>4600</v>
      </c>
      <c r="G523" s="16">
        <v>0.64</v>
      </c>
      <c r="H523" s="142">
        <v>1655.5</v>
      </c>
      <c r="I523" s="143" t="s">
        <v>1817</v>
      </c>
    </row>
    <row r="524" spans="1:9" hidden="1" x14ac:dyDescent="0.25">
      <c r="A524" s="7" t="s">
        <v>719</v>
      </c>
      <c r="B524" s="7" t="s">
        <v>879</v>
      </c>
      <c r="C524" s="7" t="s">
        <v>1364</v>
      </c>
      <c r="D524" s="7" t="s">
        <v>1365</v>
      </c>
      <c r="E524" s="7" t="s">
        <v>726</v>
      </c>
      <c r="F524" s="15">
        <v>152000</v>
      </c>
      <c r="G524" s="16">
        <v>0.96</v>
      </c>
      <c r="H524" s="142">
        <v>5736.5</v>
      </c>
      <c r="I524" s="143" t="s">
        <v>1817</v>
      </c>
    </row>
    <row r="525" spans="1:9" hidden="1" x14ac:dyDescent="0.25">
      <c r="A525" s="7" t="s">
        <v>719</v>
      </c>
      <c r="B525" s="7" t="s">
        <v>879</v>
      </c>
      <c r="C525" s="147">
        <v>3650.48</v>
      </c>
      <c r="D525" s="7" t="s">
        <v>1366</v>
      </c>
      <c r="E525" s="7" t="s">
        <v>726</v>
      </c>
      <c r="F525" s="15">
        <v>8060</v>
      </c>
      <c r="G525" s="16">
        <v>0.62</v>
      </c>
      <c r="H525" s="142">
        <v>3041.5</v>
      </c>
      <c r="I525" s="143" t="s">
        <v>1817</v>
      </c>
    </row>
    <row r="526" spans="1:9" hidden="1" x14ac:dyDescent="0.25">
      <c r="A526" s="7" t="s">
        <v>719</v>
      </c>
      <c r="B526" s="7" t="s">
        <v>879</v>
      </c>
      <c r="C526" s="7" t="s">
        <v>1367</v>
      </c>
      <c r="D526" s="7" t="s">
        <v>1368</v>
      </c>
      <c r="E526" s="7" t="s">
        <v>726</v>
      </c>
      <c r="F526" s="15">
        <v>8400</v>
      </c>
      <c r="G526" s="16">
        <v>0.62</v>
      </c>
      <c r="H526" s="142">
        <v>3234</v>
      </c>
      <c r="I526" s="143" t="s">
        <v>1817</v>
      </c>
    </row>
    <row r="527" spans="1:9" hidden="1" x14ac:dyDescent="0.25">
      <c r="A527" s="7" t="s">
        <v>719</v>
      </c>
      <c r="B527" s="7" t="s">
        <v>879</v>
      </c>
      <c r="C527" s="7" t="s">
        <v>1369</v>
      </c>
      <c r="D527" s="7" t="s">
        <v>1370</v>
      </c>
      <c r="E527" s="7" t="s">
        <v>726</v>
      </c>
      <c r="F527" s="15">
        <v>16100</v>
      </c>
      <c r="G527" s="16">
        <v>0.62</v>
      </c>
      <c r="H527" s="142">
        <v>6198.5</v>
      </c>
      <c r="I527" s="143" t="s">
        <v>1817</v>
      </c>
    </row>
    <row r="528" spans="1:9" hidden="1" x14ac:dyDescent="0.25">
      <c r="A528" s="7" t="s">
        <v>719</v>
      </c>
      <c r="B528" s="7" t="s">
        <v>1006</v>
      </c>
      <c r="C528" s="7" t="s">
        <v>1371</v>
      </c>
      <c r="D528" s="8" t="s">
        <v>267</v>
      </c>
      <c r="E528" s="7" t="s">
        <v>1372</v>
      </c>
      <c r="F528" s="15">
        <v>395</v>
      </c>
      <c r="G528" s="16">
        <v>0.34</v>
      </c>
      <c r="H528" s="142">
        <v>260</v>
      </c>
      <c r="I528" s="143" t="s">
        <v>1817</v>
      </c>
    </row>
    <row r="529" spans="1:9" hidden="1" x14ac:dyDescent="0.25">
      <c r="A529" s="7" t="s">
        <v>719</v>
      </c>
      <c r="B529" s="7" t="s">
        <v>1006</v>
      </c>
      <c r="C529" s="7" t="s">
        <v>1373</v>
      </c>
      <c r="D529" s="7" t="s">
        <v>1374</v>
      </c>
      <c r="E529" s="7" t="s">
        <v>1372</v>
      </c>
      <c r="F529" s="15">
        <v>845</v>
      </c>
      <c r="G529" s="16">
        <v>0.34</v>
      </c>
      <c r="H529" s="142">
        <v>557.70000000000005</v>
      </c>
      <c r="I529" s="143" t="s">
        <v>1817</v>
      </c>
    </row>
    <row r="530" spans="1:9" ht="27.6" hidden="1" x14ac:dyDescent="0.25">
      <c r="A530" s="7" t="s">
        <v>1375</v>
      </c>
      <c r="B530" s="7" t="s">
        <v>1376</v>
      </c>
      <c r="C530" s="7" t="s">
        <v>1377</v>
      </c>
      <c r="D530" s="7" t="s">
        <v>1377</v>
      </c>
      <c r="E530" s="8" t="s">
        <v>580</v>
      </c>
      <c r="F530" s="15">
        <v>132</v>
      </c>
      <c r="G530" s="16">
        <v>0.17</v>
      </c>
      <c r="H530" s="142">
        <v>110</v>
      </c>
      <c r="I530" s="143" t="s">
        <v>1817</v>
      </c>
    </row>
    <row r="531" spans="1:9" ht="27.6" hidden="1" x14ac:dyDescent="0.25">
      <c r="A531" s="7" t="s">
        <v>1375</v>
      </c>
      <c r="B531" s="7" t="s">
        <v>1376</v>
      </c>
      <c r="C531" s="7" t="s">
        <v>1378</v>
      </c>
      <c r="D531" s="7" t="s">
        <v>1378</v>
      </c>
      <c r="E531" s="8" t="s">
        <v>581</v>
      </c>
      <c r="F531" s="15">
        <v>180</v>
      </c>
      <c r="G531" s="16">
        <v>0.17</v>
      </c>
      <c r="H531" s="142">
        <v>150</v>
      </c>
      <c r="I531" s="143" t="s">
        <v>1817</v>
      </c>
    </row>
    <row r="532" spans="1:9" ht="27.6" hidden="1" x14ac:dyDescent="0.25">
      <c r="A532" s="7" t="s">
        <v>1375</v>
      </c>
      <c r="B532" s="7" t="s">
        <v>1376</v>
      </c>
      <c r="C532" s="8" t="s">
        <v>268</v>
      </c>
      <c r="D532" s="8" t="s">
        <v>268</v>
      </c>
      <c r="E532" s="8" t="s">
        <v>582</v>
      </c>
      <c r="F532" s="15">
        <v>336</v>
      </c>
      <c r="G532" s="16">
        <v>0.17</v>
      </c>
      <c r="H532" s="142">
        <v>280</v>
      </c>
      <c r="I532" s="143" t="s">
        <v>1817</v>
      </c>
    </row>
    <row r="533" spans="1:9" ht="27.6" hidden="1" x14ac:dyDescent="0.25">
      <c r="A533" s="7" t="s">
        <v>1375</v>
      </c>
      <c r="B533" s="7" t="s">
        <v>1376</v>
      </c>
      <c r="C533" s="8" t="s">
        <v>508</v>
      </c>
      <c r="D533" s="8" t="s">
        <v>269</v>
      </c>
      <c r="E533" s="8" t="s">
        <v>583</v>
      </c>
      <c r="F533" s="15">
        <v>336</v>
      </c>
      <c r="G533" s="16">
        <v>0.17</v>
      </c>
      <c r="H533" s="142">
        <v>280</v>
      </c>
      <c r="I533" s="143" t="s">
        <v>1817</v>
      </c>
    </row>
    <row r="534" spans="1:9" hidden="1" x14ac:dyDescent="0.25">
      <c r="A534" s="7" t="s">
        <v>1375</v>
      </c>
      <c r="B534" s="7" t="s">
        <v>1376</v>
      </c>
      <c r="C534" s="7" t="s">
        <v>1379</v>
      </c>
      <c r="D534" s="7" t="s">
        <v>1379</v>
      </c>
      <c r="E534" s="8" t="s">
        <v>584</v>
      </c>
      <c r="F534" s="15">
        <v>378</v>
      </c>
      <c r="G534" s="16">
        <v>0.17</v>
      </c>
      <c r="H534" s="142">
        <v>315</v>
      </c>
      <c r="I534" s="143" t="s">
        <v>1817</v>
      </c>
    </row>
    <row r="535" spans="1:9" ht="27.6" hidden="1" x14ac:dyDescent="0.25">
      <c r="A535" s="7" t="s">
        <v>1375</v>
      </c>
      <c r="B535" s="7" t="s">
        <v>1376</v>
      </c>
      <c r="C535" s="7" t="s">
        <v>1380</v>
      </c>
      <c r="D535" s="7" t="s">
        <v>1380</v>
      </c>
      <c r="E535" s="7" t="s">
        <v>1381</v>
      </c>
      <c r="F535" s="15">
        <v>60</v>
      </c>
      <c r="G535" s="16">
        <v>0.17</v>
      </c>
      <c r="H535" s="142">
        <v>50</v>
      </c>
      <c r="I535" s="143" t="s">
        <v>1817</v>
      </c>
    </row>
    <row r="536" spans="1:9" ht="27.6" hidden="1" x14ac:dyDescent="0.25">
      <c r="A536" s="7" t="s">
        <v>1375</v>
      </c>
      <c r="B536" s="7" t="s">
        <v>1376</v>
      </c>
      <c r="C536" s="7" t="s">
        <v>1382</v>
      </c>
      <c r="D536" s="7" t="s">
        <v>1383</v>
      </c>
      <c r="E536" s="7" t="s">
        <v>1384</v>
      </c>
      <c r="F536" s="15">
        <v>25</v>
      </c>
      <c r="G536" s="16">
        <v>0.2</v>
      </c>
      <c r="H536" s="142">
        <v>19.989999999999998</v>
      </c>
      <c r="I536" s="143" t="s">
        <v>1817</v>
      </c>
    </row>
    <row r="537" spans="1:9" ht="41.4" hidden="1" x14ac:dyDescent="0.25">
      <c r="A537" s="7" t="s">
        <v>1375</v>
      </c>
      <c r="B537" s="7" t="s">
        <v>1376</v>
      </c>
      <c r="C537" s="7" t="s">
        <v>1385</v>
      </c>
      <c r="D537" s="7" t="s">
        <v>1383</v>
      </c>
      <c r="E537" s="7" t="s">
        <v>1386</v>
      </c>
      <c r="F537" s="15">
        <v>25</v>
      </c>
      <c r="G537" s="16">
        <v>0.2</v>
      </c>
      <c r="H537" s="142">
        <v>19.989999999999998</v>
      </c>
      <c r="I537" s="143" t="s">
        <v>1817</v>
      </c>
    </row>
    <row r="538" spans="1:9" ht="55.2" x14ac:dyDescent="0.25">
      <c r="A538" s="7" t="s">
        <v>1387</v>
      </c>
      <c r="B538" s="7" t="s">
        <v>1387</v>
      </c>
      <c r="C538" s="8" t="s">
        <v>509</v>
      </c>
      <c r="D538" s="8" t="s">
        <v>270</v>
      </c>
      <c r="E538" s="7" t="s">
        <v>1388</v>
      </c>
      <c r="F538" s="15">
        <v>1189</v>
      </c>
      <c r="G538" s="16">
        <v>0.12</v>
      </c>
      <c r="H538" s="142">
        <v>1046.32</v>
      </c>
      <c r="I538" s="143" t="s">
        <v>1817</v>
      </c>
    </row>
    <row r="539" spans="1:9" ht="55.2" x14ac:dyDescent="0.25">
      <c r="A539" s="7" t="s">
        <v>1387</v>
      </c>
      <c r="B539" s="7" t="s">
        <v>1389</v>
      </c>
      <c r="C539" s="8" t="s">
        <v>510</v>
      </c>
      <c r="D539" s="8" t="s">
        <v>271</v>
      </c>
      <c r="E539" s="7" t="s">
        <v>1390</v>
      </c>
      <c r="F539" s="15">
        <v>1469</v>
      </c>
      <c r="G539" s="16">
        <v>0.12</v>
      </c>
      <c r="H539" s="142">
        <v>1292.72</v>
      </c>
      <c r="I539" s="143" t="s">
        <v>1817</v>
      </c>
    </row>
    <row r="540" spans="1:9" ht="55.2" x14ac:dyDescent="0.25">
      <c r="A540" s="7" t="s">
        <v>1387</v>
      </c>
      <c r="B540" s="7" t="s">
        <v>1389</v>
      </c>
      <c r="C540" s="8" t="s">
        <v>511</v>
      </c>
      <c r="D540" s="8" t="s">
        <v>272</v>
      </c>
      <c r="E540" s="7" t="s">
        <v>1391</v>
      </c>
      <c r="F540" s="15">
        <v>1779</v>
      </c>
      <c r="G540" s="16">
        <v>0.12</v>
      </c>
      <c r="H540" s="142">
        <v>1565.52</v>
      </c>
      <c r="I540" s="143" t="s">
        <v>1817</v>
      </c>
    </row>
    <row r="541" spans="1:9" ht="55.2" x14ac:dyDescent="0.25">
      <c r="A541" s="7" t="s">
        <v>1387</v>
      </c>
      <c r="B541" s="7" t="s">
        <v>1389</v>
      </c>
      <c r="C541" s="8" t="s">
        <v>512</v>
      </c>
      <c r="D541" s="8" t="s">
        <v>273</v>
      </c>
      <c r="E541" s="7" t="s">
        <v>1392</v>
      </c>
      <c r="F541" s="15">
        <v>1569</v>
      </c>
      <c r="G541" s="16">
        <v>0.12</v>
      </c>
      <c r="H541" s="142">
        <v>1380.72</v>
      </c>
      <c r="I541" s="143" t="s">
        <v>1817</v>
      </c>
    </row>
    <row r="542" spans="1:9" ht="55.2" x14ac:dyDescent="0.25">
      <c r="A542" s="7" t="s">
        <v>1387</v>
      </c>
      <c r="B542" s="7" t="s">
        <v>1389</v>
      </c>
      <c r="C542" s="8" t="s">
        <v>513</v>
      </c>
      <c r="D542" s="8" t="s">
        <v>274</v>
      </c>
      <c r="E542" s="7" t="s">
        <v>1393</v>
      </c>
      <c r="F542" s="15">
        <v>1839</v>
      </c>
      <c r="G542" s="16">
        <v>0.12</v>
      </c>
      <c r="H542" s="142">
        <v>1618.32</v>
      </c>
      <c r="I542" s="143" t="s">
        <v>1817</v>
      </c>
    </row>
    <row r="543" spans="1:9" ht="55.2" x14ac:dyDescent="0.25">
      <c r="A543" s="7" t="s">
        <v>1387</v>
      </c>
      <c r="B543" s="7" t="s">
        <v>1389</v>
      </c>
      <c r="C543" s="8" t="s">
        <v>514</v>
      </c>
      <c r="D543" s="8" t="s">
        <v>275</v>
      </c>
      <c r="E543" s="7" t="s">
        <v>1394</v>
      </c>
      <c r="F543" s="15">
        <v>2129</v>
      </c>
      <c r="G543" s="16">
        <v>0.12</v>
      </c>
      <c r="H543" s="142">
        <v>1873.52</v>
      </c>
      <c r="I543" s="143" t="s">
        <v>1817</v>
      </c>
    </row>
    <row r="544" spans="1:9" ht="55.2" x14ac:dyDescent="0.25">
      <c r="A544" s="7" t="s">
        <v>1387</v>
      </c>
      <c r="B544" s="7" t="s">
        <v>1395</v>
      </c>
      <c r="C544" s="8" t="s">
        <v>515</v>
      </c>
      <c r="D544" s="8" t="s">
        <v>276</v>
      </c>
      <c r="E544" s="7" t="s">
        <v>1396</v>
      </c>
      <c r="F544" s="15">
        <v>1569</v>
      </c>
      <c r="G544" s="16">
        <v>0.12</v>
      </c>
      <c r="H544" s="142">
        <v>1380.72</v>
      </c>
      <c r="I544" s="143" t="s">
        <v>1817</v>
      </c>
    </row>
    <row r="545" spans="1:9" ht="55.2" x14ac:dyDescent="0.25">
      <c r="A545" s="7" t="s">
        <v>1387</v>
      </c>
      <c r="B545" s="7" t="s">
        <v>1395</v>
      </c>
      <c r="C545" s="8" t="s">
        <v>516</v>
      </c>
      <c r="D545" s="8" t="s">
        <v>277</v>
      </c>
      <c r="E545" s="7" t="s">
        <v>1397</v>
      </c>
      <c r="F545" s="15">
        <v>1839</v>
      </c>
      <c r="G545" s="16">
        <v>0.12</v>
      </c>
      <c r="H545" s="142">
        <v>1618.32</v>
      </c>
      <c r="I545" s="143" t="s">
        <v>1817</v>
      </c>
    </row>
    <row r="546" spans="1:9" ht="55.2" x14ac:dyDescent="0.25">
      <c r="A546" s="7" t="s">
        <v>1387</v>
      </c>
      <c r="B546" s="7" t="s">
        <v>1395</v>
      </c>
      <c r="C546" s="8" t="s">
        <v>517</v>
      </c>
      <c r="D546" s="8" t="s">
        <v>278</v>
      </c>
      <c r="E546" s="7" t="s">
        <v>1398</v>
      </c>
      <c r="F546" s="15">
        <v>2129</v>
      </c>
      <c r="G546" s="16">
        <v>0.12</v>
      </c>
      <c r="H546" s="142">
        <v>1873.52</v>
      </c>
      <c r="I546" s="143" t="s">
        <v>1817</v>
      </c>
    </row>
    <row r="547" spans="1:9" ht="69" x14ac:dyDescent="0.25">
      <c r="A547" s="7" t="s">
        <v>1387</v>
      </c>
      <c r="B547" s="7" t="s">
        <v>1395</v>
      </c>
      <c r="C547" s="7" t="s">
        <v>1399</v>
      </c>
      <c r="D547" s="8" t="s">
        <v>279</v>
      </c>
      <c r="E547" s="7" t="s">
        <v>1400</v>
      </c>
      <c r="F547" s="15">
        <v>889</v>
      </c>
      <c r="G547" s="16">
        <v>0.12</v>
      </c>
      <c r="H547" s="142">
        <v>782.32</v>
      </c>
      <c r="I547" s="143" t="s">
        <v>1817</v>
      </c>
    </row>
    <row r="548" spans="1:9" ht="69" x14ac:dyDescent="0.25">
      <c r="A548" s="7" t="s">
        <v>1387</v>
      </c>
      <c r="B548" s="7" t="s">
        <v>1395</v>
      </c>
      <c r="C548" s="7" t="s">
        <v>1401</v>
      </c>
      <c r="D548" s="8" t="s">
        <v>280</v>
      </c>
      <c r="E548" s="8" t="s">
        <v>585</v>
      </c>
      <c r="F548" s="15">
        <v>1139</v>
      </c>
      <c r="G548" s="16">
        <v>0.12</v>
      </c>
      <c r="H548" s="142">
        <v>1002.32</v>
      </c>
      <c r="I548" s="143" t="s">
        <v>1817</v>
      </c>
    </row>
    <row r="549" spans="1:9" ht="69" x14ac:dyDescent="0.25">
      <c r="A549" s="7" t="s">
        <v>1387</v>
      </c>
      <c r="B549" s="7" t="s">
        <v>1395</v>
      </c>
      <c r="C549" s="7" t="s">
        <v>1402</v>
      </c>
      <c r="D549" s="8" t="s">
        <v>281</v>
      </c>
      <c r="E549" s="7" t="s">
        <v>693</v>
      </c>
      <c r="F549" s="15">
        <v>1399</v>
      </c>
      <c r="G549" s="16">
        <v>0.12</v>
      </c>
      <c r="H549" s="142">
        <v>1231.1199999999999</v>
      </c>
      <c r="I549" s="143" t="s">
        <v>1817</v>
      </c>
    </row>
    <row r="550" spans="1:9" ht="55.2" x14ac:dyDescent="0.25">
      <c r="A550" s="7" t="s">
        <v>1387</v>
      </c>
      <c r="B550" s="7" t="s">
        <v>1395</v>
      </c>
      <c r="C550" s="7" t="s">
        <v>1403</v>
      </c>
      <c r="D550" s="8" t="s">
        <v>282</v>
      </c>
      <c r="E550" s="8" t="s">
        <v>586</v>
      </c>
      <c r="F550" s="15">
        <v>789</v>
      </c>
      <c r="G550" s="16">
        <v>0.12</v>
      </c>
      <c r="H550" s="142">
        <v>694.32</v>
      </c>
      <c r="I550" s="143" t="s">
        <v>1817</v>
      </c>
    </row>
    <row r="551" spans="1:9" ht="55.2" x14ac:dyDescent="0.25">
      <c r="A551" s="7" t="s">
        <v>1387</v>
      </c>
      <c r="B551" s="7" t="s">
        <v>1395</v>
      </c>
      <c r="C551" s="7" t="s">
        <v>1404</v>
      </c>
      <c r="D551" s="8" t="s">
        <v>283</v>
      </c>
      <c r="E551" s="7" t="s">
        <v>1405</v>
      </c>
      <c r="F551" s="15">
        <v>1039</v>
      </c>
      <c r="G551" s="16">
        <v>0.12</v>
      </c>
      <c r="H551" s="142">
        <v>914.32</v>
      </c>
      <c r="I551" s="143" t="s">
        <v>1817</v>
      </c>
    </row>
    <row r="552" spans="1:9" ht="55.2" x14ac:dyDescent="0.25">
      <c r="A552" s="7" t="s">
        <v>1387</v>
      </c>
      <c r="B552" s="7" t="s">
        <v>1395</v>
      </c>
      <c r="C552" s="7" t="s">
        <v>1406</v>
      </c>
      <c r="D552" s="8" t="s">
        <v>284</v>
      </c>
      <c r="E552" s="8" t="s">
        <v>587</v>
      </c>
      <c r="F552" s="15">
        <v>1299</v>
      </c>
      <c r="G552" s="16">
        <v>0.12</v>
      </c>
      <c r="H552" s="142">
        <v>1143.1199999999999</v>
      </c>
      <c r="I552" s="143" t="s">
        <v>1817</v>
      </c>
    </row>
    <row r="553" spans="1:9" ht="55.2" x14ac:dyDescent="0.25">
      <c r="A553" s="7" t="s">
        <v>1387</v>
      </c>
      <c r="B553" s="7" t="s">
        <v>1395</v>
      </c>
      <c r="C553" s="8" t="s">
        <v>518</v>
      </c>
      <c r="D553" s="7" t="s">
        <v>1407</v>
      </c>
      <c r="E553" s="7" t="s">
        <v>1408</v>
      </c>
      <c r="F553" s="15">
        <v>589</v>
      </c>
      <c r="G553" s="16">
        <v>0.12</v>
      </c>
      <c r="H553" s="142">
        <v>518.32000000000005</v>
      </c>
      <c r="I553" s="143" t="s">
        <v>1817</v>
      </c>
    </row>
    <row r="554" spans="1:9" ht="55.2" x14ac:dyDescent="0.25">
      <c r="A554" s="7" t="s">
        <v>1387</v>
      </c>
      <c r="B554" s="7" t="s">
        <v>1395</v>
      </c>
      <c r="C554" s="8" t="s">
        <v>519</v>
      </c>
      <c r="D554" s="7" t="s">
        <v>1409</v>
      </c>
      <c r="E554" s="7" t="s">
        <v>1410</v>
      </c>
      <c r="F554" s="15">
        <v>839</v>
      </c>
      <c r="G554" s="16">
        <v>0.12</v>
      </c>
      <c r="H554" s="142">
        <v>738.32</v>
      </c>
      <c r="I554" s="143" t="s">
        <v>1817</v>
      </c>
    </row>
    <row r="555" spans="1:9" ht="55.2" x14ac:dyDescent="0.25">
      <c r="A555" s="7" t="s">
        <v>1387</v>
      </c>
      <c r="B555" s="7" t="s">
        <v>1395</v>
      </c>
      <c r="C555" s="8" t="s">
        <v>520</v>
      </c>
      <c r="D555" s="7" t="s">
        <v>1411</v>
      </c>
      <c r="E555" s="7" t="s">
        <v>1412</v>
      </c>
      <c r="F555" s="15">
        <v>1099</v>
      </c>
      <c r="G555" s="16">
        <v>0.12</v>
      </c>
      <c r="H555" s="142">
        <v>967.12</v>
      </c>
      <c r="I555" s="143" t="s">
        <v>1817</v>
      </c>
    </row>
    <row r="556" spans="1:9" ht="69" x14ac:dyDescent="0.25">
      <c r="A556" s="7" t="s">
        <v>1387</v>
      </c>
      <c r="B556" s="7" t="s">
        <v>1395</v>
      </c>
      <c r="C556" s="7" t="s">
        <v>1413</v>
      </c>
      <c r="D556" s="8" t="s">
        <v>285</v>
      </c>
      <c r="E556" s="7" t="s">
        <v>1414</v>
      </c>
      <c r="F556" s="15">
        <v>789</v>
      </c>
      <c r="G556" s="16">
        <v>0.12</v>
      </c>
      <c r="H556" s="142">
        <v>694.32</v>
      </c>
      <c r="I556" s="143" t="s">
        <v>1817</v>
      </c>
    </row>
    <row r="557" spans="1:9" ht="69" x14ac:dyDescent="0.25">
      <c r="A557" s="7" t="s">
        <v>1387</v>
      </c>
      <c r="B557" s="7" t="s">
        <v>1395</v>
      </c>
      <c r="C557" s="7" t="s">
        <v>1415</v>
      </c>
      <c r="D557" s="8" t="s">
        <v>286</v>
      </c>
      <c r="E557" s="7" t="s">
        <v>1416</v>
      </c>
      <c r="F557" s="15">
        <v>1039</v>
      </c>
      <c r="G557" s="16">
        <v>0.12</v>
      </c>
      <c r="H557" s="142">
        <v>914.32</v>
      </c>
      <c r="I557" s="143" t="s">
        <v>1817</v>
      </c>
    </row>
    <row r="558" spans="1:9" ht="69" x14ac:dyDescent="0.25">
      <c r="A558" s="7" t="s">
        <v>1387</v>
      </c>
      <c r="B558" s="7" t="s">
        <v>1395</v>
      </c>
      <c r="C558" s="7" t="s">
        <v>1417</v>
      </c>
      <c r="D558" s="8" t="s">
        <v>287</v>
      </c>
      <c r="E558" s="8" t="s">
        <v>588</v>
      </c>
      <c r="F558" s="15">
        <v>1299</v>
      </c>
      <c r="G558" s="16">
        <v>0.12</v>
      </c>
      <c r="H558" s="142">
        <v>1143.1199999999999</v>
      </c>
      <c r="I558" s="143" t="s">
        <v>1817</v>
      </c>
    </row>
    <row r="559" spans="1:9" ht="55.2" x14ac:dyDescent="0.25">
      <c r="A559" s="7" t="s">
        <v>1387</v>
      </c>
      <c r="B559" s="7" t="s">
        <v>1395</v>
      </c>
      <c r="C559" s="7" t="s">
        <v>1418</v>
      </c>
      <c r="D559" s="8" t="s">
        <v>288</v>
      </c>
      <c r="E559" s="8" t="s">
        <v>589</v>
      </c>
      <c r="F559" s="15">
        <v>689</v>
      </c>
      <c r="G559" s="16">
        <v>0.12</v>
      </c>
      <c r="H559" s="142">
        <v>606.32000000000005</v>
      </c>
      <c r="I559" s="143" t="s">
        <v>1817</v>
      </c>
    </row>
    <row r="560" spans="1:9" ht="55.2" x14ac:dyDescent="0.25">
      <c r="A560" s="7" t="s">
        <v>1387</v>
      </c>
      <c r="B560" s="7" t="s">
        <v>1395</v>
      </c>
      <c r="C560" s="7" t="s">
        <v>1419</v>
      </c>
      <c r="D560" s="8" t="s">
        <v>289</v>
      </c>
      <c r="E560" s="7" t="s">
        <v>1420</v>
      </c>
      <c r="F560" s="15">
        <v>939</v>
      </c>
      <c r="G560" s="16">
        <v>0.12</v>
      </c>
      <c r="H560" s="142">
        <v>826.32</v>
      </c>
      <c r="I560" s="143" t="s">
        <v>1817</v>
      </c>
    </row>
    <row r="561" spans="1:9" ht="55.2" x14ac:dyDescent="0.25">
      <c r="A561" s="7" t="s">
        <v>1387</v>
      </c>
      <c r="B561" s="7" t="s">
        <v>1395</v>
      </c>
      <c r="C561" s="7" t="s">
        <v>1421</v>
      </c>
      <c r="D561" s="8" t="s">
        <v>290</v>
      </c>
      <c r="E561" s="7" t="s">
        <v>1422</v>
      </c>
      <c r="F561" s="15">
        <v>1199</v>
      </c>
      <c r="G561" s="16">
        <v>0.12</v>
      </c>
      <c r="H561" s="142">
        <v>1055.1199999999999</v>
      </c>
      <c r="I561" s="143" t="s">
        <v>1817</v>
      </c>
    </row>
    <row r="562" spans="1:9" ht="55.2" x14ac:dyDescent="0.25">
      <c r="A562" s="7" t="s">
        <v>1387</v>
      </c>
      <c r="B562" s="7" t="s">
        <v>1423</v>
      </c>
      <c r="C562" s="8" t="s">
        <v>521</v>
      </c>
      <c r="D562" s="7" t="s">
        <v>1424</v>
      </c>
      <c r="E562" s="7" t="s">
        <v>1425</v>
      </c>
      <c r="F562" s="15">
        <v>489</v>
      </c>
      <c r="G562" s="16">
        <v>0.12</v>
      </c>
      <c r="H562" s="142">
        <v>430.32</v>
      </c>
      <c r="I562" s="143" t="s">
        <v>1817</v>
      </c>
    </row>
    <row r="563" spans="1:9" ht="55.2" x14ac:dyDescent="0.25">
      <c r="A563" s="7" t="s">
        <v>1387</v>
      </c>
      <c r="B563" s="7" t="s">
        <v>1423</v>
      </c>
      <c r="C563" s="8" t="s">
        <v>522</v>
      </c>
      <c r="D563" s="7" t="s">
        <v>1426</v>
      </c>
      <c r="E563" s="7" t="s">
        <v>1427</v>
      </c>
      <c r="F563" s="15">
        <v>739</v>
      </c>
      <c r="G563" s="16">
        <v>0.12</v>
      </c>
      <c r="H563" s="142">
        <v>650.32000000000005</v>
      </c>
      <c r="I563" s="143" t="s">
        <v>1817</v>
      </c>
    </row>
    <row r="564" spans="1:9" ht="55.2" x14ac:dyDescent="0.25">
      <c r="A564" s="7" t="s">
        <v>1387</v>
      </c>
      <c r="B564" s="7" t="s">
        <v>1423</v>
      </c>
      <c r="C564" s="8" t="s">
        <v>523</v>
      </c>
      <c r="D564" s="7" t="s">
        <v>1428</v>
      </c>
      <c r="E564" s="7" t="s">
        <v>1429</v>
      </c>
      <c r="F564" s="15">
        <v>999</v>
      </c>
      <c r="G564" s="16">
        <v>0.12</v>
      </c>
      <c r="H564" s="142">
        <v>879.12</v>
      </c>
      <c r="I564" s="143" t="s">
        <v>1817</v>
      </c>
    </row>
    <row r="565" spans="1:9" ht="27.6" x14ac:dyDescent="0.25">
      <c r="A565" s="7" t="s">
        <v>1387</v>
      </c>
      <c r="B565" s="7" t="s">
        <v>1423</v>
      </c>
      <c r="C565" s="7" t="s">
        <v>1430</v>
      </c>
      <c r="D565" s="7" t="s">
        <v>1431</v>
      </c>
      <c r="E565" s="7" t="s">
        <v>1432</v>
      </c>
      <c r="F565" s="15">
        <v>180</v>
      </c>
      <c r="G565" s="16">
        <v>0.12</v>
      </c>
      <c r="H565" s="142">
        <v>158.4</v>
      </c>
      <c r="I565" s="143" t="s">
        <v>1817</v>
      </c>
    </row>
    <row r="566" spans="1:9" ht="27.6" x14ac:dyDescent="0.25">
      <c r="A566" s="7" t="s">
        <v>1387</v>
      </c>
      <c r="B566" s="7" t="s">
        <v>1423</v>
      </c>
      <c r="C566" s="7" t="s">
        <v>1433</v>
      </c>
      <c r="D566" s="7" t="s">
        <v>1434</v>
      </c>
      <c r="E566" s="7" t="s">
        <v>1435</v>
      </c>
      <c r="F566" s="15">
        <v>540</v>
      </c>
      <c r="G566" s="16">
        <v>0.12</v>
      </c>
      <c r="H566" s="142">
        <v>475.2</v>
      </c>
      <c r="I566" s="143" t="s">
        <v>1817</v>
      </c>
    </row>
    <row r="567" spans="1:9" ht="27.6" x14ac:dyDescent="0.25">
      <c r="A567" s="7" t="s">
        <v>1387</v>
      </c>
      <c r="B567" s="7" t="s">
        <v>1423</v>
      </c>
      <c r="C567" s="7" t="s">
        <v>1436</v>
      </c>
      <c r="D567" s="7" t="s">
        <v>1437</v>
      </c>
      <c r="E567" s="7" t="s">
        <v>1438</v>
      </c>
      <c r="F567" s="15">
        <v>900</v>
      </c>
      <c r="G567" s="16">
        <v>0.12</v>
      </c>
      <c r="H567" s="142">
        <v>792</v>
      </c>
      <c r="I567" s="143" t="s">
        <v>1817</v>
      </c>
    </row>
    <row r="568" spans="1:9" ht="41.4" x14ac:dyDescent="0.25">
      <c r="A568" s="7" t="s">
        <v>1387</v>
      </c>
      <c r="B568" s="7" t="s">
        <v>1423</v>
      </c>
      <c r="C568" s="7" t="s">
        <v>1439</v>
      </c>
      <c r="D568" s="7" t="s">
        <v>1440</v>
      </c>
      <c r="E568" s="7" t="s">
        <v>1441</v>
      </c>
      <c r="F568" s="15">
        <v>120</v>
      </c>
      <c r="G568" s="16">
        <v>0.12</v>
      </c>
      <c r="H568" s="142">
        <v>105.6</v>
      </c>
      <c r="I568" s="143" t="s">
        <v>1817</v>
      </c>
    </row>
    <row r="569" spans="1:9" ht="41.4" x14ac:dyDescent="0.25">
      <c r="A569" s="7" t="s">
        <v>1387</v>
      </c>
      <c r="B569" s="7" t="s">
        <v>1423</v>
      </c>
      <c r="C569" s="7" t="s">
        <v>1442</v>
      </c>
      <c r="D569" s="7" t="s">
        <v>1443</v>
      </c>
      <c r="E569" s="7" t="s">
        <v>1444</v>
      </c>
      <c r="F569" s="15">
        <v>360</v>
      </c>
      <c r="G569" s="16">
        <v>0.12</v>
      </c>
      <c r="H569" s="142">
        <v>316.8</v>
      </c>
      <c r="I569" s="143" t="s">
        <v>1817</v>
      </c>
    </row>
    <row r="570" spans="1:9" ht="41.4" x14ac:dyDescent="0.25">
      <c r="A570" s="7" t="s">
        <v>1387</v>
      </c>
      <c r="B570" s="7" t="s">
        <v>1423</v>
      </c>
      <c r="C570" s="7" t="s">
        <v>1445</v>
      </c>
      <c r="D570" s="7" t="s">
        <v>1446</v>
      </c>
      <c r="E570" s="7" t="s">
        <v>1447</v>
      </c>
      <c r="F570" s="15">
        <v>600</v>
      </c>
      <c r="G570" s="16">
        <v>0.12</v>
      </c>
      <c r="H570" s="142">
        <v>528</v>
      </c>
      <c r="I570" s="143" t="s">
        <v>1817</v>
      </c>
    </row>
    <row r="571" spans="1:9" ht="41.4" x14ac:dyDescent="0.25">
      <c r="A571" s="7" t="s">
        <v>1387</v>
      </c>
      <c r="B571" s="7" t="s">
        <v>1423</v>
      </c>
      <c r="C571" s="7" t="s">
        <v>1448</v>
      </c>
      <c r="D571" s="8" t="s">
        <v>291</v>
      </c>
      <c r="E571" s="7" t="s">
        <v>1449</v>
      </c>
      <c r="F571" s="15">
        <v>120</v>
      </c>
      <c r="G571" s="16">
        <v>0.12</v>
      </c>
      <c r="H571" s="142">
        <v>105.6</v>
      </c>
      <c r="I571" s="143" t="s">
        <v>1817</v>
      </c>
    </row>
    <row r="572" spans="1:9" ht="41.4" x14ac:dyDescent="0.25">
      <c r="A572" s="7" t="s">
        <v>1387</v>
      </c>
      <c r="B572" s="7" t="s">
        <v>1423</v>
      </c>
      <c r="C572" s="7" t="s">
        <v>1450</v>
      </c>
      <c r="D572" s="8" t="s">
        <v>292</v>
      </c>
      <c r="E572" s="7" t="s">
        <v>1451</v>
      </c>
      <c r="F572" s="15">
        <v>360</v>
      </c>
      <c r="G572" s="16">
        <v>0.12</v>
      </c>
      <c r="H572" s="142">
        <v>316.8</v>
      </c>
      <c r="I572" s="143" t="s">
        <v>1817</v>
      </c>
    </row>
    <row r="573" spans="1:9" ht="41.4" x14ac:dyDescent="0.25">
      <c r="A573" s="7" t="s">
        <v>1387</v>
      </c>
      <c r="B573" s="7" t="s">
        <v>1423</v>
      </c>
      <c r="C573" s="7" t="s">
        <v>1452</v>
      </c>
      <c r="D573" s="8" t="s">
        <v>293</v>
      </c>
      <c r="E573" s="7" t="s">
        <v>1453</v>
      </c>
      <c r="F573" s="15">
        <v>600</v>
      </c>
      <c r="G573" s="16">
        <v>0.12</v>
      </c>
      <c r="H573" s="142">
        <v>528</v>
      </c>
      <c r="I573" s="143" t="s">
        <v>1817</v>
      </c>
    </row>
    <row r="574" spans="1:9" ht="41.4" x14ac:dyDescent="0.25">
      <c r="A574" s="7" t="s">
        <v>1387</v>
      </c>
      <c r="B574" s="7" t="s">
        <v>1423</v>
      </c>
      <c r="C574" s="7" t="s">
        <v>1454</v>
      </c>
      <c r="D574" s="8" t="s">
        <v>294</v>
      </c>
      <c r="E574" s="7" t="s">
        <v>1455</v>
      </c>
      <c r="F574" s="15">
        <v>369</v>
      </c>
      <c r="G574" s="16">
        <v>0.12</v>
      </c>
      <c r="H574" s="142">
        <v>324.72000000000003</v>
      </c>
      <c r="I574" s="143" t="s">
        <v>1817</v>
      </c>
    </row>
    <row r="575" spans="1:9" ht="41.4" x14ac:dyDescent="0.25">
      <c r="A575" s="7" t="s">
        <v>1387</v>
      </c>
      <c r="B575" s="7" t="s">
        <v>1423</v>
      </c>
      <c r="C575" s="7" t="s">
        <v>1456</v>
      </c>
      <c r="D575" s="8" t="s">
        <v>295</v>
      </c>
      <c r="E575" s="7" t="s">
        <v>1457</v>
      </c>
      <c r="F575" s="15">
        <v>453</v>
      </c>
      <c r="G575" s="16">
        <v>0.12</v>
      </c>
      <c r="H575" s="142">
        <v>398.64</v>
      </c>
      <c r="I575" s="143" t="s">
        <v>1817</v>
      </c>
    </row>
    <row r="576" spans="1:9" ht="41.4" x14ac:dyDescent="0.25">
      <c r="A576" s="7" t="s">
        <v>1387</v>
      </c>
      <c r="B576" s="7" t="s">
        <v>1423</v>
      </c>
      <c r="C576" s="7" t="s">
        <v>1458</v>
      </c>
      <c r="D576" s="8" t="s">
        <v>296</v>
      </c>
      <c r="E576" s="7" t="s">
        <v>1459</v>
      </c>
      <c r="F576" s="15">
        <v>537</v>
      </c>
      <c r="G576" s="16">
        <v>0.12</v>
      </c>
      <c r="H576" s="142">
        <v>472.56</v>
      </c>
      <c r="I576" s="143" t="s">
        <v>1817</v>
      </c>
    </row>
    <row r="577" spans="1:9" ht="27.6" x14ac:dyDescent="0.25">
      <c r="A577" s="7" t="s">
        <v>1387</v>
      </c>
      <c r="B577" s="7" t="s">
        <v>1460</v>
      </c>
      <c r="C577" s="7" t="s">
        <v>1461</v>
      </c>
      <c r="D577" s="7" t="s">
        <v>1462</v>
      </c>
      <c r="E577" s="7" t="s">
        <v>1463</v>
      </c>
      <c r="F577" s="15">
        <v>60</v>
      </c>
      <c r="G577" s="16">
        <v>0.12</v>
      </c>
      <c r="H577" s="142">
        <v>52.8</v>
      </c>
      <c r="I577" s="143" t="s">
        <v>1817</v>
      </c>
    </row>
    <row r="578" spans="1:9" ht="27.6" x14ac:dyDescent="0.25">
      <c r="A578" s="7" t="s">
        <v>1387</v>
      </c>
      <c r="B578" s="7" t="s">
        <v>1460</v>
      </c>
      <c r="C578" s="7" t="s">
        <v>1464</v>
      </c>
      <c r="D578" s="7" t="s">
        <v>1465</v>
      </c>
      <c r="E578" s="7" t="s">
        <v>1466</v>
      </c>
      <c r="F578" s="15">
        <v>180</v>
      </c>
      <c r="G578" s="16">
        <v>0.12</v>
      </c>
      <c r="H578" s="142">
        <v>158.4</v>
      </c>
      <c r="I578" s="143" t="s">
        <v>1817</v>
      </c>
    </row>
    <row r="579" spans="1:9" ht="27.6" x14ac:dyDescent="0.25">
      <c r="A579" s="7" t="s">
        <v>1387</v>
      </c>
      <c r="B579" s="7" t="s">
        <v>1460</v>
      </c>
      <c r="C579" s="7" t="s">
        <v>1467</v>
      </c>
      <c r="D579" s="7" t="s">
        <v>1468</v>
      </c>
      <c r="E579" s="7" t="s">
        <v>1469</v>
      </c>
      <c r="F579" s="15">
        <v>300</v>
      </c>
      <c r="G579" s="16">
        <v>0.12</v>
      </c>
      <c r="H579" s="142">
        <v>264</v>
      </c>
      <c r="I579" s="143" t="s">
        <v>1817</v>
      </c>
    </row>
    <row r="580" spans="1:9" ht="55.2" x14ac:dyDescent="0.25">
      <c r="A580" s="7" t="s">
        <v>1387</v>
      </c>
      <c r="B580" s="7" t="s">
        <v>1460</v>
      </c>
      <c r="C580" s="8" t="s">
        <v>2365</v>
      </c>
      <c r="D580" s="8" t="s">
        <v>297</v>
      </c>
      <c r="E580" s="7" t="s">
        <v>1470</v>
      </c>
      <c r="F580" s="15">
        <v>609</v>
      </c>
      <c r="G580" s="16">
        <v>0.12</v>
      </c>
      <c r="H580" s="142">
        <v>535.91999999999996</v>
      </c>
      <c r="I580" s="143" t="s">
        <v>1817</v>
      </c>
    </row>
    <row r="581" spans="1:9" ht="55.2" x14ac:dyDescent="0.25">
      <c r="A581" s="7" t="s">
        <v>1387</v>
      </c>
      <c r="B581" s="7" t="s">
        <v>1460</v>
      </c>
      <c r="C581" s="8" t="s">
        <v>2365</v>
      </c>
      <c r="D581" s="8" t="s">
        <v>298</v>
      </c>
      <c r="E581" s="7" t="s">
        <v>1471</v>
      </c>
      <c r="F581" s="15">
        <v>709</v>
      </c>
      <c r="G581" s="16">
        <v>0.12</v>
      </c>
      <c r="H581" s="142">
        <v>623.91999999999996</v>
      </c>
      <c r="I581" s="143" t="s">
        <v>1817</v>
      </c>
    </row>
    <row r="582" spans="1:9" ht="55.2" x14ac:dyDescent="0.25">
      <c r="A582" s="7" t="s">
        <v>1387</v>
      </c>
      <c r="B582" s="7" t="s">
        <v>1460</v>
      </c>
      <c r="C582" s="8" t="s">
        <v>2366</v>
      </c>
      <c r="D582" s="8" t="s">
        <v>299</v>
      </c>
      <c r="E582" s="7" t="s">
        <v>1472</v>
      </c>
      <c r="F582" s="15">
        <v>809</v>
      </c>
      <c r="G582" s="16">
        <v>0.12</v>
      </c>
      <c r="H582" s="142">
        <v>711.92</v>
      </c>
      <c r="I582" s="143" t="s">
        <v>1817</v>
      </c>
    </row>
    <row r="583" spans="1:9" ht="55.2" x14ac:dyDescent="0.25">
      <c r="A583" s="7" t="s">
        <v>1387</v>
      </c>
      <c r="B583" s="7" t="s">
        <v>1460</v>
      </c>
      <c r="C583" s="8" t="s">
        <v>2379</v>
      </c>
      <c r="D583" s="8" t="s">
        <v>300</v>
      </c>
      <c r="E583" s="7" t="s">
        <v>2367</v>
      </c>
      <c r="F583" s="15">
        <v>479</v>
      </c>
      <c r="G583" s="16">
        <v>0.12</v>
      </c>
      <c r="H583" s="142">
        <v>421.52</v>
      </c>
      <c r="I583" s="143" t="s">
        <v>1817</v>
      </c>
    </row>
    <row r="584" spans="1:9" ht="55.2" x14ac:dyDescent="0.25">
      <c r="A584" s="7" t="s">
        <v>1387</v>
      </c>
      <c r="B584" s="7" t="s">
        <v>1460</v>
      </c>
      <c r="C584" s="8" t="s">
        <v>2368</v>
      </c>
      <c r="D584" s="8" t="s">
        <v>301</v>
      </c>
      <c r="E584" s="7" t="s">
        <v>1473</v>
      </c>
      <c r="F584" s="15">
        <v>569</v>
      </c>
      <c r="G584" s="16">
        <v>0.12</v>
      </c>
      <c r="H584" s="142">
        <v>500.72</v>
      </c>
      <c r="I584" s="143" t="s">
        <v>1817</v>
      </c>
    </row>
    <row r="585" spans="1:9" ht="55.2" x14ac:dyDescent="0.25">
      <c r="A585" s="7" t="s">
        <v>1387</v>
      </c>
      <c r="B585" s="7" t="s">
        <v>1460</v>
      </c>
      <c r="C585" s="8" t="s">
        <v>2369</v>
      </c>
      <c r="D585" s="8" t="s">
        <v>302</v>
      </c>
      <c r="E585" s="7" t="s">
        <v>1474</v>
      </c>
      <c r="F585" s="15">
        <v>649</v>
      </c>
      <c r="G585" s="16">
        <v>0.12</v>
      </c>
      <c r="H585" s="142">
        <v>571.12</v>
      </c>
      <c r="I585" s="143" t="s">
        <v>1817</v>
      </c>
    </row>
    <row r="586" spans="1:9" ht="55.2" x14ac:dyDescent="0.25">
      <c r="A586" s="7" t="s">
        <v>1387</v>
      </c>
      <c r="B586" s="7" t="s">
        <v>1460</v>
      </c>
      <c r="C586" s="8" t="s">
        <v>2370</v>
      </c>
      <c r="D586" s="8" t="s">
        <v>303</v>
      </c>
      <c r="E586" s="7" t="s">
        <v>1475</v>
      </c>
      <c r="F586" s="15">
        <v>839</v>
      </c>
      <c r="G586" s="16">
        <v>0.12</v>
      </c>
      <c r="H586" s="142">
        <v>738.32</v>
      </c>
      <c r="I586" s="143" t="s">
        <v>1817</v>
      </c>
    </row>
    <row r="587" spans="1:9" ht="55.2" x14ac:dyDescent="0.25">
      <c r="A587" s="7" t="s">
        <v>1387</v>
      </c>
      <c r="B587" s="7" t="s">
        <v>1460</v>
      </c>
      <c r="C587" s="8" t="s">
        <v>2371</v>
      </c>
      <c r="D587" s="8" t="s">
        <v>304</v>
      </c>
      <c r="E587" s="7" t="s">
        <v>1476</v>
      </c>
      <c r="F587" s="15">
        <v>939</v>
      </c>
      <c r="G587" s="16">
        <v>0.12</v>
      </c>
      <c r="H587" s="142">
        <v>826.32</v>
      </c>
      <c r="I587" s="143" t="s">
        <v>1817</v>
      </c>
    </row>
    <row r="588" spans="1:9" ht="55.2" x14ac:dyDescent="0.25">
      <c r="A588" s="7" t="s">
        <v>1387</v>
      </c>
      <c r="B588" s="7" t="s">
        <v>1460</v>
      </c>
      <c r="C588" s="8" t="s">
        <v>2380</v>
      </c>
      <c r="D588" s="8" t="s">
        <v>305</v>
      </c>
      <c r="E588" s="7" t="s">
        <v>2372</v>
      </c>
      <c r="F588" s="15">
        <v>1029</v>
      </c>
      <c r="G588" s="16">
        <v>0.12</v>
      </c>
      <c r="H588" s="142">
        <v>905.52</v>
      </c>
      <c r="I588" s="143" t="s">
        <v>1817</v>
      </c>
    </row>
    <row r="589" spans="1:9" ht="55.2" x14ac:dyDescent="0.25">
      <c r="A589" s="7" t="s">
        <v>1387</v>
      </c>
      <c r="B589" s="7" t="s">
        <v>1423</v>
      </c>
      <c r="C589" s="8" t="s">
        <v>2373</v>
      </c>
      <c r="D589" s="8" t="s">
        <v>306</v>
      </c>
      <c r="E589" s="7" t="s">
        <v>1475</v>
      </c>
      <c r="F589" s="15">
        <v>839</v>
      </c>
      <c r="G589" s="16">
        <v>0.12</v>
      </c>
      <c r="H589" s="142">
        <v>738.32</v>
      </c>
      <c r="I589" s="143" t="s">
        <v>1817</v>
      </c>
    </row>
    <row r="590" spans="1:9" ht="55.2" x14ac:dyDescent="0.25">
      <c r="A590" s="7" t="s">
        <v>1387</v>
      </c>
      <c r="B590" s="7" t="s">
        <v>1423</v>
      </c>
      <c r="C590" s="8" t="s">
        <v>2374</v>
      </c>
      <c r="D590" s="8" t="s">
        <v>307</v>
      </c>
      <c r="E590" s="7" t="s">
        <v>1476</v>
      </c>
      <c r="F590" s="15">
        <v>939</v>
      </c>
      <c r="G590" s="16">
        <v>0.12</v>
      </c>
      <c r="H590" s="142">
        <v>826.32</v>
      </c>
      <c r="I590" s="143" t="s">
        <v>1817</v>
      </c>
    </row>
    <row r="591" spans="1:9" ht="55.2" x14ac:dyDescent="0.25">
      <c r="A591" s="7" t="s">
        <v>1387</v>
      </c>
      <c r="B591" s="7" t="s">
        <v>1423</v>
      </c>
      <c r="C591" s="8" t="s">
        <v>2375</v>
      </c>
      <c r="D591" s="8" t="s">
        <v>308</v>
      </c>
      <c r="E591" s="7" t="s">
        <v>1477</v>
      </c>
      <c r="F591" s="15">
        <v>1029</v>
      </c>
      <c r="G591" s="16">
        <v>0.12</v>
      </c>
      <c r="H591" s="142">
        <v>905.52</v>
      </c>
      <c r="I591" s="143" t="s">
        <v>1817</v>
      </c>
    </row>
    <row r="592" spans="1:9" ht="55.2" x14ac:dyDescent="0.25">
      <c r="A592" s="7" t="s">
        <v>1387</v>
      </c>
      <c r="B592" s="7" t="s">
        <v>1423</v>
      </c>
      <c r="C592" s="8" t="s">
        <v>2381</v>
      </c>
      <c r="D592" s="8" t="s">
        <v>309</v>
      </c>
      <c r="E592" s="8" t="s">
        <v>2376</v>
      </c>
      <c r="F592" s="15">
        <v>399</v>
      </c>
      <c r="G592" s="16">
        <v>0.12</v>
      </c>
      <c r="H592" s="142">
        <v>351.12</v>
      </c>
      <c r="I592" s="143" t="s">
        <v>1817</v>
      </c>
    </row>
    <row r="593" spans="1:9" ht="55.2" x14ac:dyDescent="0.25">
      <c r="A593" s="7" t="s">
        <v>1387</v>
      </c>
      <c r="B593" s="7" t="s">
        <v>1423</v>
      </c>
      <c r="C593" s="8" t="s">
        <v>2377</v>
      </c>
      <c r="D593" s="8" t="s">
        <v>310</v>
      </c>
      <c r="E593" s="8" t="s">
        <v>590</v>
      </c>
      <c r="F593" s="15">
        <v>489</v>
      </c>
      <c r="G593" s="16">
        <v>0.12</v>
      </c>
      <c r="H593" s="142">
        <v>430.32</v>
      </c>
      <c r="I593" s="143" t="s">
        <v>1817</v>
      </c>
    </row>
    <row r="594" spans="1:9" ht="55.2" x14ac:dyDescent="0.25">
      <c r="A594" s="7" t="s">
        <v>1387</v>
      </c>
      <c r="B594" s="7" t="s">
        <v>1423</v>
      </c>
      <c r="C594" s="8" t="s">
        <v>2378</v>
      </c>
      <c r="D594" s="8" t="s">
        <v>311</v>
      </c>
      <c r="E594" s="8" t="s">
        <v>591</v>
      </c>
      <c r="F594" s="15">
        <v>579</v>
      </c>
      <c r="G594" s="16">
        <v>0.12</v>
      </c>
      <c r="H594" s="142">
        <v>509.52</v>
      </c>
      <c r="I594" s="143" t="s">
        <v>1817</v>
      </c>
    </row>
    <row r="595" spans="1:9" ht="27.6" x14ac:dyDescent="0.25">
      <c r="A595" s="7" t="s">
        <v>1387</v>
      </c>
      <c r="B595" s="7" t="s">
        <v>1423</v>
      </c>
      <c r="C595" s="8" t="s">
        <v>2360</v>
      </c>
      <c r="D595" s="7" t="s">
        <v>1478</v>
      </c>
      <c r="E595" s="7" t="s">
        <v>1479</v>
      </c>
      <c r="F595" s="15">
        <v>60</v>
      </c>
      <c r="G595" s="16">
        <v>0.12</v>
      </c>
      <c r="H595" s="142">
        <v>52.8</v>
      </c>
      <c r="I595" s="143" t="s">
        <v>1817</v>
      </c>
    </row>
    <row r="596" spans="1:9" ht="27.6" x14ac:dyDescent="0.25">
      <c r="A596" s="7" t="s">
        <v>1387</v>
      </c>
      <c r="B596" s="7" t="s">
        <v>1423</v>
      </c>
      <c r="C596" s="8" t="s">
        <v>2359</v>
      </c>
      <c r="D596" s="7" t="s">
        <v>1480</v>
      </c>
      <c r="E596" s="7" t="s">
        <v>1481</v>
      </c>
      <c r="F596" s="15">
        <v>180</v>
      </c>
      <c r="G596" s="16">
        <v>0.12</v>
      </c>
      <c r="H596" s="142">
        <v>158.4</v>
      </c>
      <c r="I596" s="143" t="s">
        <v>1817</v>
      </c>
    </row>
    <row r="597" spans="1:9" ht="27.6" x14ac:dyDescent="0.25">
      <c r="A597" s="7" t="s">
        <v>1387</v>
      </c>
      <c r="B597" s="7" t="s">
        <v>1423</v>
      </c>
      <c r="C597" s="8" t="s">
        <v>2358</v>
      </c>
      <c r="D597" s="7" t="s">
        <v>1482</v>
      </c>
      <c r="E597" s="7" t="s">
        <v>1483</v>
      </c>
      <c r="F597" s="15">
        <v>300</v>
      </c>
      <c r="G597" s="16">
        <v>0.12</v>
      </c>
      <c r="H597" s="142">
        <v>264</v>
      </c>
      <c r="I597" s="143" t="s">
        <v>1817</v>
      </c>
    </row>
    <row r="598" spans="1:9" ht="55.2" x14ac:dyDescent="0.25">
      <c r="A598" s="7" t="s">
        <v>1387</v>
      </c>
      <c r="B598" s="7" t="s">
        <v>1484</v>
      </c>
      <c r="C598" s="7" t="s">
        <v>2361</v>
      </c>
      <c r="D598" s="7" t="s">
        <v>1485</v>
      </c>
      <c r="E598" s="7" t="s">
        <v>2362</v>
      </c>
      <c r="F598" s="15">
        <v>60</v>
      </c>
      <c r="G598" s="16">
        <v>0.12</v>
      </c>
      <c r="H598" s="142">
        <v>52.8</v>
      </c>
      <c r="I598" s="143" t="s">
        <v>1817</v>
      </c>
    </row>
    <row r="599" spans="1:9" ht="55.2" x14ac:dyDescent="0.25">
      <c r="A599" s="7" t="s">
        <v>1387</v>
      </c>
      <c r="B599" s="7" t="s">
        <v>1484</v>
      </c>
      <c r="C599" s="8" t="s">
        <v>2357</v>
      </c>
      <c r="D599" s="7" t="s">
        <v>1486</v>
      </c>
      <c r="E599" s="7" t="s">
        <v>1487</v>
      </c>
      <c r="F599" s="15">
        <v>180</v>
      </c>
      <c r="G599" s="16">
        <v>0.12</v>
      </c>
      <c r="H599" s="142">
        <v>158.4</v>
      </c>
      <c r="I599" s="143" t="s">
        <v>1817</v>
      </c>
    </row>
    <row r="600" spans="1:9" ht="55.2" x14ac:dyDescent="0.25">
      <c r="A600" s="7" t="s">
        <v>1387</v>
      </c>
      <c r="B600" s="7" t="s">
        <v>1484</v>
      </c>
      <c r="C600" s="8" t="s">
        <v>2356</v>
      </c>
      <c r="D600" s="7" t="s">
        <v>1488</v>
      </c>
      <c r="E600" s="7" t="s">
        <v>1489</v>
      </c>
      <c r="F600" s="15">
        <v>300</v>
      </c>
      <c r="G600" s="16">
        <v>0.12</v>
      </c>
      <c r="H600" s="142">
        <v>264</v>
      </c>
      <c r="I600" s="143" t="s">
        <v>1817</v>
      </c>
    </row>
    <row r="601" spans="1:9" ht="55.2" x14ac:dyDescent="0.25">
      <c r="A601" s="7" t="s">
        <v>1387</v>
      </c>
      <c r="B601" s="7" t="s">
        <v>1484</v>
      </c>
      <c r="C601" s="8" t="s">
        <v>2355</v>
      </c>
      <c r="D601" s="8" t="s">
        <v>312</v>
      </c>
      <c r="E601" s="7" t="s">
        <v>1490</v>
      </c>
      <c r="F601" s="15">
        <v>60</v>
      </c>
      <c r="G601" s="16">
        <v>0.12</v>
      </c>
      <c r="H601" s="142">
        <v>52.8</v>
      </c>
      <c r="I601" s="143" t="s">
        <v>1817</v>
      </c>
    </row>
    <row r="602" spans="1:9" ht="55.2" x14ac:dyDescent="0.25">
      <c r="A602" s="7" t="s">
        <v>1387</v>
      </c>
      <c r="B602" s="7" t="s">
        <v>1484</v>
      </c>
      <c r="C602" s="7" t="s">
        <v>2354</v>
      </c>
      <c r="D602" s="8" t="s">
        <v>313</v>
      </c>
      <c r="E602" s="7" t="s">
        <v>2363</v>
      </c>
      <c r="F602" s="15">
        <v>180</v>
      </c>
      <c r="G602" s="16">
        <v>0.12</v>
      </c>
      <c r="H602" s="142">
        <v>158.4</v>
      </c>
      <c r="I602" s="143" t="s">
        <v>1817</v>
      </c>
    </row>
    <row r="603" spans="1:9" ht="55.2" x14ac:dyDescent="0.25">
      <c r="A603" s="7" t="s">
        <v>1387</v>
      </c>
      <c r="B603" s="7" t="s">
        <v>1484</v>
      </c>
      <c r="C603" s="8" t="s">
        <v>2353</v>
      </c>
      <c r="D603" s="8" t="s">
        <v>314</v>
      </c>
      <c r="E603" s="7" t="s">
        <v>1491</v>
      </c>
      <c r="F603" s="15">
        <v>300</v>
      </c>
      <c r="G603" s="16">
        <v>0.12</v>
      </c>
      <c r="H603" s="142">
        <v>264</v>
      </c>
      <c r="I603" s="143" t="s">
        <v>1817</v>
      </c>
    </row>
    <row r="604" spans="1:9" ht="55.2" x14ac:dyDescent="0.25">
      <c r="A604" s="7" t="s">
        <v>1387</v>
      </c>
      <c r="B604" s="7" t="s">
        <v>1423</v>
      </c>
      <c r="C604" s="7" t="s">
        <v>2352</v>
      </c>
      <c r="D604" s="8" t="s">
        <v>315</v>
      </c>
      <c r="E604" s="7" t="s">
        <v>1492</v>
      </c>
      <c r="F604" s="15">
        <v>1998</v>
      </c>
      <c r="G604" s="16">
        <v>0.12</v>
      </c>
      <c r="H604" s="142">
        <v>1758.24</v>
      </c>
      <c r="I604" s="143" t="s">
        <v>1817</v>
      </c>
    </row>
    <row r="605" spans="1:9" ht="55.2" x14ac:dyDescent="0.25">
      <c r="A605" s="7" t="s">
        <v>1387</v>
      </c>
      <c r="B605" s="7" t="s">
        <v>1376</v>
      </c>
      <c r="C605" s="7" t="s">
        <v>2382</v>
      </c>
      <c r="D605" s="8" t="s">
        <v>316</v>
      </c>
      <c r="E605" s="7" t="s">
        <v>1493</v>
      </c>
      <c r="F605" s="15">
        <v>2628</v>
      </c>
      <c r="G605" s="16">
        <v>0.12</v>
      </c>
      <c r="H605" s="142">
        <v>2312.64</v>
      </c>
      <c r="I605" s="143" t="s">
        <v>1817</v>
      </c>
    </row>
    <row r="606" spans="1:9" ht="55.2" x14ac:dyDescent="0.25">
      <c r="A606" s="7" t="s">
        <v>1387</v>
      </c>
      <c r="B606" s="7" t="s">
        <v>1376</v>
      </c>
      <c r="C606" s="7" t="s">
        <v>2351</v>
      </c>
      <c r="D606" s="8" t="s">
        <v>317</v>
      </c>
      <c r="E606" s="7" t="s">
        <v>1494</v>
      </c>
      <c r="F606" s="15">
        <v>3258</v>
      </c>
      <c r="G606" s="16">
        <v>0.12</v>
      </c>
      <c r="H606" s="142">
        <v>2867.04</v>
      </c>
      <c r="I606" s="143" t="s">
        <v>1817</v>
      </c>
    </row>
    <row r="607" spans="1:9" ht="55.2" x14ac:dyDescent="0.25">
      <c r="A607" s="7" t="s">
        <v>1387</v>
      </c>
      <c r="B607" s="7" t="s">
        <v>1376</v>
      </c>
      <c r="C607" s="8" t="s">
        <v>2350</v>
      </c>
      <c r="D607" s="8" t="s">
        <v>318</v>
      </c>
      <c r="E607" s="7" t="s">
        <v>1495</v>
      </c>
      <c r="F607" s="15">
        <v>1899</v>
      </c>
      <c r="G607" s="16">
        <v>0.12</v>
      </c>
      <c r="H607" s="142">
        <v>1671.12</v>
      </c>
      <c r="I607" s="143" t="s">
        <v>1817</v>
      </c>
    </row>
    <row r="608" spans="1:9" ht="55.2" x14ac:dyDescent="0.25">
      <c r="A608" s="7" t="s">
        <v>1387</v>
      </c>
      <c r="B608" s="7" t="s">
        <v>1376</v>
      </c>
      <c r="C608" s="8" t="s">
        <v>2349</v>
      </c>
      <c r="D608" s="8" t="s">
        <v>319</v>
      </c>
      <c r="E608" s="7" t="s">
        <v>1496</v>
      </c>
      <c r="F608" s="15">
        <v>2529</v>
      </c>
      <c r="G608" s="16">
        <v>0.12</v>
      </c>
      <c r="H608" s="142">
        <v>2225.52</v>
      </c>
      <c r="I608" s="143" t="s">
        <v>1817</v>
      </c>
    </row>
    <row r="609" spans="1:9" ht="55.2" x14ac:dyDescent="0.25">
      <c r="A609" s="7" t="s">
        <v>1387</v>
      </c>
      <c r="B609" s="7" t="s">
        <v>1376</v>
      </c>
      <c r="C609" s="8" t="s">
        <v>2344</v>
      </c>
      <c r="D609" s="8" t="s">
        <v>320</v>
      </c>
      <c r="E609" s="7" t="s">
        <v>1497</v>
      </c>
      <c r="F609" s="15">
        <v>3159</v>
      </c>
      <c r="G609" s="16">
        <v>0.12</v>
      </c>
      <c r="H609" s="142">
        <v>2779.92</v>
      </c>
      <c r="I609" s="143" t="s">
        <v>1817</v>
      </c>
    </row>
    <row r="610" spans="1:9" ht="82.8" x14ac:dyDescent="0.25">
      <c r="A610" s="7" t="s">
        <v>1387</v>
      </c>
      <c r="B610" s="7" t="s">
        <v>1376</v>
      </c>
      <c r="C610" s="7" t="s">
        <v>2343</v>
      </c>
      <c r="D610" s="8" t="s">
        <v>321</v>
      </c>
      <c r="E610" s="8" t="s">
        <v>592</v>
      </c>
      <c r="F610" s="15">
        <v>2999</v>
      </c>
      <c r="G610" s="16">
        <v>0.12</v>
      </c>
      <c r="H610" s="142">
        <v>2639.12</v>
      </c>
      <c r="I610" s="143" t="s">
        <v>1817</v>
      </c>
    </row>
    <row r="611" spans="1:9" ht="82.8" x14ac:dyDescent="0.25">
      <c r="A611" s="7" t="s">
        <v>1387</v>
      </c>
      <c r="B611" s="7" t="s">
        <v>1376</v>
      </c>
      <c r="C611" s="7" t="s">
        <v>2342</v>
      </c>
      <c r="D611" s="8" t="s">
        <v>322</v>
      </c>
      <c r="E611" s="8" t="s">
        <v>593</v>
      </c>
      <c r="F611" s="15">
        <v>4299</v>
      </c>
      <c r="G611" s="16">
        <v>0.12</v>
      </c>
      <c r="H611" s="142">
        <v>3783.12</v>
      </c>
      <c r="I611" s="143" t="s">
        <v>1817</v>
      </c>
    </row>
    <row r="612" spans="1:9" ht="69" x14ac:dyDescent="0.25">
      <c r="A612" s="7" t="s">
        <v>1387</v>
      </c>
      <c r="B612" s="7" t="s">
        <v>1376</v>
      </c>
      <c r="C612" s="7" t="s">
        <v>2341</v>
      </c>
      <c r="D612" s="8" t="s">
        <v>323</v>
      </c>
      <c r="E612" s="7" t="s">
        <v>1498</v>
      </c>
      <c r="F612" s="15">
        <v>5499</v>
      </c>
      <c r="G612" s="16">
        <v>0.12</v>
      </c>
      <c r="H612" s="142">
        <v>4839.12</v>
      </c>
      <c r="I612" s="143" t="s">
        <v>1817</v>
      </c>
    </row>
    <row r="613" spans="1:9" ht="27.6" x14ac:dyDescent="0.25">
      <c r="A613" s="7" t="s">
        <v>1387</v>
      </c>
      <c r="B613" s="7" t="s">
        <v>1376</v>
      </c>
      <c r="C613" s="7" t="s">
        <v>2348</v>
      </c>
      <c r="D613" s="7" t="s">
        <v>1499</v>
      </c>
      <c r="E613" s="7" t="s">
        <v>1500</v>
      </c>
      <c r="F613" s="15">
        <v>630</v>
      </c>
      <c r="G613" s="16">
        <v>0.12</v>
      </c>
      <c r="H613" s="142">
        <v>554.4</v>
      </c>
      <c r="I613" s="143" t="s">
        <v>1817</v>
      </c>
    </row>
    <row r="614" spans="1:9" ht="27.6" x14ac:dyDescent="0.25">
      <c r="A614" s="7" t="s">
        <v>1387</v>
      </c>
      <c r="B614" s="7" t="s">
        <v>1376</v>
      </c>
      <c r="C614" s="7" t="s">
        <v>2347</v>
      </c>
      <c r="D614" s="7" t="s">
        <v>1501</v>
      </c>
      <c r="E614" s="7" t="s">
        <v>1502</v>
      </c>
      <c r="F614" s="15">
        <v>1890</v>
      </c>
      <c r="G614" s="16">
        <v>0.12</v>
      </c>
      <c r="H614" s="142">
        <v>1663.2</v>
      </c>
      <c r="I614" s="143" t="s">
        <v>1817</v>
      </c>
    </row>
    <row r="615" spans="1:9" ht="27.6" x14ac:dyDescent="0.25">
      <c r="A615" s="7" t="s">
        <v>1387</v>
      </c>
      <c r="B615" s="7" t="s">
        <v>1376</v>
      </c>
      <c r="C615" s="7" t="s">
        <v>2346</v>
      </c>
      <c r="D615" s="7" t="s">
        <v>1503</v>
      </c>
      <c r="E615" s="7" t="s">
        <v>1504</v>
      </c>
      <c r="F615" s="15">
        <v>3150</v>
      </c>
      <c r="G615" s="16">
        <v>0.12</v>
      </c>
      <c r="H615" s="142">
        <v>2772</v>
      </c>
      <c r="I615" s="143" t="s">
        <v>1817</v>
      </c>
    </row>
    <row r="616" spans="1:9" ht="55.2" x14ac:dyDescent="0.25">
      <c r="A616" s="7" t="s">
        <v>1387</v>
      </c>
      <c r="B616" s="7" t="s">
        <v>1376</v>
      </c>
      <c r="C616" s="7" t="s">
        <v>2345</v>
      </c>
      <c r="D616" s="7" t="s">
        <v>1505</v>
      </c>
      <c r="E616" s="7" t="s">
        <v>1506</v>
      </c>
      <c r="F616" s="15">
        <v>360</v>
      </c>
      <c r="G616" s="16">
        <v>0.12</v>
      </c>
      <c r="H616" s="142">
        <v>316.8</v>
      </c>
      <c r="I616" s="143" t="s">
        <v>1817</v>
      </c>
    </row>
    <row r="617" spans="1:9" ht="55.2" x14ac:dyDescent="0.25">
      <c r="A617" s="7" t="s">
        <v>1387</v>
      </c>
      <c r="B617" s="7" t="s">
        <v>1376</v>
      </c>
      <c r="C617" s="7" t="s">
        <v>2384</v>
      </c>
      <c r="D617" s="7" t="s">
        <v>1507</v>
      </c>
      <c r="E617" s="7" t="s">
        <v>1508</v>
      </c>
      <c r="F617" s="15">
        <v>1080</v>
      </c>
      <c r="G617" s="16">
        <v>0.12</v>
      </c>
      <c r="H617" s="142">
        <v>950.4</v>
      </c>
      <c r="I617" s="143" t="s">
        <v>1817</v>
      </c>
    </row>
    <row r="618" spans="1:9" ht="55.2" x14ac:dyDescent="0.25">
      <c r="A618" s="7" t="s">
        <v>1387</v>
      </c>
      <c r="B618" s="7" t="s">
        <v>1376</v>
      </c>
      <c r="C618" s="7" t="s">
        <v>2385</v>
      </c>
      <c r="D618" s="7" t="s">
        <v>1509</v>
      </c>
      <c r="E618" s="7" t="s">
        <v>1510</v>
      </c>
      <c r="F618" s="15">
        <v>1800</v>
      </c>
      <c r="G618" s="16">
        <v>0.12</v>
      </c>
      <c r="H618" s="142">
        <v>1584</v>
      </c>
      <c r="I618" s="143" t="s">
        <v>1817</v>
      </c>
    </row>
    <row r="619" spans="1:9" ht="55.2" x14ac:dyDescent="0.25">
      <c r="A619" s="7" t="s">
        <v>1387</v>
      </c>
      <c r="B619" s="7" t="s">
        <v>1376</v>
      </c>
      <c r="C619" s="7" t="s">
        <v>2386</v>
      </c>
      <c r="D619" s="8" t="s">
        <v>324</v>
      </c>
      <c r="E619" s="7" t="s">
        <v>1511</v>
      </c>
      <c r="F619" s="15">
        <v>360</v>
      </c>
      <c r="G619" s="16">
        <v>0.12</v>
      </c>
      <c r="H619" s="142">
        <v>316.8</v>
      </c>
      <c r="I619" s="143" t="s">
        <v>1817</v>
      </c>
    </row>
    <row r="620" spans="1:9" ht="55.2" x14ac:dyDescent="0.25">
      <c r="A620" s="7" t="s">
        <v>1387</v>
      </c>
      <c r="B620" s="7" t="s">
        <v>1376</v>
      </c>
      <c r="C620" s="7" t="s">
        <v>2387</v>
      </c>
      <c r="D620" s="8" t="s">
        <v>325</v>
      </c>
      <c r="E620" s="7" t="s">
        <v>1512</v>
      </c>
      <c r="F620" s="15">
        <v>1080</v>
      </c>
      <c r="G620" s="16">
        <v>0.12</v>
      </c>
      <c r="H620" s="142">
        <v>950.4</v>
      </c>
      <c r="I620" s="143" t="s">
        <v>1817</v>
      </c>
    </row>
    <row r="621" spans="1:9" ht="55.2" x14ac:dyDescent="0.25">
      <c r="A621" s="7" t="s">
        <v>1387</v>
      </c>
      <c r="B621" s="7" t="s">
        <v>1376</v>
      </c>
      <c r="C621" s="7" t="s">
        <v>2388</v>
      </c>
      <c r="D621" s="8" t="s">
        <v>326</v>
      </c>
      <c r="E621" s="7" t="s">
        <v>1513</v>
      </c>
      <c r="F621" s="15">
        <v>1800</v>
      </c>
      <c r="G621" s="16">
        <v>0.12</v>
      </c>
      <c r="H621" s="142">
        <v>1584</v>
      </c>
      <c r="I621" s="143" t="s">
        <v>1817</v>
      </c>
    </row>
    <row r="622" spans="1:9" ht="41.4" x14ac:dyDescent="0.25">
      <c r="A622" s="7" t="s">
        <v>1387</v>
      </c>
      <c r="B622" s="7" t="s">
        <v>1376</v>
      </c>
      <c r="C622" s="7" t="s">
        <v>2389</v>
      </c>
      <c r="D622" s="7" t="s">
        <v>1514</v>
      </c>
      <c r="E622" s="7" t="s">
        <v>1515</v>
      </c>
      <c r="F622" s="15">
        <v>990</v>
      </c>
      <c r="G622" s="16">
        <v>0.12</v>
      </c>
      <c r="H622" s="142">
        <v>871.2</v>
      </c>
      <c r="I622" s="143" t="s">
        <v>1817</v>
      </c>
    </row>
    <row r="623" spans="1:9" ht="41.4" x14ac:dyDescent="0.25">
      <c r="A623" s="7" t="s">
        <v>1387</v>
      </c>
      <c r="B623" s="7" t="s">
        <v>1376</v>
      </c>
      <c r="C623" s="7" t="s">
        <v>2383</v>
      </c>
      <c r="D623" s="7" t="s">
        <v>1516</v>
      </c>
      <c r="E623" s="7" t="s">
        <v>1517</v>
      </c>
      <c r="F623" s="15">
        <v>2610</v>
      </c>
      <c r="G623" s="16">
        <v>0.12</v>
      </c>
      <c r="H623" s="142">
        <v>2296.8000000000002</v>
      </c>
      <c r="I623" s="143" t="s">
        <v>1817</v>
      </c>
    </row>
    <row r="624" spans="1:9" ht="41.4" x14ac:dyDescent="0.25">
      <c r="A624" s="7" t="s">
        <v>1387</v>
      </c>
      <c r="B624" s="7" t="s">
        <v>1376</v>
      </c>
      <c r="C624" s="7" t="s">
        <v>2390</v>
      </c>
      <c r="D624" s="7" t="s">
        <v>1518</v>
      </c>
      <c r="E624" s="7" t="s">
        <v>1519</v>
      </c>
      <c r="F624" s="15">
        <v>4230</v>
      </c>
      <c r="G624" s="16">
        <v>0.12</v>
      </c>
      <c r="H624" s="142">
        <v>3722.4</v>
      </c>
      <c r="I624" s="143" t="s">
        <v>1817</v>
      </c>
    </row>
    <row r="625" spans="1:9" ht="27.6" x14ac:dyDescent="0.25">
      <c r="A625" s="7" t="s">
        <v>1387</v>
      </c>
      <c r="B625" s="7" t="s">
        <v>1376</v>
      </c>
      <c r="C625" s="7" t="s">
        <v>1520</v>
      </c>
      <c r="D625" s="7" t="s">
        <v>1521</v>
      </c>
      <c r="E625" s="7" t="s">
        <v>1522</v>
      </c>
      <c r="F625" s="15">
        <v>1599</v>
      </c>
      <c r="G625" s="16">
        <v>0.12</v>
      </c>
      <c r="H625" s="142">
        <v>1407.12</v>
      </c>
      <c r="I625" s="143" t="s">
        <v>1817</v>
      </c>
    </row>
    <row r="626" spans="1:9" ht="41.4" x14ac:dyDescent="0.25">
      <c r="A626" s="7" t="s">
        <v>1387</v>
      </c>
      <c r="B626" s="7" t="s">
        <v>1376</v>
      </c>
      <c r="C626" s="7" t="s">
        <v>1523</v>
      </c>
      <c r="D626" s="8" t="s">
        <v>327</v>
      </c>
      <c r="E626" s="7" t="s">
        <v>1524</v>
      </c>
      <c r="F626" s="15">
        <v>1599</v>
      </c>
      <c r="G626" s="16">
        <v>0.12</v>
      </c>
      <c r="H626" s="142">
        <v>1407.12</v>
      </c>
      <c r="I626" s="143" t="s">
        <v>1817</v>
      </c>
    </row>
    <row r="627" spans="1:9" ht="69" x14ac:dyDescent="0.25">
      <c r="A627" s="7" t="s">
        <v>1387</v>
      </c>
      <c r="B627" s="7" t="s">
        <v>1376</v>
      </c>
      <c r="C627" s="8" t="s">
        <v>524</v>
      </c>
      <c r="D627" s="8" t="s">
        <v>328</v>
      </c>
      <c r="E627" s="7" t="s">
        <v>1525</v>
      </c>
      <c r="F627" s="15">
        <v>1369</v>
      </c>
      <c r="G627" s="16">
        <v>0.12</v>
      </c>
      <c r="H627" s="142">
        <v>1204.72</v>
      </c>
      <c r="I627" s="143" t="s">
        <v>1817</v>
      </c>
    </row>
    <row r="628" spans="1:9" ht="69" x14ac:dyDescent="0.25">
      <c r="A628" s="7" t="s">
        <v>1387</v>
      </c>
      <c r="B628" s="7" t="s">
        <v>1376</v>
      </c>
      <c r="C628" s="8" t="s">
        <v>525</v>
      </c>
      <c r="D628" s="8" t="s">
        <v>329</v>
      </c>
      <c r="E628" s="7" t="s">
        <v>1526</v>
      </c>
      <c r="F628" s="15">
        <v>1639</v>
      </c>
      <c r="G628" s="16">
        <v>0.12</v>
      </c>
      <c r="H628" s="142">
        <v>1442.32</v>
      </c>
      <c r="I628" s="143" t="s">
        <v>1817</v>
      </c>
    </row>
    <row r="629" spans="1:9" ht="69" x14ac:dyDescent="0.25">
      <c r="A629" s="7" t="s">
        <v>1387</v>
      </c>
      <c r="B629" s="7" t="s">
        <v>1376</v>
      </c>
      <c r="C629" s="8" t="s">
        <v>526</v>
      </c>
      <c r="D629" s="8" t="s">
        <v>330</v>
      </c>
      <c r="E629" s="7" t="s">
        <v>1527</v>
      </c>
      <c r="F629" s="15">
        <v>1939</v>
      </c>
      <c r="G629" s="16">
        <v>0.12</v>
      </c>
      <c r="H629" s="142">
        <v>1706.32</v>
      </c>
      <c r="I629" s="143" t="s">
        <v>1817</v>
      </c>
    </row>
    <row r="630" spans="1:9" ht="69" x14ac:dyDescent="0.25">
      <c r="A630" s="7" t="s">
        <v>1387</v>
      </c>
      <c r="B630" s="7" t="s">
        <v>1376</v>
      </c>
      <c r="C630" s="8" t="s">
        <v>527</v>
      </c>
      <c r="D630" s="8" t="s">
        <v>331</v>
      </c>
      <c r="E630" s="7" t="s">
        <v>1528</v>
      </c>
      <c r="F630" s="15">
        <v>1609</v>
      </c>
      <c r="G630" s="16">
        <v>0.12</v>
      </c>
      <c r="H630" s="142">
        <v>1415.92</v>
      </c>
      <c r="I630" s="143" t="s">
        <v>1817</v>
      </c>
    </row>
    <row r="631" spans="1:9" ht="69" x14ac:dyDescent="0.25">
      <c r="A631" s="7" t="s">
        <v>1387</v>
      </c>
      <c r="B631" s="7" t="s">
        <v>1376</v>
      </c>
      <c r="C631" s="8" t="s">
        <v>528</v>
      </c>
      <c r="D631" s="8" t="s">
        <v>332</v>
      </c>
      <c r="E631" s="7" t="s">
        <v>1529</v>
      </c>
      <c r="F631" s="15">
        <v>1869</v>
      </c>
      <c r="G631" s="16">
        <v>0.12</v>
      </c>
      <c r="H631" s="142">
        <v>1644.72</v>
      </c>
      <c r="I631" s="143" t="s">
        <v>1817</v>
      </c>
    </row>
    <row r="632" spans="1:9" ht="69" x14ac:dyDescent="0.25">
      <c r="A632" s="7" t="s">
        <v>1387</v>
      </c>
      <c r="B632" s="7" t="s">
        <v>1376</v>
      </c>
      <c r="C632" s="8" t="s">
        <v>529</v>
      </c>
      <c r="D632" s="8" t="s">
        <v>333</v>
      </c>
      <c r="E632" s="7" t="s">
        <v>1530</v>
      </c>
      <c r="F632" s="15">
        <v>2159</v>
      </c>
      <c r="G632" s="16">
        <v>0.12</v>
      </c>
      <c r="H632" s="142">
        <v>1899.92</v>
      </c>
      <c r="I632" s="143" t="s">
        <v>1817</v>
      </c>
    </row>
    <row r="633" spans="1:9" ht="69" x14ac:dyDescent="0.25">
      <c r="A633" s="7" t="s">
        <v>1387</v>
      </c>
      <c r="B633" s="7" t="s">
        <v>1376</v>
      </c>
      <c r="C633" s="8" t="s">
        <v>530</v>
      </c>
      <c r="D633" s="8" t="s">
        <v>334</v>
      </c>
      <c r="E633" s="7" t="s">
        <v>1528</v>
      </c>
      <c r="F633" s="15">
        <v>1609</v>
      </c>
      <c r="G633" s="16">
        <v>0.12</v>
      </c>
      <c r="H633" s="142">
        <v>1415.92</v>
      </c>
      <c r="I633" s="143" t="s">
        <v>1817</v>
      </c>
    </row>
    <row r="634" spans="1:9" ht="69" x14ac:dyDescent="0.25">
      <c r="A634" s="7" t="s">
        <v>1387</v>
      </c>
      <c r="B634" s="7" t="s">
        <v>1376</v>
      </c>
      <c r="C634" s="8" t="s">
        <v>531</v>
      </c>
      <c r="D634" s="8" t="s">
        <v>335</v>
      </c>
      <c r="E634" s="7" t="s">
        <v>1529</v>
      </c>
      <c r="F634" s="15">
        <v>1869</v>
      </c>
      <c r="G634" s="16">
        <v>0.12</v>
      </c>
      <c r="H634" s="142">
        <v>1644.72</v>
      </c>
      <c r="I634" s="143" t="s">
        <v>1817</v>
      </c>
    </row>
    <row r="635" spans="1:9" ht="69" x14ac:dyDescent="0.25">
      <c r="A635" s="7" t="s">
        <v>1387</v>
      </c>
      <c r="B635" s="7" t="s">
        <v>1376</v>
      </c>
      <c r="C635" s="8" t="s">
        <v>532</v>
      </c>
      <c r="D635" s="8" t="s">
        <v>336</v>
      </c>
      <c r="E635" s="7" t="s">
        <v>1530</v>
      </c>
      <c r="F635" s="15">
        <v>2159</v>
      </c>
      <c r="G635" s="16">
        <v>0.12</v>
      </c>
      <c r="H635" s="142">
        <v>1899.92</v>
      </c>
      <c r="I635" s="143" t="s">
        <v>1817</v>
      </c>
    </row>
    <row r="636" spans="1:9" ht="69" x14ac:dyDescent="0.25">
      <c r="A636" s="7" t="s">
        <v>1387</v>
      </c>
      <c r="B636" s="7" t="s">
        <v>1376</v>
      </c>
      <c r="C636" s="7" t="s">
        <v>1531</v>
      </c>
      <c r="D636" s="8" t="s">
        <v>337</v>
      </c>
      <c r="E636" s="7" t="s">
        <v>1532</v>
      </c>
      <c r="F636" s="15">
        <v>869</v>
      </c>
      <c r="G636" s="16">
        <v>0.12</v>
      </c>
      <c r="H636" s="142">
        <v>764.72</v>
      </c>
      <c r="I636" s="143" t="s">
        <v>1817</v>
      </c>
    </row>
    <row r="637" spans="1:9" ht="69" x14ac:dyDescent="0.25">
      <c r="A637" s="7" t="s">
        <v>1387</v>
      </c>
      <c r="B637" s="7" t="s">
        <v>1376</v>
      </c>
      <c r="C637" s="8" t="s">
        <v>533</v>
      </c>
      <c r="D637" s="8" t="s">
        <v>338</v>
      </c>
      <c r="E637" s="7" t="s">
        <v>1533</v>
      </c>
      <c r="F637" s="15">
        <v>1119</v>
      </c>
      <c r="G637" s="16">
        <v>0.12</v>
      </c>
      <c r="H637" s="142">
        <v>984.72</v>
      </c>
      <c r="I637" s="143" t="s">
        <v>1817</v>
      </c>
    </row>
    <row r="638" spans="1:9" ht="69" x14ac:dyDescent="0.25">
      <c r="A638" s="7" t="s">
        <v>1387</v>
      </c>
      <c r="B638" s="7" t="s">
        <v>1376</v>
      </c>
      <c r="C638" s="8" t="s">
        <v>534</v>
      </c>
      <c r="D638" s="8" t="s">
        <v>339</v>
      </c>
      <c r="E638" s="7" t="s">
        <v>1534</v>
      </c>
      <c r="F638" s="15">
        <v>1379</v>
      </c>
      <c r="G638" s="16">
        <v>0.12</v>
      </c>
      <c r="H638" s="142">
        <v>1213.52</v>
      </c>
      <c r="I638" s="143" t="s">
        <v>1817</v>
      </c>
    </row>
    <row r="639" spans="1:9" ht="69" x14ac:dyDescent="0.25">
      <c r="A639" s="7" t="s">
        <v>1387</v>
      </c>
      <c r="B639" s="7" t="s">
        <v>1376</v>
      </c>
      <c r="C639" s="7" t="s">
        <v>1535</v>
      </c>
      <c r="D639" s="8" t="s">
        <v>340</v>
      </c>
      <c r="E639" s="7" t="s">
        <v>1536</v>
      </c>
      <c r="F639" s="15">
        <v>999</v>
      </c>
      <c r="G639" s="16">
        <v>0.12</v>
      </c>
      <c r="H639" s="142">
        <v>879.12</v>
      </c>
      <c r="I639" s="143" t="s">
        <v>1817</v>
      </c>
    </row>
    <row r="640" spans="1:9" ht="69" x14ac:dyDescent="0.25">
      <c r="A640" s="7" t="s">
        <v>1387</v>
      </c>
      <c r="B640" s="7" t="s">
        <v>1376</v>
      </c>
      <c r="C640" s="7" t="s">
        <v>1537</v>
      </c>
      <c r="D640" s="8" t="s">
        <v>341</v>
      </c>
      <c r="E640" s="7" t="s">
        <v>1538</v>
      </c>
      <c r="F640" s="15">
        <v>1248</v>
      </c>
      <c r="G640" s="16">
        <v>0.12</v>
      </c>
      <c r="H640" s="142">
        <v>1098.24</v>
      </c>
      <c r="I640" s="143" t="s">
        <v>1817</v>
      </c>
    </row>
    <row r="641" spans="1:9" ht="69" x14ac:dyDescent="0.25">
      <c r="A641" s="7" t="s">
        <v>1387</v>
      </c>
      <c r="B641" s="7" t="s">
        <v>1376</v>
      </c>
      <c r="C641" s="7" t="s">
        <v>1539</v>
      </c>
      <c r="D641" s="8" t="s">
        <v>342</v>
      </c>
      <c r="E641" s="7" t="s">
        <v>1540</v>
      </c>
      <c r="F641" s="15">
        <v>1509</v>
      </c>
      <c r="G641" s="16">
        <v>0.12</v>
      </c>
      <c r="H641" s="142">
        <v>1327.92</v>
      </c>
      <c r="I641" s="143" t="s">
        <v>1817</v>
      </c>
    </row>
    <row r="642" spans="1:9" ht="69" x14ac:dyDescent="0.25">
      <c r="A642" s="7" t="s">
        <v>1387</v>
      </c>
      <c r="B642" s="7" t="s">
        <v>1376</v>
      </c>
      <c r="C642" s="7" t="s">
        <v>1541</v>
      </c>
      <c r="D642" s="8" t="s">
        <v>343</v>
      </c>
      <c r="E642" s="7" t="s">
        <v>1536</v>
      </c>
      <c r="F642" s="15">
        <v>999</v>
      </c>
      <c r="G642" s="16">
        <v>0.12</v>
      </c>
      <c r="H642" s="142">
        <v>879.12</v>
      </c>
      <c r="I642" s="143" t="s">
        <v>1817</v>
      </c>
    </row>
    <row r="643" spans="1:9" ht="69" x14ac:dyDescent="0.25">
      <c r="A643" s="7" t="s">
        <v>1387</v>
      </c>
      <c r="B643" s="7" t="s">
        <v>1376</v>
      </c>
      <c r="C643" s="7" t="s">
        <v>1542</v>
      </c>
      <c r="D643" s="8" t="s">
        <v>344</v>
      </c>
      <c r="E643" s="7" t="s">
        <v>1538</v>
      </c>
      <c r="F643" s="15">
        <v>1248</v>
      </c>
      <c r="G643" s="16">
        <v>0.12</v>
      </c>
      <c r="H643" s="142">
        <v>1098.24</v>
      </c>
      <c r="I643" s="143" t="s">
        <v>1817</v>
      </c>
    </row>
    <row r="644" spans="1:9" ht="69" x14ac:dyDescent="0.25">
      <c r="A644" s="7" t="s">
        <v>1387</v>
      </c>
      <c r="B644" s="7" t="s">
        <v>1376</v>
      </c>
      <c r="C644" s="7" t="s">
        <v>1543</v>
      </c>
      <c r="D644" s="8" t="s">
        <v>345</v>
      </c>
      <c r="E644" s="7" t="s">
        <v>1540</v>
      </c>
      <c r="F644" s="15">
        <v>1509</v>
      </c>
      <c r="G644" s="16">
        <v>0.12</v>
      </c>
      <c r="H644" s="142">
        <v>1327.92</v>
      </c>
      <c r="I644" s="143" t="s">
        <v>1817</v>
      </c>
    </row>
    <row r="645" spans="1:9" ht="69" x14ac:dyDescent="0.25">
      <c r="A645" s="7" t="s">
        <v>1387</v>
      </c>
      <c r="B645" s="7" t="s">
        <v>1376</v>
      </c>
      <c r="C645" s="8" t="s">
        <v>535</v>
      </c>
      <c r="D645" s="7" t="s">
        <v>1544</v>
      </c>
      <c r="E645" s="7" t="s">
        <v>1545</v>
      </c>
      <c r="F645" s="15">
        <v>549</v>
      </c>
      <c r="G645" s="16">
        <v>0.12</v>
      </c>
      <c r="H645" s="142">
        <v>483.12</v>
      </c>
      <c r="I645" s="143" t="s">
        <v>1817</v>
      </c>
    </row>
    <row r="646" spans="1:9" ht="69" x14ac:dyDescent="0.25">
      <c r="A646" s="7" t="s">
        <v>1387</v>
      </c>
      <c r="B646" s="7" t="s">
        <v>1376</v>
      </c>
      <c r="C646" s="8" t="s">
        <v>536</v>
      </c>
      <c r="D646" s="7" t="s">
        <v>1546</v>
      </c>
      <c r="E646" s="7" t="s">
        <v>1547</v>
      </c>
      <c r="F646" s="15">
        <v>799</v>
      </c>
      <c r="G646" s="16">
        <v>0.12</v>
      </c>
      <c r="H646" s="142">
        <v>703.12</v>
      </c>
      <c r="I646" s="143" t="s">
        <v>1817</v>
      </c>
    </row>
    <row r="647" spans="1:9" ht="69" x14ac:dyDescent="0.25">
      <c r="A647" s="7" t="s">
        <v>1387</v>
      </c>
      <c r="B647" s="7" t="s">
        <v>1376</v>
      </c>
      <c r="C647" s="8" t="s">
        <v>537</v>
      </c>
      <c r="D647" s="7" t="s">
        <v>1548</v>
      </c>
      <c r="E647" s="7" t="s">
        <v>1549</v>
      </c>
      <c r="F647" s="15">
        <v>1059</v>
      </c>
      <c r="G647" s="16">
        <v>0.12</v>
      </c>
      <c r="H647" s="142">
        <v>931.92</v>
      </c>
      <c r="I647" s="143" t="s">
        <v>1817</v>
      </c>
    </row>
    <row r="648" spans="1:9" ht="27.6" x14ac:dyDescent="0.25">
      <c r="A648" s="7" t="s">
        <v>1387</v>
      </c>
      <c r="B648" s="7" t="s">
        <v>1376</v>
      </c>
      <c r="C648" s="7" t="s">
        <v>1550</v>
      </c>
      <c r="D648" s="7" t="s">
        <v>1551</v>
      </c>
      <c r="E648" s="7" t="s">
        <v>1552</v>
      </c>
      <c r="F648" s="15">
        <v>180</v>
      </c>
      <c r="G648" s="16">
        <v>0.12</v>
      </c>
      <c r="H648" s="142">
        <v>158.4</v>
      </c>
      <c r="I648" s="143" t="s">
        <v>1817</v>
      </c>
    </row>
    <row r="649" spans="1:9" ht="27.6" x14ac:dyDescent="0.25">
      <c r="A649" s="7" t="s">
        <v>1387</v>
      </c>
      <c r="B649" s="7" t="s">
        <v>1376</v>
      </c>
      <c r="C649" s="7" t="s">
        <v>1553</v>
      </c>
      <c r="D649" s="7" t="s">
        <v>1554</v>
      </c>
      <c r="E649" s="7" t="s">
        <v>1555</v>
      </c>
      <c r="F649" s="15">
        <v>540</v>
      </c>
      <c r="G649" s="16">
        <v>0.12</v>
      </c>
      <c r="H649" s="142">
        <v>475.2</v>
      </c>
      <c r="I649" s="143" t="s">
        <v>1817</v>
      </c>
    </row>
    <row r="650" spans="1:9" ht="27.6" x14ac:dyDescent="0.25">
      <c r="A650" s="7" t="s">
        <v>1387</v>
      </c>
      <c r="B650" s="7" t="s">
        <v>1376</v>
      </c>
      <c r="C650" s="7" t="s">
        <v>1556</v>
      </c>
      <c r="D650" s="7" t="s">
        <v>1557</v>
      </c>
      <c r="E650" s="7" t="s">
        <v>1558</v>
      </c>
      <c r="F650" s="15">
        <v>900</v>
      </c>
      <c r="G650" s="16">
        <v>0.12</v>
      </c>
      <c r="H650" s="142">
        <v>792</v>
      </c>
      <c r="I650" s="143" t="s">
        <v>1817</v>
      </c>
    </row>
    <row r="651" spans="1:9" ht="41.4" x14ac:dyDescent="0.25">
      <c r="A651" s="7" t="s">
        <v>1387</v>
      </c>
      <c r="B651" s="7" t="s">
        <v>1376</v>
      </c>
      <c r="C651" s="7" t="s">
        <v>1559</v>
      </c>
      <c r="D651" s="7" t="s">
        <v>1560</v>
      </c>
      <c r="E651" s="7" t="s">
        <v>1561</v>
      </c>
      <c r="F651" s="15">
        <v>120</v>
      </c>
      <c r="G651" s="16">
        <v>0.12</v>
      </c>
      <c r="H651" s="142">
        <v>105.6</v>
      </c>
      <c r="I651" s="143" t="s">
        <v>1817</v>
      </c>
    </row>
    <row r="652" spans="1:9" ht="41.4" x14ac:dyDescent="0.25">
      <c r="A652" s="7" t="s">
        <v>1387</v>
      </c>
      <c r="B652" s="7" t="s">
        <v>1376</v>
      </c>
      <c r="C652" s="7" t="s">
        <v>1562</v>
      </c>
      <c r="D652" s="7" t="s">
        <v>1563</v>
      </c>
      <c r="E652" s="7" t="s">
        <v>1564</v>
      </c>
      <c r="F652" s="15">
        <v>360</v>
      </c>
      <c r="G652" s="16">
        <v>0.12</v>
      </c>
      <c r="H652" s="142">
        <v>316.8</v>
      </c>
      <c r="I652" s="143" t="s">
        <v>1817</v>
      </c>
    </row>
    <row r="653" spans="1:9" ht="41.4" x14ac:dyDescent="0.25">
      <c r="A653" s="7" t="s">
        <v>1387</v>
      </c>
      <c r="B653" s="7" t="s">
        <v>1376</v>
      </c>
      <c r="C653" s="7" t="s">
        <v>1565</v>
      </c>
      <c r="D653" s="7" t="s">
        <v>1566</v>
      </c>
      <c r="E653" s="7" t="s">
        <v>1567</v>
      </c>
      <c r="F653" s="15">
        <v>600</v>
      </c>
      <c r="G653" s="16">
        <v>0.12</v>
      </c>
      <c r="H653" s="142">
        <v>528</v>
      </c>
      <c r="I653" s="143" t="s">
        <v>1817</v>
      </c>
    </row>
    <row r="654" spans="1:9" ht="41.4" x14ac:dyDescent="0.25">
      <c r="A654" s="7" t="s">
        <v>1387</v>
      </c>
      <c r="B654" s="7" t="s">
        <v>1376</v>
      </c>
      <c r="C654" s="7" t="s">
        <v>1568</v>
      </c>
      <c r="D654" s="8" t="s">
        <v>346</v>
      </c>
      <c r="E654" s="7" t="s">
        <v>1569</v>
      </c>
      <c r="F654" s="15">
        <v>120</v>
      </c>
      <c r="G654" s="16">
        <v>0.12</v>
      </c>
      <c r="H654" s="142">
        <v>105.6</v>
      </c>
      <c r="I654" s="143" t="s">
        <v>1817</v>
      </c>
    </row>
    <row r="655" spans="1:9" ht="41.4" x14ac:dyDescent="0.25">
      <c r="A655" s="7" t="s">
        <v>1387</v>
      </c>
      <c r="B655" s="7" t="s">
        <v>1376</v>
      </c>
      <c r="C655" s="7" t="s">
        <v>1570</v>
      </c>
      <c r="D655" s="8" t="s">
        <v>347</v>
      </c>
      <c r="E655" s="7" t="s">
        <v>1571</v>
      </c>
      <c r="F655" s="15">
        <v>360</v>
      </c>
      <c r="G655" s="16">
        <v>0.12</v>
      </c>
      <c r="H655" s="142">
        <v>316.8</v>
      </c>
      <c r="I655" s="143" t="s">
        <v>1817</v>
      </c>
    </row>
    <row r="656" spans="1:9" ht="41.4" x14ac:dyDescent="0.25">
      <c r="A656" s="7" t="s">
        <v>1387</v>
      </c>
      <c r="B656" s="7" t="s">
        <v>1376</v>
      </c>
      <c r="C656" s="7" t="s">
        <v>1572</v>
      </c>
      <c r="D656" s="8" t="s">
        <v>348</v>
      </c>
      <c r="E656" s="7" t="s">
        <v>1573</v>
      </c>
      <c r="F656" s="15">
        <v>600</v>
      </c>
      <c r="G656" s="16">
        <v>0.12</v>
      </c>
      <c r="H656" s="142">
        <v>528</v>
      </c>
      <c r="I656" s="143" t="s">
        <v>1817</v>
      </c>
    </row>
    <row r="657" spans="1:9" ht="55.2" x14ac:dyDescent="0.25">
      <c r="A657" s="7" t="s">
        <v>1387</v>
      </c>
      <c r="B657" s="7" t="s">
        <v>1376</v>
      </c>
      <c r="C657" s="7" t="s">
        <v>1574</v>
      </c>
      <c r="D657" s="8" t="s">
        <v>349</v>
      </c>
      <c r="E657" s="8" t="s">
        <v>594</v>
      </c>
      <c r="F657" s="15">
        <v>479</v>
      </c>
      <c r="G657" s="16">
        <v>0.12</v>
      </c>
      <c r="H657" s="142">
        <v>421.52</v>
      </c>
      <c r="I657" s="143" t="s">
        <v>1817</v>
      </c>
    </row>
    <row r="658" spans="1:9" ht="55.2" x14ac:dyDescent="0.25">
      <c r="A658" s="7" t="s">
        <v>1387</v>
      </c>
      <c r="B658" s="7" t="s">
        <v>1376</v>
      </c>
      <c r="C658" s="7" t="s">
        <v>1575</v>
      </c>
      <c r="D658" s="8" t="s">
        <v>350</v>
      </c>
      <c r="E658" s="8" t="s">
        <v>595</v>
      </c>
      <c r="F658" s="15">
        <v>539</v>
      </c>
      <c r="G658" s="16">
        <v>0.12</v>
      </c>
      <c r="H658" s="142">
        <v>474.32</v>
      </c>
      <c r="I658" s="143" t="s">
        <v>1817</v>
      </c>
    </row>
    <row r="659" spans="1:9" ht="55.2" x14ac:dyDescent="0.25">
      <c r="A659" s="7" t="s">
        <v>1387</v>
      </c>
      <c r="B659" s="7" t="s">
        <v>1376</v>
      </c>
      <c r="C659" s="7" t="s">
        <v>1576</v>
      </c>
      <c r="D659" s="8" t="s">
        <v>351</v>
      </c>
      <c r="E659" s="8" t="s">
        <v>596</v>
      </c>
      <c r="F659" s="15">
        <v>599</v>
      </c>
      <c r="G659" s="16">
        <v>0.12</v>
      </c>
      <c r="H659" s="142">
        <v>527.12</v>
      </c>
      <c r="I659" s="143" t="s">
        <v>1817</v>
      </c>
    </row>
    <row r="660" spans="1:9" ht="55.2" x14ac:dyDescent="0.25">
      <c r="A660" s="7" t="s">
        <v>1387</v>
      </c>
      <c r="B660" s="7" t="s">
        <v>1376</v>
      </c>
      <c r="C660" s="8" t="s">
        <v>538</v>
      </c>
      <c r="D660" s="8" t="s">
        <v>352</v>
      </c>
      <c r="E660" s="8" t="s">
        <v>597</v>
      </c>
      <c r="F660" s="15">
        <v>479</v>
      </c>
      <c r="G660" s="16">
        <v>0.12</v>
      </c>
      <c r="H660" s="142">
        <v>421.52</v>
      </c>
      <c r="I660" s="143" t="s">
        <v>1817</v>
      </c>
    </row>
    <row r="661" spans="1:9" ht="55.2" x14ac:dyDescent="0.25">
      <c r="A661" s="7" t="s">
        <v>1387</v>
      </c>
      <c r="B661" s="7" t="s">
        <v>1376</v>
      </c>
      <c r="C661" s="8" t="s">
        <v>539</v>
      </c>
      <c r="D661" s="8" t="s">
        <v>353</v>
      </c>
      <c r="E661" s="7" t="s">
        <v>606</v>
      </c>
      <c r="F661" s="15">
        <v>539</v>
      </c>
      <c r="G661" s="16">
        <v>0.12</v>
      </c>
      <c r="H661" s="142">
        <v>474.32</v>
      </c>
      <c r="I661" s="143" t="s">
        <v>1817</v>
      </c>
    </row>
    <row r="662" spans="1:9" ht="55.2" x14ac:dyDescent="0.25">
      <c r="A662" s="7" t="s">
        <v>1387</v>
      </c>
      <c r="B662" s="7" t="s">
        <v>1376</v>
      </c>
      <c r="C662" s="8" t="s">
        <v>540</v>
      </c>
      <c r="D662" s="8" t="s">
        <v>354</v>
      </c>
      <c r="E662" s="8" t="s">
        <v>598</v>
      </c>
      <c r="F662" s="15">
        <v>599</v>
      </c>
      <c r="G662" s="16">
        <v>0.12</v>
      </c>
      <c r="H662" s="142">
        <v>527.12</v>
      </c>
      <c r="I662" s="143" t="s">
        <v>1817</v>
      </c>
    </row>
    <row r="663" spans="1:9" ht="55.2" x14ac:dyDescent="0.25">
      <c r="A663" s="7" t="s">
        <v>1387</v>
      </c>
      <c r="B663" s="7" t="s">
        <v>1376</v>
      </c>
      <c r="C663" s="8" t="s">
        <v>541</v>
      </c>
      <c r="D663" s="8" t="s">
        <v>355</v>
      </c>
      <c r="E663" s="8" t="s">
        <v>599</v>
      </c>
      <c r="F663" s="15">
        <v>279</v>
      </c>
      <c r="G663" s="16">
        <v>0.12</v>
      </c>
      <c r="H663" s="142">
        <v>245.52</v>
      </c>
      <c r="I663" s="143" t="s">
        <v>1817</v>
      </c>
    </row>
    <row r="664" spans="1:9" ht="55.2" x14ac:dyDescent="0.25">
      <c r="A664" s="7" t="s">
        <v>1387</v>
      </c>
      <c r="B664" s="7" t="s">
        <v>1376</v>
      </c>
      <c r="C664" s="8" t="s">
        <v>542</v>
      </c>
      <c r="D664" s="8" t="s">
        <v>356</v>
      </c>
      <c r="E664" s="8" t="s">
        <v>600</v>
      </c>
      <c r="F664" s="15">
        <v>339</v>
      </c>
      <c r="G664" s="16">
        <v>0.12</v>
      </c>
      <c r="H664" s="142">
        <v>298.32</v>
      </c>
      <c r="I664" s="143" t="s">
        <v>1817</v>
      </c>
    </row>
    <row r="665" spans="1:9" ht="55.2" x14ac:dyDescent="0.25">
      <c r="A665" s="7" t="s">
        <v>1387</v>
      </c>
      <c r="B665" s="7" t="s">
        <v>1376</v>
      </c>
      <c r="C665" s="8" t="s">
        <v>543</v>
      </c>
      <c r="D665" s="8" t="s">
        <v>357</v>
      </c>
      <c r="E665" s="7" t="s">
        <v>1577</v>
      </c>
      <c r="F665" s="15">
        <v>399</v>
      </c>
      <c r="G665" s="16">
        <v>0.12</v>
      </c>
      <c r="H665" s="142">
        <v>351.12</v>
      </c>
      <c r="I665" s="143" t="s">
        <v>1817</v>
      </c>
    </row>
    <row r="666" spans="1:9" ht="55.2" x14ac:dyDescent="0.25">
      <c r="A666" s="7" t="s">
        <v>1387</v>
      </c>
      <c r="B666" s="7" t="s">
        <v>1376</v>
      </c>
      <c r="C666" s="8" t="s">
        <v>544</v>
      </c>
      <c r="D666" s="8" t="s">
        <v>358</v>
      </c>
      <c r="E666" s="8" t="s">
        <v>601</v>
      </c>
      <c r="F666" s="15">
        <v>279</v>
      </c>
      <c r="G666" s="16">
        <v>0.12</v>
      </c>
      <c r="H666" s="142">
        <v>245.52</v>
      </c>
      <c r="I666" s="143" t="s">
        <v>1817</v>
      </c>
    </row>
    <row r="667" spans="1:9" ht="55.2" x14ac:dyDescent="0.25">
      <c r="A667" s="7" t="s">
        <v>1387</v>
      </c>
      <c r="B667" s="7" t="s">
        <v>1376</v>
      </c>
      <c r="C667" s="8" t="s">
        <v>545</v>
      </c>
      <c r="D667" s="8" t="s">
        <v>359</v>
      </c>
      <c r="E667" s="8" t="s">
        <v>602</v>
      </c>
      <c r="F667" s="15">
        <v>339</v>
      </c>
      <c r="G667" s="16">
        <v>0.12</v>
      </c>
      <c r="H667" s="142">
        <v>298.32</v>
      </c>
      <c r="I667" s="143" t="s">
        <v>1817</v>
      </c>
    </row>
    <row r="668" spans="1:9" ht="55.2" x14ac:dyDescent="0.25">
      <c r="A668" s="7" t="s">
        <v>1387</v>
      </c>
      <c r="B668" s="7" t="s">
        <v>1376</v>
      </c>
      <c r="C668" s="8" t="s">
        <v>546</v>
      </c>
      <c r="D668" s="8" t="s">
        <v>360</v>
      </c>
      <c r="E668" s="8" t="s">
        <v>603</v>
      </c>
      <c r="F668" s="15">
        <v>399</v>
      </c>
      <c r="G668" s="16">
        <v>0.12</v>
      </c>
      <c r="H668" s="142">
        <v>351.12</v>
      </c>
      <c r="I668" s="143" t="s">
        <v>1817</v>
      </c>
    </row>
    <row r="669" spans="1:9" ht="55.2" x14ac:dyDescent="0.25">
      <c r="A669" s="7" t="s">
        <v>1387</v>
      </c>
      <c r="B669" s="7" t="s">
        <v>1376</v>
      </c>
      <c r="C669" s="8" t="s">
        <v>547</v>
      </c>
      <c r="D669" s="8" t="s">
        <v>361</v>
      </c>
      <c r="E669" s="7" t="s">
        <v>1578</v>
      </c>
      <c r="F669" s="15">
        <v>279</v>
      </c>
      <c r="G669" s="16">
        <v>0.12</v>
      </c>
      <c r="H669" s="142">
        <v>245.52</v>
      </c>
      <c r="I669" s="143" t="s">
        <v>1817</v>
      </c>
    </row>
    <row r="670" spans="1:9" ht="55.2" x14ac:dyDescent="0.25">
      <c r="A670" s="7" t="s">
        <v>1387</v>
      </c>
      <c r="B670" s="7" t="s">
        <v>1376</v>
      </c>
      <c r="C670" s="8" t="s">
        <v>548</v>
      </c>
      <c r="D670" s="8" t="s">
        <v>362</v>
      </c>
      <c r="E670" s="8" t="s">
        <v>604</v>
      </c>
      <c r="F670" s="15">
        <v>339</v>
      </c>
      <c r="G670" s="16">
        <v>0.12</v>
      </c>
      <c r="H670" s="142">
        <v>298.32</v>
      </c>
      <c r="I670" s="143" t="s">
        <v>1817</v>
      </c>
    </row>
    <row r="671" spans="1:9" ht="55.2" x14ac:dyDescent="0.25">
      <c r="A671" s="7" t="s">
        <v>1387</v>
      </c>
      <c r="B671" s="7" t="s">
        <v>1376</v>
      </c>
      <c r="C671" s="8" t="s">
        <v>549</v>
      </c>
      <c r="D671" s="8" t="s">
        <v>363</v>
      </c>
      <c r="E671" s="8" t="s">
        <v>605</v>
      </c>
      <c r="F671" s="15">
        <v>399</v>
      </c>
      <c r="G671" s="16">
        <v>0.12</v>
      </c>
      <c r="H671" s="142">
        <v>351.12</v>
      </c>
      <c r="I671" s="143" t="s">
        <v>1817</v>
      </c>
    </row>
    <row r="672" spans="1:9" ht="55.2" x14ac:dyDescent="0.25">
      <c r="A672" s="7" t="s">
        <v>1387</v>
      </c>
      <c r="B672" s="7" t="s">
        <v>1376</v>
      </c>
      <c r="C672" s="8" t="s">
        <v>539</v>
      </c>
      <c r="D672" s="8" t="s">
        <v>364</v>
      </c>
      <c r="E672" s="8" t="s">
        <v>606</v>
      </c>
      <c r="F672" s="15">
        <v>509</v>
      </c>
      <c r="G672" s="16">
        <v>0.12</v>
      </c>
      <c r="H672" s="142">
        <v>447.92</v>
      </c>
      <c r="I672" s="143" t="s">
        <v>1817</v>
      </c>
    </row>
    <row r="673" spans="1:9" ht="55.2" x14ac:dyDescent="0.25">
      <c r="A673" s="7" t="s">
        <v>1387</v>
      </c>
      <c r="B673" s="7" t="s">
        <v>1579</v>
      </c>
      <c r="C673" s="8" t="s">
        <v>540</v>
      </c>
      <c r="D673" s="8" t="s">
        <v>365</v>
      </c>
      <c r="E673" s="7" t="s">
        <v>598</v>
      </c>
      <c r="F673" s="15">
        <v>569</v>
      </c>
      <c r="G673" s="16">
        <v>0.12</v>
      </c>
      <c r="H673" s="142">
        <v>500.72</v>
      </c>
      <c r="I673" s="143" t="s">
        <v>1817</v>
      </c>
    </row>
    <row r="674" spans="1:9" ht="55.2" x14ac:dyDescent="0.25">
      <c r="A674" s="7" t="s">
        <v>1387</v>
      </c>
      <c r="B674" s="7" t="s">
        <v>1579</v>
      </c>
      <c r="C674" s="8" t="s">
        <v>542</v>
      </c>
      <c r="D674" s="8" t="s">
        <v>366</v>
      </c>
      <c r="E674" s="8" t="s">
        <v>600</v>
      </c>
      <c r="F674" s="15">
        <v>309</v>
      </c>
      <c r="G674" s="16">
        <v>0.12</v>
      </c>
      <c r="H674" s="142">
        <v>271.92</v>
      </c>
      <c r="I674" s="143" t="s">
        <v>1817</v>
      </c>
    </row>
    <row r="675" spans="1:9" ht="55.2" x14ac:dyDescent="0.25">
      <c r="A675" s="7" t="s">
        <v>1387</v>
      </c>
      <c r="B675" s="7" t="s">
        <v>1579</v>
      </c>
      <c r="C675" s="8" t="s">
        <v>543</v>
      </c>
      <c r="D675" s="8" t="s">
        <v>367</v>
      </c>
      <c r="E675" s="8" t="s">
        <v>607</v>
      </c>
      <c r="F675" s="15">
        <v>369</v>
      </c>
      <c r="G675" s="16">
        <v>0.12</v>
      </c>
      <c r="H675" s="142">
        <v>324.72000000000003</v>
      </c>
      <c r="I675" s="143" t="s">
        <v>1817</v>
      </c>
    </row>
    <row r="676" spans="1:9" ht="55.2" x14ac:dyDescent="0.25">
      <c r="A676" s="7" t="s">
        <v>1387</v>
      </c>
      <c r="B676" s="7" t="s">
        <v>1579</v>
      </c>
      <c r="C676" s="8" t="s">
        <v>545</v>
      </c>
      <c r="D676" s="8" t="s">
        <v>368</v>
      </c>
      <c r="E676" s="8" t="s">
        <v>602</v>
      </c>
      <c r="F676" s="15">
        <v>309</v>
      </c>
      <c r="G676" s="16">
        <v>0.12</v>
      </c>
      <c r="H676" s="142">
        <v>271.92</v>
      </c>
      <c r="I676" s="143" t="s">
        <v>1817</v>
      </c>
    </row>
    <row r="677" spans="1:9" ht="69" x14ac:dyDescent="0.25">
      <c r="A677" s="7" t="s">
        <v>1387</v>
      </c>
      <c r="B677" s="7" t="s">
        <v>1579</v>
      </c>
      <c r="C677" s="8" t="s">
        <v>546</v>
      </c>
      <c r="D677" s="8" t="s">
        <v>369</v>
      </c>
      <c r="E677" s="7" t="s">
        <v>1580</v>
      </c>
      <c r="F677" s="15">
        <v>369</v>
      </c>
      <c r="G677" s="16">
        <v>0.12</v>
      </c>
      <c r="H677" s="142">
        <v>324.72000000000003</v>
      </c>
      <c r="I677" s="143" t="s">
        <v>1817</v>
      </c>
    </row>
    <row r="678" spans="1:9" ht="55.2" x14ac:dyDescent="0.25">
      <c r="A678" s="7" t="s">
        <v>1387</v>
      </c>
      <c r="B678" s="7" t="s">
        <v>1579</v>
      </c>
      <c r="C678" s="8" t="s">
        <v>548</v>
      </c>
      <c r="D678" s="8" t="s">
        <v>370</v>
      </c>
      <c r="E678" s="8" t="s">
        <v>604</v>
      </c>
      <c r="F678" s="15">
        <v>309</v>
      </c>
      <c r="G678" s="16">
        <v>0.12</v>
      </c>
      <c r="H678" s="142">
        <v>271.92</v>
      </c>
      <c r="I678" s="143" t="s">
        <v>1817</v>
      </c>
    </row>
    <row r="679" spans="1:9" ht="55.2" x14ac:dyDescent="0.25">
      <c r="A679" s="7" t="s">
        <v>1387</v>
      </c>
      <c r="B679" s="7" t="s">
        <v>1579</v>
      </c>
      <c r="C679" s="8" t="s">
        <v>549</v>
      </c>
      <c r="D679" s="8" t="s">
        <v>371</v>
      </c>
      <c r="E679" s="8" t="s">
        <v>605</v>
      </c>
      <c r="F679" s="15">
        <v>369</v>
      </c>
      <c r="G679" s="16">
        <v>0.12</v>
      </c>
      <c r="H679" s="142">
        <v>324.72000000000003</v>
      </c>
      <c r="I679" s="143" t="s">
        <v>1817</v>
      </c>
    </row>
    <row r="680" spans="1:9" ht="55.2" x14ac:dyDescent="0.25">
      <c r="A680" s="7" t="s">
        <v>1387</v>
      </c>
      <c r="B680" s="7" t="s">
        <v>1579</v>
      </c>
      <c r="C680" s="7" t="s">
        <v>1581</v>
      </c>
      <c r="D680" s="8" t="s">
        <v>372</v>
      </c>
      <c r="E680" s="8" t="s">
        <v>608</v>
      </c>
      <c r="F680" s="15">
        <v>429</v>
      </c>
      <c r="G680" s="16">
        <v>0.12</v>
      </c>
      <c r="H680" s="142">
        <v>377.52</v>
      </c>
      <c r="I680" s="143" t="s">
        <v>1817</v>
      </c>
    </row>
    <row r="681" spans="1:9" ht="55.2" x14ac:dyDescent="0.25">
      <c r="A681" s="7" t="s">
        <v>1387</v>
      </c>
      <c r="B681" s="7" t="s">
        <v>1579</v>
      </c>
      <c r="C681" s="7" t="s">
        <v>1582</v>
      </c>
      <c r="D681" s="7" t="s">
        <v>1583</v>
      </c>
      <c r="E681" s="7" t="s">
        <v>1584</v>
      </c>
      <c r="F681" s="15">
        <v>489</v>
      </c>
      <c r="G681" s="16">
        <v>0.12</v>
      </c>
      <c r="H681" s="142">
        <v>430.32</v>
      </c>
      <c r="I681" s="143" t="s">
        <v>1817</v>
      </c>
    </row>
    <row r="682" spans="1:9" ht="55.2" x14ac:dyDescent="0.25">
      <c r="A682" s="7" t="s">
        <v>1387</v>
      </c>
      <c r="B682" s="7" t="s">
        <v>1579</v>
      </c>
      <c r="C682" s="7" t="s">
        <v>1585</v>
      </c>
      <c r="D682" s="8" t="s">
        <v>373</v>
      </c>
      <c r="E682" s="8" t="s">
        <v>609</v>
      </c>
      <c r="F682" s="15">
        <v>549</v>
      </c>
      <c r="G682" s="16">
        <v>0.12</v>
      </c>
      <c r="H682" s="142">
        <v>483.12</v>
      </c>
      <c r="I682" s="143" t="s">
        <v>1817</v>
      </c>
    </row>
    <row r="683" spans="1:9" ht="55.2" x14ac:dyDescent="0.25">
      <c r="A683" s="7" t="s">
        <v>1387</v>
      </c>
      <c r="B683" s="7" t="s">
        <v>1579</v>
      </c>
      <c r="C683" s="8" t="s">
        <v>550</v>
      </c>
      <c r="D683" s="8" t="s">
        <v>374</v>
      </c>
      <c r="E683" s="8" t="s">
        <v>610</v>
      </c>
      <c r="F683" s="15">
        <v>429</v>
      </c>
      <c r="G683" s="16">
        <v>0.12</v>
      </c>
      <c r="H683" s="142">
        <v>377.52</v>
      </c>
      <c r="I683" s="143" t="s">
        <v>1817</v>
      </c>
    </row>
    <row r="684" spans="1:9" ht="55.2" x14ac:dyDescent="0.25">
      <c r="A684" s="7" t="s">
        <v>1387</v>
      </c>
      <c r="B684" s="7" t="s">
        <v>1579</v>
      </c>
      <c r="C684" s="8" t="s">
        <v>551</v>
      </c>
      <c r="D684" s="8" t="s">
        <v>375</v>
      </c>
      <c r="E684" s="8" t="s">
        <v>611</v>
      </c>
      <c r="F684" s="15">
        <v>489</v>
      </c>
      <c r="G684" s="16">
        <v>0.12</v>
      </c>
      <c r="H684" s="142">
        <v>430.32</v>
      </c>
      <c r="I684" s="143" t="s">
        <v>1817</v>
      </c>
    </row>
    <row r="685" spans="1:9" ht="55.2" x14ac:dyDescent="0.25">
      <c r="A685" s="7" t="s">
        <v>1387</v>
      </c>
      <c r="B685" s="7" t="s">
        <v>1579</v>
      </c>
      <c r="C685" s="8" t="s">
        <v>552</v>
      </c>
      <c r="D685" s="8" t="s">
        <v>376</v>
      </c>
      <c r="E685" s="8" t="s">
        <v>612</v>
      </c>
      <c r="F685" s="15">
        <v>549</v>
      </c>
      <c r="G685" s="16">
        <v>0.12</v>
      </c>
      <c r="H685" s="142">
        <v>483.12</v>
      </c>
      <c r="I685" s="143" t="s">
        <v>1817</v>
      </c>
    </row>
    <row r="686" spans="1:9" ht="55.2" x14ac:dyDescent="0.25">
      <c r="A686" s="7" t="s">
        <v>1387</v>
      </c>
      <c r="B686" s="7" t="s">
        <v>1586</v>
      </c>
      <c r="C686" s="8" t="s">
        <v>551</v>
      </c>
      <c r="D686" s="8" t="s">
        <v>377</v>
      </c>
      <c r="E686" s="7" t="s">
        <v>611</v>
      </c>
      <c r="F686" s="15">
        <v>459</v>
      </c>
      <c r="G686" s="16">
        <v>0.12</v>
      </c>
      <c r="H686" s="142">
        <v>403.92</v>
      </c>
      <c r="I686" s="143" t="s">
        <v>1817</v>
      </c>
    </row>
    <row r="687" spans="1:9" ht="55.2" x14ac:dyDescent="0.25">
      <c r="A687" s="7" t="s">
        <v>1387</v>
      </c>
      <c r="B687" s="7" t="s">
        <v>1586</v>
      </c>
      <c r="C687" s="8" t="s">
        <v>552</v>
      </c>
      <c r="D687" s="8" t="s">
        <v>378</v>
      </c>
      <c r="E687" s="8" t="s">
        <v>612</v>
      </c>
      <c r="F687" s="15">
        <v>519</v>
      </c>
      <c r="G687" s="16">
        <v>0.12</v>
      </c>
      <c r="H687" s="142">
        <v>456.72</v>
      </c>
      <c r="I687" s="143" t="s">
        <v>1817</v>
      </c>
    </row>
    <row r="688" spans="1:9" ht="27.6" x14ac:dyDescent="0.25">
      <c r="A688" s="7" t="s">
        <v>1387</v>
      </c>
      <c r="B688" s="7" t="s">
        <v>1586</v>
      </c>
      <c r="C688" s="7" t="s">
        <v>1587</v>
      </c>
      <c r="D688" s="7" t="s">
        <v>1588</v>
      </c>
      <c r="E688" s="7" t="s">
        <v>1589</v>
      </c>
      <c r="F688" s="15">
        <v>36</v>
      </c>
      <c r="G688" s="16">
        <v>0.12</v>
      </c>
      <c r="H688" s="142">
        <v>31.68</v>
      </c>
      <c r="I688" s="143" t="s">
        <v>1817</v>
      </c>
    </row>
    <row r="689" spans="1:9" ht="27.6" x14ac:dyDescent="0.25">
      <c r="A689" s="7" t="s">
        <v>1387</v>
      </c>
      <c r="B689" s="7" t="s">
        <v>1586</v>
      </c>
      <c r="C689" s="7" t="s">
        <v>1590</v>
      </c>
      <c r="D689" s="7" t="s">
        <v>1591</v>
      </c>
      <c r="E689" s="7" t="s">
        <v>1592</v>
      </c>
      <c r="F689" s="15">
        <v>108</v>
      </c>
      <c r="G689" s="16">
        <v>0.12</v>
      </c>
      <c r="H689" s="142">
        <v>95.04</v>
      </c>
      <c r="I689" s="143" t="s">
        <v>1817</v>
      </c>
    </row>
    <row r="690" spans="1:9" ht="27.6" x14ac:dyDescent="0.25">
      <c r="A690" s="7" t="s">
        <v>1387</v>
      </c>
      <c r="B690" s="7" t="s">
        <v>1586</v>
      </c>
      <c r="C690" s="7" t="s">
        <v>1593</v>
      </c>
      <c r="D690" s="7" t="s">
        <v>1594</v>
      </c>
      <c r="E690" s="7" t="s">
        <v>1595</v>
      </c>
      <c r="F690" s="15">
        <v>180</v>
      </c>
      <c r="G690" s="16">
        <v>0.12</v>
      </c>
      <c r="H690" s="142">
        <v>158.4</v>
      </c>
      <c r="I690" s="143" t="s">
        <v>1817</v>
      </c>
    </row>
    <row r="691" spans="1:9" ht="27.6" x14ac:dyDescent="0.25">
      <c r="A691" s="7" t="s">
        <v>1387</v>
      </c>
      <c r="B691" s="7" t="s">
        <v>1586</v>
      </c>
      <c r="C691" s="7" t="s">
        <v>1587</v>
      </c>
      <c r="D691" s="7" t="s">
        <v>1596</v>
      </c>
      <c r="E691" s="7" t="s">
        <v>1589</v>
      </c>
      <c r="F691" s="15">
        <v>72</v>
      </c>
      <c r="G691" s="16">
        <v>0.12</v>
      </c>
      <c r="H691" s="142">
        <v>63.36</v>
      </c>
      <c r="I691" s="143" t="s">
        <v>1817</v>
      </c>
    </row>
    <row r="692" spans="1:9" ht="27.6" x14ac:dyDescent="0.25">
      <c r="A692" s="7" t="s">
        <v>1387</v>
      </c>
      <c r="B692" s="7" t="s">
        <v>1586</v>
      </c>
      <c r="C692" s="7" t="s">
        <v>1590</v>
      </c>
      <c r="D692" s="7" t="s">
        <v>1597</v>
      </c>
      <c r="E692" s="7" t="s">
        <v>1592</v>
      </c>
      <c r="F692" s="15">
        <v>216</v>
      </c>
      <c r="G692" s="16">
        <v>0.12</v>
      </c>
      <c r="H692" s="142">
        <v>190.08</v>
      </c>
      <c r="I692" s="143" t="s">
        <v>1817</v>
      </c>
    </row>
    <row r="693" spans="1:9" ht="27.6" x14ac:dyDescent="0.25">
      <c r="A693" s="7" t="s">
        <v>1387</v>
      </c>
      <c r="B693" s="7" t="s">
        <v>1586</v>
      </c>
      <c r="C693" s="7" t="s">
        <v>1593</v>
      </c>
      <c r="D693" s="7" t="s">
        <v>1598</v>
      </c>
      <c r="E693" s="7" t="s">
        <v>1595</v>
      </c>
      <c r="F693" s="15">
        <v>360</v>
      </c>
      <c r="G693" s="16">
        <v>0.12</v>
      </c>
      <c r="H693" s="142">
        <v>316.8</v>
      </c>
      <c r="I693" s="143" t="s">
        <v>1817</v>
      </c>
    </row>
    <row r="694" spans="1:9" ht="41.4" x14ac:dyDescent="0.25">
      <c r="A694" s="7" t="s">
        <v>1387</v>
      </c>
      <c r="B694" s="7" t="s">
        <v>1376</v>
      </c>
      <c r="C694" s="7" t="s">
        <v>1599</v>
      </c>
      <c r="D694" s="7" t="s">
        <v>1600</v>
      </c>
      <c r="E694" s="7" t="s">
        <v>1601</v>
      </c>
      <c r="F694" s="15">
        <v>60</v>
      </c>
      <c r="G694" s="16">
        <v>0.12</v>
      </c>
      <c r="H694" s="142">
        <v>52.8</v>
      </c>
      <c r="I694" s="143" t="s">
        <v>1817</v>
      </c>
    </row>
    <row r="695" spans="1:9" ht="41.4" x14ac:dyDescent="0.25">
      <c r="A695" s="7" t="s">
        <v>1387</v>
      </c>
      <c r="B695" s="7" t="s">
        <v>1376</v>
      </c>
      <c r="C695" s="7" t="s">
        <v>1602</v>
      </c>
      <c r="D695" s="7" t="s">
        <v>1603</v>
      </c>
      <c r="E695" s="7" t="s">
        <v>1604</v>
      </c>
      <c r="F695" s="15">
        <v>180</v>
      </c>
      <c r="G695" s="16">
        <v>0.12</v>
      </c>
      <c r="H695" s="142">
        <v>158.4</v>
      </c>
      <c r="I695" s="143" t="s">
        <v>1817</v>
      </c>
    </row>
    <row r="696" spans="1:9" ht="41.4" x14ac:dyDescent="0.25">
      <c r="A696" s="7" t="s">
        <v>1387</v>
      </c>
      <c r="B696" s="7" t="s">
        <v>1376</v>
      </c>
      <c r="C696" s="7" t="s">
        <v>1605</v>
      </c>
      <c r="D696" s="7" t="s">
        <v>1606</v>
      </c>
      <c r="E696" s="7" t="s">
        <v>1607</v>
      </c>
      <c r="F696" s="15">
        <v>300</v>
      </c>
      <c r="G696" s="16">
        <v>0.12</v>
      </c>
      <c r="H696" s="142">
        <v>264</v>
      </c>
      <c r="I696" s="143" t="s">
        <v>1817</v>
      </c>
    </row>
    <row r="697" spans="1:9" ht="41.4" x14ac:dyDescent="0.25">
      <c r="A697" s="7" t="s">
        <v>1387</v>
      </c>
      <c r="B697" s="7" t="s">
        <v>1376</v>
      </c>
      <c r="C697" s="7" t="s">
        <v>1602</v>
      </c>
      <c r="D697" s="7" t="s">
        <v>1608</v>
      </c>
      <c r="E697" s="7" t="s">
        <v>1604</v>
      </c>
      <c r="F697" s="15">
        <v>180</v>
      </c>
      <c r="G697" s="16">
        <v>0.12</v>
      </c>
      <c r="H697" s="142">
        <v>158.4</v>
      </c>
      <c r="I697" s="143" t="s">
        <v>1817</v>
      </c>
    </row>
    <row r="698" spans="1:9" ht="41.4" x14ac:dyDescent="0.25">
      <c r="A698" s="7" t="s">
        <v>1387</v>
      </c>
      <c r="B698" s="7" t="s">
        <v>1376</v>
      </c>
      <c r="C698" s="7" t="s">
        <v>1605</v>
      </c>
      <c r="D698" s="7" t="s">
        <v>1609</v>
      </c>
      <c r="E698" s="7" t="s">
        <v>1607</v>
      </c>
      <c r="F698" s="15">
        <v>300</v>
      </c>
      <c r="G698" s="16">
        <v>0.12</v>
      </c>
      <c r="H698" s="142">
        <v>264</v>
      </c>
      <c r="I698" s="143" t="s">
        <v>1817</v>
      </c>
    </row>
    <row r="699" spans="1:9" ht="41.4" x14ac:dyDescent="0.25">
      <c r="A699" s="7" t="s">
        <v>1387</v>
      </c>
      <c r="B699" s="7" t="s">
        <v>1376</v>
      </c>
      <c r="C699" s="7" t="s">
        <v>1610</v>
      </c>
      <c r="D699" s="8" t="s">
        <v>379</v>
      </c>
      <c r="E699" s="7" t="s">
        <v>1611</v>
      </c>
      <c r="F699" s="15">
        <v>60</v>
      </c>
      <c r="G699" s="16">
        <v>0.12</v>
      </c>
      <c r="H699" s="142">
        <v>52.8</v>
      </c>
      <c r="I699" s="143" t="s">
        <v>1817</v>
      </c>
    </row>
    <row r="700" spans="1:9" ht="41.4" x14ac:dyDescent="0.25">
      <c r="A700" s="7" t="s">
        <v>1387</v>
      </c>
      <c r="B700" s="7" t="s">
        <v>1376</v>
      </c>
      <c r="C700" s="7" t="s">
        <v>1612</v>
      </c>
      <c r="D700" s="8" t="s">
        <v>380</v>
      </c>
      <c r="E700" s="7" t="s">
        <v>1613</v>
      </c>
      <c r="F700" s="15">
        <v>180</v>
      </c>
      <c r="G700" s="16">
        <v>0.12</v>
      </c>
      <c r="H700" s="142">
        <v>158.4</v>
      </c>
      <c r="I700" s="143" t="s">
        <v>1817</v>
      </c>
    </row>
    <row r="701" spans="1:9" ht="41.4" x14ac:dyDescent="0.25">
      <c r="A701" s="7" t="s">
        <v>1387</v>
      </c>
      <c r="B701" s="7" t="s">
        <v>1376</v>
      </c>
      <c r="C701" s="7" t="s">
        <v>1614</v>
      </c>
      <c r="D701" s="8" t="s">
        <v>381</v>
      </c>
      <c r="E701" s="7" t="s">
        <v>1615</v>
      </c>
      <c r="F701" s="15">
        <v>300</v>
      </c>
      <c r="G701" s="16">
        <v>0.12</v>
      </c>
      <c r="H701" s="142">
        <v>264</v>
      </c>
      <c r="I701" s="143" t="s">
        <v>1817</v>
      </c>
    </row>
    <row r="702" spans="1:9" ht="41.4" x14ac:dyDescent="0.25">
      <c r="A702" s="7" t="s">
        <v>1387</v>
      </c>
      <c r="B702" s="7" t="s">
        <v>1376</v>
      </c>
      <c r="C702" s="7" t="s">
        <v>1610</v>
      </c>
      <c r="D702" s="8" t="s">
        <v>382</v>
      </c>
      <c r="E702" s="7" t="s">
        <v>1611</v>
      </c>
      <c r="F702" s="15">
        <v>60</v>
      </c>
      <c r="G702" s="16">
        <v>0.12</v>
      </c>
      <c r="H702" s="142">
        <v>52.8</v>
      </c>
      <c r="I702" s="143" t="s">
        <v>1817</v>
      </c>
    </row>
    <row r="703" spans="1:9" ht="41.4" x14ac:dyDescent="0.25">
      <c r="A703" s="7" t="s">
        <v>1387</v>
      </c>
      <c r="B703" s="7" t="s">
        <v>1376</v>
      </c>
      <c r="C703" s="7" t="s">
        <v>1612</v>
      </c>
      <c r="D703" s="8" t="s">
        <v>383</v>
      </c>
      <c r="E703" s="7" t="s">
        <v>1613</v>
      </c>
      <c r="F703" s="15">
        <v>180</v>
      </c>
      <c r="G703" s="16">
        <v>0.12</v>
      </c>
      <c r="H703" s="142">
        <v>158.4</v>
      </c>
      <c r="I703" s="143" t="s">
        <v>1817</v>
      </c>
    </row>
    <row r="704" spans="1:9" ht="41.4" x14ac:dyDescent="0.25">
      <c r="A704" s="7" t="s">
        <v>1387</v>
      </c>
      <c r="B704" s="7" t="s">
        <v>1376</v>
      </c>
      <c r="C704" s="7" t="s">
        <v>1614</v>
      </c>
      <c r="D704" s="8" t="s">
        <v>384</v>
      </c>
      <c r="E704" s="7" t="s">
        <v>1615</v>
      </c>
      <c r="F704" s="15">
        <v>300</v>
      </c>
      <c r="G704" s="16">
        <v>0.12</v>
      </c>
      <c r="H704" s="142">
        <v>264</v>
      </c>
      <c r="I704" s="143" t="s">
        <v>1817</v>
      </c>
    </row>
    <row r="705" spans="1:9" ht="69" x14ac:dyDescent="0.25">
      <c r="A705" s="7" t="s">
        <v>1387</v>
      </c>
      <c r="B705" s="7" t="s">
        <v>1376</v>
      </c>
      <c r="C705" s="8" t="s">
        <v>553</v>
      </c>
      <c r="D705" s="8" t="s">
        <v>385</v>
      </c>
      <c r="E705" s="8" t="s">
        <v>613</v>
      </c>
      <c r="F705" s="15">
        <v>1349</v>
      </c>
      <c r="G705" s="16">
        <v>0.12</v>
      </c>
      <c r="H705" s="142">
        <v>1187.1199999999999</v>
      </c>
      <c r="I705" s="143" t="s">
        <v>1817</v>
      </c>
    </row>
    <row r="706" spans="1:9" ht="69" x14ac:dyDescent="0.25">
      <c r="A706" s="7" t="s">
        <v>1387</v>
      </c>
      <c r="B706" s="7" t="s">
        <v>1376</v>
      </c>
      <c r="C706" s="8" t="s">
        <v>554</v>
      </c>
      <c r="D706" s="8" t="s">
        <v>386</v>
      </c>
      <c r="E706" s="8" t="s">
        <v>614</v>
      </c>
      <c r="F706" s="15">
        <v>1767</v>
      </c>
      <c r="G706" s="16">
        <v>0.12</v>
      </c>
      <c r="H706" s="142">
        <v>1554.96</v>
      </c>
      <c r="I706" s="143" t="s">
        <v>1817</v>
      </c>
    </row>
    <row r="707" spans="1:9" ht="69" x14ac:dyDescent="0.25">
      <c r="A707" s="7" t="s">
        <v>1387</v>
      </c>
      <c r="B707" s="7" t="s">
        <v>1376</v>
      </c>
      <c r="C707" s="8" t="s">
        <v>555</v>
      </c>
      <c r="D707" s="8" t="s">
        <v>387</v>
      </c>
      <c r="E707" s="8" t="s">
        <v>615</v>
      </c>
      <c r="F707" s="15">
        <v>2189</v>
      </c>
      <c r="G707" s="16">
        <v>0.12</v>
      </c>
      <c r="H707" s="142">
        <v>1926.32</v>
      </c>
      <c r="I707" s="143" t="s">
        <v>1817</v>
      </c>
    </row>
    <row r="708" spans="1:9" ht="69" x14ac:dyDescent="0.25">
      <c r="A708" s="7" t="s">
        <v>1387</v>
      </c>
      <c r="B708" s="7" t="s">
        <v>1376</v>
      </c>
      <c r="C708" s="8" t="s">
        <v>556</v>
      </c>
      <c r="D708" s="8" t="s">
        <v>388</v>
      </c>
      <c r="E708" s="8" t="s">
        <v>616</v>
      </c>
      <c r="F708" s="15">
        <v>1679</v>
      </c>
      <c r="G708" s="16">
        <v>0.12</v>
      </c>
      <c r="H708" s="142">
        <v>1477.52</v>
      </c>
      <c r="I708" s="143" t="s">
        <v>1817</v>
      </c>
    </row>
    <row r="709" spans="1:9" ht="69" x14ac:dyDescent="0.25">
      <c r="A709" s="7" t="s">
        <v>1387</v>
      </c>
      <c r="B709" s="7" t="s">
        <v>1376</v>
      </c>
      <c r="C709" s="8" t="s">
        <v>557</v>
      </c>
      <c r="D709" s="8" t="s">
        <v>389</v>
      </c>
      <c r="E709" s="8" t="s">
        <v>617</v>
      </c>
      <c r="F709" s="15">
        <v>2097</v>
      </c>
      <c r="G709" s="16">
        <v>0.12</v>
      </c>
      <c r="H709" s="142">
        <v>1845.36</v>
      </c>
      <c r="I709" s="143" t="s">
        <v>1817</v>
      </c>
    </row>
    <row r="710" spans="1:9" ht="69" x14ac:dyDescent="0.25">
      <c r="A710" s="7" t="s">
        <v>1387</v>
      </c>
      <c r="B710" s="7" t="s">
        <v>1376</v>
      </c>
      <c r="C710" s="8" t="s">
        <v>558</v>
      </c>
      <c r="D710" s="8" t="s">
        <v>390</v>
      </c>
      <c r="E710" s="8" t="s">
        <v>618</v>
      </c>
      <c r="F710" s="15">
        <v>2519</v>
      </c>
      <c r="G710" s="16">
        <v>0.12</v>
      </c>
      <c r="H710" s="142">
        <v>2216.7199999999998</v>
      </c>
      <c r="I710" s="143" t="s">
        <v>1817</v>
      </c>
    </row>
    <row r="711" spans="1:9" ht="69" x14ac:dyDescent="0.25">
      <c r="A711" s="7" t="s">
        <v>1387</v>
      </c>
      <c r="B711" s="7" t="s">
        <v>1376</v>
      </c>
      <c r="C711" s="8" t="s">
        <v>559</v>
      </c>
      <c r="D711" s="8" t="s">
        <v>391</v>
      </c>
      <c r="E711" s="8" t="s">
        <v>616</v>
      </c>
      <c r="F711" s="15">
        <v>1679</v>
      </c>
      <c r="G711" s="16">
        <v>0.12</v>
      </c>
      <c r="H711" s="142">
        <v>1477.52</v>
      </c>
      <c r="I711" s="143" t="s">
        <v>1817</v>
      </c>
    </row>
    <row r="712" spans="1:9" ht="69" x14ac:dyDescent="0.25">
      <c r="A712" s="7" t="s">
        <v>1387</v>
      </c>
      <c r="B712" s="7" t="s">
        <v>1376</v>
      </c>
      <c r="C712" s="8" t="s">
        <v>560</v>
      </c>
      <c r="D712" s="8" t="s">
        <v>392</v>
      </c>
      <c r="E712" s="8" t="s">
        <v>619</v>
      </c>
      <c r="F712" s="15">
        <v>2097</v>
      </c>
      <c r="G712" s="16">
        <v>0.12</v>
      </c>
      <c r="H712" s="142">
        <v>1845.36</v>
      </c>
      <c r="I712" s="143" t="s">
        <v>1817</v>
      </c>
    </row>
    <row r="713" spans="1:9" ht="69" x14ac:dyDescent="0.25">
      <c r="A713" s="7" t="s">
        <v>1387</v>
      </c>
      <c r="B713" s="7" t="s">
        <v>1376</v>
      </c>
      <c r="C713" s="8" t="s">
        <v>561</v>
      </c>
      <c r="D713" s="8" t="s">
        <v>393</v>
      </c>
      <c r="E713" s="8" t="s">
        <v>620</v>
      </c>
      <c r="F713" s="15">
        <v>2519</v>
      </c>
      <c r="G713" s="16">
        <v>0.12</v>
      </c>
      <c r="H713" s="142">
        <v>2216.7199999999998</v>
      </c>
      <c r="I713" s="143" t="s">
        <v>1817</v>
      </c>
    </row>
    <row r="714" spans="1:9" ht="41.4" x14ac:dyDescent="0.25">
      <c r="A714" s="7" t="s">
        <v>1387</v>
      </c>
      <c r="B714" s="7" t="s">
        <v>1376</v>
      </c>
      <c r="C714" s="8" t="s">
        <v>562</v>
      </c>
      <c r="D714" s="8" t="s">
        <v>394</v>
      </c>
      <c r="E714" s="7" t="s">
        <v>1616</v>
      </c>
      <c r="F714" s="15">
        <v>300</v>
      </c>
      <c r="G714" s="16">
        <v>0.12</v>
      </c>
      <c r="H714" s="142">
        <v>264</v>
      </c>
      <c r="I714" s="143" t="s">
        <v>1817</v>
      </c>
    </row>
    <row r="715" spans="1:9" ht="41.4" x14ac:dyDescent="0.25">
      <c r="A715" s="7" t="s">
        <v>1387</v>
      </c>
      <c r="B715" s="7" t="s">
        <v>1376</v>
      </c>
      <c r="C715" s="8" t="s">
        <v>563</v>
      </c>
      <c r="D715" s="8" t="s">
        <v>395</v>
      </c>
      <c r="E715" s="7" t="s">
        <v>1617</v>
      </c>
      <c r="F715" s="15">
        <v>900</v>
      </c>
      <c r="G715" s="16">
        <v>0.12</v>
      </c>
      <c r="H715" s="142">
        <v>792</v>
      </c>
      <c r="I715" s="143" t="s">
        <v>1817</v>
      </c>
    </row>
    <row r="716" spans="1:9" ht="41.4" x14ac:dyDescent="0.25">
      <c r="A716" s="7" t="s">
        <v>1387</v>
      </c>
      <c r="B716" s="7" t="s">
        <v>1376</v>
      </c>
      <c r="C716" s="8" t="s">
        <v>564</v>
      </c>
      <c r="D716" s="8" t="s">
        <v>396</v>
      </c>
      <c r="E716" s="7" t="s">
        <v>1618</v>
      </c>
      <c r="F716" s="15">
        <v>1500</v>
      </c>
      <c r="G716" s="16">
        <v>0.12</v>
      </c>
      <c r="H716" s="142">
        <v>1320</v>
      </c>
      <c r="I716" s="143" t="s">
        <v>1817</v>
      </c>
    </row>
    <row r="717" spans="1:9" ht="82.8" x14ac:dyDescent="0.25">
      <c r="A717" s="7" t="s">
        <v>1387</v>
      </c>
      <c r="B717" s="7" t="s">
        <v>1376</v>
      </c>
      <c r="C717" s="7" t="s">
        <v>1619</v>
      </c>
      <c r="D717" s="8" t="s">
        <v>397</v>
      </c>
      <c r="E717" s="8" t="s">
        <v>621</v>
      </c>
      <c r="F717" s="15">
        <v>1519</v>
      </c>
      <c r="G717" s="16">
        <v>0.12</v>
      </c>
      <c r="H717" s="142">
        <v>1336.72</v>
      </c>
      <c r="I717" s="143" t="s">
        <v>1817</v>
      </c>
    </row>
    <row r="718" spans="1:9" ht="82.8" x14ac:dyDescent="0.25">
      <c r="A718" s="7" t="s">
        <v>1387</v>
      </c>
      <c r="B718" s="7" t="s">
        <v>1376</v>
      </c>
      <c r="C718" s="8" t="s">
        <v>565</v>
      </c>
      <c r="D718" s="8" t="s">
        <v>398</v>
      </c>
      <c r="E718" s="8" t="s">
        <v>622</v>
      </c>
      <c r="F718" s="15">
        <v>1937</v>
      </c>
      <c r="G718" s="16">
        <v>0.12</v>
      </c>
      <c r="H718" s="142">
        <v>1704.56</v>
      </c>
      <c r="I718" s="143" t="s">
        <v>1817</v>
      </c>
    </row>
    <row r="719" spans="1:9" ht="82.8" x14ac:dyDescent="0.25">
      <c r="A719" s="7" t="s">
        <v>1387</v>
      </c>
      <c r="B719" s="7" t="s">
        <v>1376</v>
      </c>
      <c r="C719" s="8" t="s">
        <v>566</v>
      </c>
      <c r="D719" s="8" t="s">
        <v>399</v>
      </c>
      <c r="E719" s="8" t="s">
        <v>623</v>
      </c>
      <c r="F719" s="15">
        <v>2359</v>
      </c>
      <c r="G719" s="16">
        <v>0.12</v>
      </c>
      <c r="H719" s="142">
        <v>2075.92</v>
      </c>
      <c r="I719" s="143" t="s">
        <v>1817</v>
      </c>
    </row>
    <row r="720" spans="1:9" ht="82.8" x14ac:dyDescent="0.25">
      <c r="A720" s="7" t="s">
        <v>1387</v>
      </c>
      <c r="B720" s="7" t="s">
        <v>1376</v>
      </c>
      <c r="C720" s="7" t="s">
        <v>1620</v>
      </c>
      <c r="D720" s="8" t="s">
        <v>400</v>
      </c>
      <c r="E720" s="8" t="s">
        <v>624</v>
      </c>
      <c r="F720" s="15">
        <v>1749</v>
      </c>
      <c r="G720" s="16">
        <v>0.12</v>
      </c>
      <c r="H720" s="142">
        <v>1539.12</v>
      </c>
      <c r="I720" s="143" t="s">
        <v>1817</v>
      </c>
    </row>
    <row r="721" spans="1:9" ht="82.8" x14ac:dyDescent="0.25">
      <c r="A721" s="7" t="s">
        <v>1387</v>
      </c>
      <c r="B721" s="7" t="s">
        <v>1376</v>
      </c>
      <c r="C721" s="8" t="s">
        <v>567</v>
      </c>
      <c r="D721" s="8" t="s">
        <v>401</v>
      </c>
      <c r="E721" s="8" t="s">
        <v>625</v>
      </c>
      <c r="F721" s="15">
        <v>2167</v>
      </c>
      <c r="G721" s="16">
        <v>0.12</v>
      </c>
      <c r="H721" s="142">
        <v>1906.96</v>
      </c>
      <c r="I721" s="143" t="s">
        <v>1817</v>
      </c>
    </row>
    <row r="722" spans="1:9" ht="82.8" x14ac:dyDescent="0.25">
      <c r="A722" s="7" t="s">
        <v>1387</v>
      </c>
      <c r="B722" s="7" t="s">
        <v>1376</v>
      </c>
      <c r="C722" s="8" t="s">
        <v>568</v>
      </c>
      <c r="D722" s="8" t="s">
        <v>402</v>
      </c>
      <c r="E722" s="8" t="s">
        <v>626</v>
      </c>
      <c r="F722" s="15">
        <v>2589</v>
      </c>
      <c r="G722" s="16">
        <v>0.12</v>
      </c>
      <c r="H722" s="142">
        <v>2278.3200000000002</v>
      </c>
      <c r="I722" s="143" t="s">
        <v>1817</v>
      </c>
    </row>
    <row r="723" spans="1:9" ht="82.8" x14ac:dyDescent="0.25">
      <c r="A723" s="7" t="s">
        <v>1387</v>
      </c>
      <c r="B723" s="7" t="s">
        <v>1376</v>
      </c>
      <c r="C723" s="7" t="s">
        <v>1621</v>
      </c>
      <c r="D723" s="8" t="s">
        <v>403</v>
      </c>
      <c r="E723" s="8" t="s">
        <v>627</v>
      </c>
      <c r="F723" s="15">
        <v>1749</v>
      </c>
      <c r="G723" s="16">
        <v>0.12</v>
      </c>
      <c r="H723" s="142">
        <v>1539.12</v>
      </c>
      <c r="I723" s="143" t="s">
        <v>1817</v>
      </c>
    </row>
    <row r="724" spans="1:9" ht="82.8" x14ac:dyDescent="0.25">
      <c r="A724" s="7" t="s">
        <v>1387</v>
      </c>
      <c r="B724" s="7" t="s">
        <v>1376</v>
      </c>
      <c r="C724" s="8" t="s">
        <v>569</v>
      </c>
      <c r="D724" s="8" t="s">
        <v>404</v>
      </c>
      <c r="E724" s="8" t="s">
        <v>625</v>
      </c>
      <c r="F724" s="15">
        <v>2167</v>
      </c>
      <c r="G724" s="16">
        <v>0.12</v>
      </c>
      <c r="H724" s="142">
        <v>1906.96</v>
      </c>
      <c r="I724" s="143" t="s">
        <v>1817</v>
      </c>
    </row>
    <row r="725" spans="1:9" ht="82.8" x14ac:dyDescent="0.25">
      <c r="A725" s="7" t="s">
        <v>1387</v>
      </c>
      <c r="B725" s="7" t="s">
        <v>1376</v>
      </c>
      <c r="C725" s="8" t="s">
        <v>570</v>
      </c>
      <c r="D725" s="8" t="s">
        <v>405</v>
      </c>
      <c r="E725" s="8" t="s">
        <v>626</v>
      </c>
      <c r="F725" s="15">
        <v>2589</v>
      </c>
      <c r="G725" s="16">
        <v>0.12</v>
      </c>
      <c r="H725" s="142">
        <v>2278.3200000000002</v>
      </c>
      <c r="I725" s="143" t="s">
        <v>1817</v>
      </c>
    </row>
    <row r="726" spans="1:9" ht="82.8" x14ac:dyDescent="0.25">
      <c r="A726" s="7" t="s">
        <v>1387</v>
      </c>
      <c r="B726" s="7" t="s">
        <v>1376</v>
      </c>
      <c r="C726" s="7" t="s">
        <v>1622</v>
      </c>
      <c r="D726" s="8" t="s">
        <v>406</v>
      </c>
      <c r="E726" s="8" t="s">
        <v>628</v>
      </c>
      <c r="F726" s="15">
        <v>1089</v>
      </c>
      <c r="G726" s="16">
        <v>0.12</v>
      </c>
      <c r="H726" s="142">
        <v>958.32</v>
      </c>
      <c r="I726" s="143" t="s">
        <v>1817</v>
      </c>
    </row>
    <row r="727" spans="1:9" ht="82.8" x14ac:dyDescent="0.25">
      <c r="A727" s="7" t="s">
        <v>1387</v>
      </c>
      <c r="B727" s="7" t="s">
        <v>1376</v>
      </c>
      <c r="C727" s="8" t="s">
        <v>571</v>
      </c>
      <c r="D727" s="8" t="s">
        <v>407</v>
      </c>
      <c r="E727" s="8" t="s">
        <v>629</v>
      </c>
      <c r="F727" s="15">
        <v>1507</v>
      </c>
      <c r="G727" s="16">
        <v>0.12</v>
      </c>
      <c r="H727" s="142">
        <v>1326.16</v>
      </c>
      <c r="I727" s="143" t="s">
        <v>1817</v>
      </c>
    </row>
    <row r="728" spans="1:9" ht="82.8" x14ac:dyDescent="0.25">
      <c r="A728" s="7" t="s">
        <v>1387</v>
      </c>
      <c r="B728" s="7" t="s">
        <v>1376</v>
      </c>
      <c r="C728" s="8" t="s">
        <v>1713</v>
      </c>
      <c r="D728" s="8" t="s">
        <v>408</v>
      </c>
      <c r="E728" s="7" t="s">
        <v>1714</v>
      </c>
      <c r="F728" s="15">
        <v>1929</v>
      </c>
      <c r="G728" s="16">
        <v>0.12</v>
      </c>
      <c r="H728" s="142">
        <v>1697.52</v>
      </c>
      <c r="I728" s="143" t="s">
        <v>1817</v>
      </c>
    </row>
    <row r="729" spans="1:9" ht="82.8" x14ac:dyDescent="0.25">
      <c r="A729" s="7" t="s">
        <v>1387</v>
      </c>
      <c r="B729" s="7" t="s">
        <v>1376</v>
      </c>
      <c r="C729" s="7" t="s">
        <v>1623</v>
      </c>
      <c r="D729" s="8" t="s">
        <v>409</v>
      </c>
      <c r="E729" s="8" t="s">
        <v>630</v>
      </c>
      <c r="F729" s="15">
        <v>1219</v>
      </c>
      <c r="G729" s="16">
        <v>0.12</v>
      </c>
      <c r="H729" s="142">
        <v>1072.72</v>
      </c>
      <c r="I729" s="143" t="s">
        <v>1817</v>
      </c>
    </row>
    <row r="730" spans="1:9" ht="82.8" x14ac:dyDescent="0.25">
      <c r="A730" s="7" t="s">
        <v>1387</v>
      </c>
      <c r="B730" s="7" t="s">
        <v>1376</v>
      </c>
      <c r="C730" s="8" t="s">
        <v>572</v>
      </c>
      <c r="D730" s="8" t="s">
        <v>410</v>
      </c>
      <c r="E730" s="8" t="s">
        <v>631</v>
      </c>
      <c r="F730" s="15">
        <v>1637</v>
      </c>
      <c r="G730" s="16">
        <v>0.12</v>
      </c>
      <c r="H730" s="142">
        <v>1440.56</v>
      </c>
      <c r="I730" s="143" t="s">
        <v>1817</v>
      </c>
    </row>
    <row r="731" spans="1:9" ht="82.8" x14ac:dyDescent="0.25">
      <c r="A731" s="7" t="s">
        <v>1387</v>
      </c>
      <c r="B731" s="7" t="s">
        <v>1376</v>
      </c>
      <c r="C731" s="8" t="s">
        <v>573</v>
      </c>
      <c r="D731" s="8" t="s">
        <v>411</v>
      </c>
      <c r="E731" s="8" t="s">
        <v>632</v>
      </c>
      <c r="F731" s="15">
        <v>2059</v>
      </c>
      <c r="G731" s="16">
        <v>0.12</v>
      </c>
      <c r="H731" s="142">
        <v>1811.92</v>
      </c>
      <c r="I731" s="143" t="s">
        <v>1817</v>
      </c>
    </row>
    <row r="732" spans="1:9" ht="82.8" x14ac:dyDescent="0.25">
      <c r="A732" s="7" t="s">
        <v>1387</v>
      </c>
      <c r="B732" s="7" t="s">
        <v>1376</v>
      </c>
      <c r="C732" s="7" t="s">
        <v>1624</v>
      </c>
      <c r="D732" s="8" t="s">
        <v>412</v>
      </c>
      <c r="E732" s="8" t="s">
        <v>630</v>
      </c>
      <c r="F732" s="15">
        <v>1219</v>
      </c>
      <c r="G732" s="16">
        <v>0.12</v>
      </c>
      <c r="H732" s="142">
        <v>1072.72</v>
      </c>
      <c r="I732" s="143" t="s">
        <v>1817</v>
      </c>
    </row>
    <row r="733" spans="1:9" ht="82.8" x14ac:dyDescent="0.25">
      <c r="A733" s="7" t="s">
        <v>1387</v>
      </c>
      <c r="B733" s="7" t="s">
        <v>1376</v>
      </c>
      <c r="C733" s="8" t="s">
        <v>574</v>
      </c>
      <c r="D733" s="8" t="s">
        <v>413</v>
      </c>
      <c r="E733" s="8" t="s">
        <v>631</v>
      </c>
      <c r="F733" s="15">
        <v>1637</v>
      </c>
      <c r="G733" s="16">
        <v>0.12</v>
      </c>
      <c r="H733" s="142">
        <v>1440.56</v>
      </c>
      <c r="I733" s="143" t="s">
        <v>1817</v>
      </c>
    </row>
    <row r="734" spans="1:9" ht="82.8" x14ac:dyDescent="0.25">
      <c r="A734" s="7" t="s">
        <v>1387</v>
      </c>
      <c r="B734" s="7" t="s">
        <v>1376</v>
      </c>
      <c r="C734" s="8" t="s">
        <v>575</v>
      </c>
      <c r="D734" s="8" t="s">
        <v>414</v>
      </c>
      <c r="E734" s="8" t="s">
        <v>632</v>
      </c>
      <c r="F734" s="15">
        <v>2059</v>
      </c>
      <c r="G734" s="16">
        <v>0.12</v>
      </c>
      <c r="H734" s="142">
        <v>1811.92</v>
      </c>
      <c r="I734" s="143" t="s">
        <v>1817</v>
      </c>
    </row>
    <row r="735" spans="1:9" ht="41.4" x14ac:dyDescent="0.25">
      <c r="A735" s="7" t="s">
        <v>1387</v>
      </c>
      <c r="B735" s="7" t="s">
        <v>1376</v>
      </c>
      <c r="C735" s="7" t="s">
        <v>1625</v>
      </c>
      <c r="D735" s="7" t="s">
        <v>1626</v>
      </c>
      <c r="E735" s="7" t="s">
        <v>1627</v>
      </c>
      <c r="F735" s="15">
        <v>300</v>
      </c>
      <c r="G735" s="16">
        <v>0.12</v>
      </c>
      <c r="H735" s="142">
        <v>264</v>
      </c>
      <c r="I735" s="143" t="s">
        <v>1817</v>
      </c>
    </row>
    <row r="736" spans="1:9" ht="41.4" x14ac:dyDescent="0.25">
      <c r="A736" s="7" t="s">
        <v>1387</v>
      </c>
      <c r="B736" s="7" t="s">
        <v>1376</v>
      </c>
      <c r="C736" s="8" t="s">
        <v>576</v>
      </c>
      <c r="D736" s="8" t="s">
        <v>415</v>
      </c>
      <c r="E736" s="7" t="s">
        <v>1628</v>
      </c>
      <c r="F736" s="15">
        <v>900</v>
      </c>
      <c r="G736" s="16">
        <v>0.12</v>
      </c>
      <c r="H736" s="142">
        <v>792</v>
      </c>
      <c r="I736" s="143" t="s">
        <v>1817</v>
      </c>
    </row>
    <row r="737" spans="1:9" ht="41.4" x14ac:dyDescent="0.25">
      <c r="A737" s="7" t="s">
        <v>1387</v>
      </c>
      <c r="B737" s="7" t="s">
        <v>1376</v>
      </c>
      <c r="C737" s="8" t="s">
        <v>577</v>
      </c>
      <c r="D737" s="8" t="s">
        <v>416</v>
      </c>
      <c r="E737" s="7" t="s">
        <v>1629</v>
      </c>
      <c r="F737" s="15">
        <v>1500</v>
      </c>
      <c r="G737" s="16">
        <v>0.12</v>
      </c>
      <c r="H737" s="142">
        <v>1320</v>
      </c>
      <c r="I737" s="143" t="s">
        <v>1817</v>
      </c>
    </row>
    <row r="738" spans="1:9" x14ac:dyDescent="0.25">
      <c r="A738" s="7" t="s">
        <v>1387</v>
      </c>
      <c r="B738" s="7" t="s">
        <v>1376</v>
      </c>
      <c r="C738" s="7" t="s">
        <v>1630</v>
      </c>
      <c r="D738" s="8" t="s">
        <v>417</v>
      </c>
      <c r="E738" s="7" t="s">
        <v>1631</v>
      </c>
      <c r="F738" s="15">
        <v>36</v>
      </c>
      <c r="G738" s="16">
        <v>0.12</v>
      </c>
      <c r="H738" s="142">
        <v>31.68</v>
      </c>
      <c r="I738" s="143" t="s">
        <v>1817</v>
      </c>
    </row>
    <row r="739" spans="1:9" x14ac:dyDescent="0.25">
      <c r="A739" s="7" t="s">
        <v>1387</v>
      </c>
      <c r="B739" s="7" t="s">
        <v>1376</v>
      </c>
      <c r="C739" s="7" t="s">
        <v>1632</v>
      </c>
      <c r="D739" s="8" t="s">
        <v>418</v>
      </c>
      <c r="E739" s="7" t="s">
        <v>1633</v>
      </c>
      <c r="F739" s="15">
        <v>90</v>
      </c>
      <c r="G739" s="16">
        <v>0.12</v>
      </c>
      <c r="H739" s="142">
        <v>79.2</v>
      </c>
      <c r="I739" s="143" t="s">
        <v>1817</v>
      </c>
    </row>
    <row r="740" spans="1:9" x14ac:dyDescent="0.25">
      <c r="A740" s="7" t="s">
        <v>1387</v>
      </c>
      <c r="B740" s="7" t="s">
        <v>1376</v>
      </c>
      <c r="C740" s="7" t="s">
        <v>1634</v>
      </c>
      <c r="D740" s="8" t="s">
        <v>419</v>
      </c>
      <c r="E740" s="7" t="s">
        <v>1635</v>
      </c>
      <c r="F740" s="15">
        <v>150</v>
      </c>
      <c r="G740" s="16">
        <v>0.12</v>
      </c>
      <c r="H740" s="142">
        <v>132</v>
      </c>
      <c r="I740" s="143" t="s">
        <v>1817</v>
      </c>
    </row>
    <row r="741" spans="1:9" ht="27.6" x14ac:dyDescent="0.25">
      <c r="A741" s="7" t="s">
        <v>1387</v>
      </c>
      <c r="B741" s="7" t="s">
        <v>1376</v>
      </c>
      <c r="C741" s="7" t="s">
        <v>1636</v>
      </c>
      <c r="D741" s="8" t="s">
        <v>420</v>
      </c>
      <c r="E741" s="7" t="s">
        <v>1637</v>
      </c>
      <c r="F741" s="15">
        <v>36</v>
      </c>
      <c r="G741" s="16">
        <v>0.12</v>
      </c>
      <c r="H741" s="142">
        <v>31.68</v>
      </c>
      <c r="I741" s="143" t="s">
        <v>1817</v>
      </c>
    </row>
    <row r="742" spans="1:9" ht="27.6" x14ac:dyDescent="0.25">
      <c r="A742" s="7" t="s">
        <v>1387</v>
      </c>
      <c r="B742" s="7" t="s">
        <v>1376</v>
      </c>
      <c r="C742" s="7" t="s">
        <v>1638</v>
      </c>
      <c r="D742" s="8" t="s">
        <v>421</v>
      </c>
      <c r="E742" s="7" t="s">
        <v>1639</v>
      </c>
      <c r="F742" s="15">
        <v>90</v>
      </c>
      <c r="G742" s="16">
        <v>0.12</v>
      </c>
      <c r="H742" s="142">
        <v>79.2</v>
      </c>
      <c r="I742" s="143" t="s">
        <v>1817</v>
      </c>
    </row>
    <row r="743" spans="1:9" ht="27.6" x14ac:dyDescent="0.25">
      <c r="A743" s="7" t="s">
        <v>1387</v>
      </c>
      <c r="B743" s="7" t="s">
        <v>1376</v>
      </c>
      <c r="C743" s="7" t="s">
        <v>1640</v>
      </c>
      <c r="D743" s="8" t="s">
        <v>422</v>
      </c>
      <c r="E743" s="7" t="s">
        <v>1641</v>
      </c>
      <c r="F743" s="15">
        <v>150</v>
      </c>
      <c r="G743" s="16">
        <v>0.12</v>
      </c>
      <c r="H743" s="142">
        <v>132</v>
      </c>
      <c r="I743" s="143" t="s">
        <v>1817</v>
      </c>
    </row>
    <row r="744" spans="1:9" ht="27.6" x14ac:dyDescent="0.25">
      <c r="A744" s="7" t="s">
        <v>1387</v>
      </c>
      <c r="B744" s="7" t="s">
        <v>1376</v>
      </c>
      <c r="C744" s="7" t="s">
        <v>1642</v>
      </c>
      <c r="D744" s="7" t="s">
        <v>1643</v>
      </c>
      <c r="E744" s="7" t="s">
        <v>1644</v>
      </c>
      <c r="F744" s="15">
        <v>240</v>
      </c>
      <c r="G744" s="16">
        <v>0.12</v>
      </c>
      <c r="H744" s="142">
        <v>211.2</v>
      </c>
      <c r="I744" s="143" t="s">
        <v>1817</v>
      </c>
    </row>
    <row r="745" spans="1:9" ht="27.6" x14ac:dyDescent="0.25">
      <c r="A745" s="7" t="s">
        <v>1387</v>
      </c>
      <c r="B745" s="7" t="s">
        <v>1376</v>
      </c>
      <c r="C745" s="7" t="s">
        <v>1645</v>
      </c>
      <c r="D745" s="7" t="s">
        <v>1646</v>
      </c>
      <c r="E745" s="7" t="s">
        <v>1647</v>
      </c>
      <c r="F745" s="15">
        <v>720</v>
      </c>
      <c r="G745" s="16">
        <v>0.12</v>
      </c>
      <c r="H745" s="142">
        <v>633.6</v>
      </c>
      <c r="I745" s="143" t="s">
        <v>1817</v>
      </c>
    </row>
    <row r="746" spans="1:9" ht="27.6" x14ac:dyDescent="0.25">
      <c r="A746" s="7" t="s">
        <v>1387</v>
      </c>
      <c r="B746" s="7" t="s">
        <v>1376</v>
      </c>
      <c r="C746" s="7" t="s">
        <v>1648</v>
      </c>
      <c r="D746" s="7" t="s">
        <v>1649</v>
      </c>
      <c r="E746" s="7" t="s">
        <v>1650</v>
      </c>
      <c r="F746" s="15">
        <v>240</v>
      </c>
      <c r="G746" s="16">
        <v>0.12</v>
      </c>
      <c r="H746" s="142">
        <v>211.2</v>
      </c>
      <c r="I746" s="143" t="s">
        <v>1817</v>
      </c>
    </row>
    <row r="747" spans="1:9" ht="41.4" x14ac:dyDescent="0.25">
      <c r="A747" s="7" t="s">
        <v>1387</v>
      </c>
      <c r="B747" s="7" t="s">
        <v>1376</v>
      </c>
      <c r="C747" s="7" t="s">
        <v>1651</v>
      </c>
      <c r="D747" s="7" t="s">
        <v>1652</v>
      </c>
      <c r="E747" s="7" t="s">
        <v>1653</v>
      </c>
      <c r="F747" s="15">
        <v>720</v>
      </c>
      <c r="G747" s="16">
        <v>0.12</v>
      </c>
      <c r="H747" s="142">
        <v>633.6</v>
      </c>
      <c r="I747" s="143" t="s">
        <v>1817</v>
      </c>
    </row>
    <row r="748" spans="1:9" ht="27.6" x14ac:dyDescent="0.25">
      <c r="A748" s="7" t="s">
        <v>1387</v>
      </c>
      <c r="B748" s="7" t="s">
        <v>1376</v>
      </c>
      <c r="C748" s="7" t="s">
        <v>1654</v>
      </c>
      <c r="D748" s="7" t="s">
        <v>1655</v>
      </c>
      <c r="E748" s="7" t="s">
        <v>1656</v>
      </c>
      <c r="F748" s="15">
        <v>32</v>
      </c>
      <c r="G748" s="16">
        <v>0.12</v>
      </c>
      <c r="H748" s="142">
        <v>28.16</v>
      </c>
      <c r="I748" s="143" t="s">
        <v>1817</v>
      </c>
    </row>
    <row r="749" spans="1:9" ht="41.4" x14ac:dyDescent="0.25">
      <c r="A749" s="7" t="s">
        <v>1387</v>
      </c>
      <c r="B749" s="7" t="s">
        <v>1376</v>
      </c>
      <c r="C749" s="7" t="s">
        <v>1730</v>
      </c>
      <c r="D749" s="7" t="s">
        <v>1657</v>
      </c>
      <c r="E749" s="7" t="s">
        <v>1731</v>
      </c>
      <c r="F749" s="15">
        <v>6</v>
      </c>
      <c r="G749" s="16">
        <v>0.12</v>
      </c>
      <c r="H749" s="142">
        <v>5.28</v>
      </c>
      <c r="I749" s="143" t="s">
        <v>1817</v>
      </c>
    </row>
    <row r="750" spans="1:9" ht="82.8" x14ac:dyDescent="0.25">
      <c r="A750" s="7" t="s">
        <v>1387</v>
      </c>
      <c r="B750" s="7" t="s">
        <v>1376</v>
      </c>
      <c r="C750" s="7" t="s">
        <v>1730</v>
      </c>
      <c r="D750" s="7" t="s">
        <v>1658</v>
      </c>
      <c r="E750" s="8" t="s">
        <v>633</v>
      </c>
      <c r="F750" s="15">
        <v>25</v>
      </c>
      <c r="G750" s="16">
        <v>0.12</v>
      </c>
      <c r="H750" s="142">
        <v>22</v>
      </c>
      <c r="I750" s="143" t="s">
        <v>1817</v>
      </c>
    </row>
    <row r="751" spans="1:9" ht="41.4" x14ac:dyDescent="0.25">
      <c r="A751" s="7" t="s">
        <v>1387</v>
      </c>
      <c r="B751" s="7" t="s">
        <v>1376</v>
      </c>
      <c r="C751" s="7" t="s">
        <v>820</v>
      </c>
      <c r="D751" s="7" t="s">
        <v>1659</v>
      </c>
      <c r="E751" s="7" t="s">
        <v>1660</v>
      </c>
      <c r="F751" s="15">
        <v>279.99</v>
      </c>
      <c r="G751" s="16">
        <v>0.12</v>
      </c>
      <c r="H751" s="142">
        <v>246.39</v>
      </c>
      <c r="I751" s="143" t="s">
        <v>1817</v>
      </c>
    </row>
    <row r="752" spans="1:9" ht="55.2" x14ac:dyDescent="0.25">
      <c r="A752" s="7" t="s">
        <v>1387</v>
      </c>
      <c r="B752" s="7" t="s">
        <v>1376</v>
      </c>
      <c r="C752" s="7" t="s">
        <v>820</v>
      </c>
      <c r="D752" s="7" t="s">
        <v>1661</v>
      </c>
      <c r="E752" s="8" t="s">
        <v>634</v>
      </c>
      <c r="F752" s="15">
        <v>449.99</v>
      </c>
      <c r="G752" s="16">
        <v>0.12</v>
      </c>
      <c r="H752" s="142">
        <v>395.99</v>
      </c>
      <c r="I752" s="143" t="s">
        <v>1817</v>
      </c>
    </row>
    <row r="753" spans="1:9" ht="27.6" x14ac:dyDescent="0.25">
      <c r="A753" s="7" t="s">
        <v>1387</v>
      </c>
      <c r="B753" s="7" t="s">
        <v>1376</v>
      </c>
      <c r="C753" s="7" t="s">
        <v>820</v>
      </c>
      <c r="D753" s="8" t="s">
        <v>423</v>
      </c>
      <c r="E753" s="8" t="s">
        <v>635</v>
      </c>
      <c r="F753" s="15">
        <v>549.99</v>
      </c>
      <c r="G753" s="16">
        <v>0.12</v>
      </c>
      <c r="H753" s="142">
        <v>483.99</v>
      </c>
      <c r="I753" s="143" t="s">
        <v>1817</v>
      </c>
    </row>
    <row r="754" spans="1:9" ht="69" x14ac:dyDescent="0.25">
      <c r="A754" s="7" t="s">
        <v>1387</v>
      </c>
      <c r="B754" s="7" t="s">
        <v>1376</v>
      </c>
      <c r="C754" s="7" t="s">
        <v>820</v>
      </c>
      <c r="D754" s="8" t="s">
        <v>424</v>
      </c>
      <c r="E754" s="8" t="s">
        <v>636</v>
      </c>
      <c r="F754" s="15">
        <v>599.99</v>
      </c>
      <c r="G754" s="16">
        <v>0.12</v>
      </c>
      <c r="H754" s="142">
        <v>527.99</v>
      </c>
      <c r="I754" s="143" t="s">
        <v>1817</v>
      </c>
    </row>
    <row r="755" spans="1:9" ht="55.2" x14ac:dyDescent="0.25">
      <c r="A755" s="7" t="s">
        <v>1387</v>
      </c>
      <c r="B755" s="7" t="s">
        <v>1376</v>
      </c>
      <c r="C755" s="7" t="s">
        <v>820</v>
      </c>
      <c r="D755" s="8" t="s">
        <v>425</v>
      </c>
      <c r="E755" s="8" t="s">
        <v>637</v>
      </c>
      <c r="F755" s="15">
        <v>599.99</v>
      </c>
      <c r="G755" s="16">
        <v>0.12</v>
      </c>
      <c r="H755" s="142">
        <v>527.99</v>
      </c>
      <c r="I755" s="143" t="s">
        <v>1817</v>
      </c>
    </row>
    <row r="756" spans="1:9" ht="55.2" x14ac:dyDescent="0.25">
      <c r="A756" s="7" t="s">
        <v>1387</v>
      </c>
      <c r="B756" s="7" t="s">
        <v>1376</v>
      </c>
      <c r="C756" s="7" t="s">
        <v>820</v>
      </c>
      <c r="D756" s="8" t="s">
        <v>426</v>
      </c>
      <c r="E756" s="8" t="s">
        <v>638</v>
      </c>
      <c r="F756" s="15">
        <v>599.99</v>
      </c>
      <c r="G756" s="16">
        <v>0.12</v>
      </c>
      <c r="H756" s="142">
        <v>527.99</v>
      </c>
      <c r="I756" s="143" t="s">
        <v>1817</v>
      </c>
    </row>
    <row r="757" spans="1:9" ht="69" x14ac:dyDescent="0.25">
      <c r="A757" s="7" t="s">
        <v>1387</v>
      </c>
      <c r="B757" s="7" t="s">
        <v>1376</v>
      </c>
      <c r="C757" s="7" t="s">
        <v>820</v>
      </c>
      <c r="D757" s="8" t="s">
        <v>427</v>
      </c>
      <c r="E757" s="8" t="s">
        <v>639</v>
      </c>
      <c r="F757" s="15">
        <v>599.99</v>
      </c>
      <c r="G757" s="16">
        <v>0.12</v>
      </c>
      <c r="H757" s="142">
        <v>527.99</v>
      </c>
      <c r="I757" s="143" t="s">
        <v>1817</v>
      </c>
    </row>
    <row r="758" spans="1:9" ht="55.2" x14ac:dyDescent="0.25">
      <c r="A758" s="7" t="s">
        <v>1387</v>
      </c>
      <c r="B758" s="7" t="s">
        <v>1376</v>
      </c>
      <c r="C758" s="7" t="s">
        <v>820</v>
      </c>
      <c r="D758" s="8" t="s">
        <v>428</v>
      </c>
      <c r="E758" s="8" t="s">
        <v>637</v>
      </c>
      <c r="F758" s="15">
        <v>599.99</v>
      </c>
      <c r="G758" s="16">
        <v>0.12</v>
      </c>
      <c r="H758" s="142">
        <v>527.99</v>
      </c>
      <c r="I758" s="143" t="s">
        <v>1817</v>
      </c>
    </row>
    <row r="759" spans="1:9" ht="55.2" x14ac:dyDescent="0.25">
      <c r="A759" s="7" t="s">
        <v>1387</v>
      </c>
      <c r="B759" s="7" t="s">
        <v>1376</v>
      </c>
      <c r="C759" s="7" t="s">
        <v>820</v>
      </c>
      <c r="D759" s="8" t="s">
        <v>429</v>
      </c>
      <c r="E759" s="8" t="s">
        <v>638</v>
      </c>
      <c r="F759" s="15">
        <v>599.99</v>
      </c>
      <c r="G759" s="16">
        <v>0.12</v>
      </c>
      <c r="H759" s="142">
        <v>527.99</v>
      </c>
      <c r="I759" s="143" t="s">
        <v>1817</v>
      </c>
    </row>
    <row r="760" spans="1:9" ht="41.4" x14ac:dyDescent="0.25">
      <c r="A760" s="7" t="s">
        <v>1387</v>
      </c>
      <c r="B760" s="7" t="s">
        <v>1376</v>
      </c>
      <c r="C760" s="8" t="s">
        <v>2406</v>
      </c>
      <c r="D760" s="8" t="s">
        <v>430</v>
      </c>
      <c r="E760" s="8" t="s">
        <v>640</v>
      </c>
      <c r="F760" s="15">
        <v>10</v>
      </c>
      <c r="G760" s="16">
        <v>0.12</v>
      </c>
      <c r="H760" s="142">
        <v>8.8000000000000007</v>
      </c>
      <c r="I760" s="143" t="s">
        <v>1817</v>
      </c>
    </row>
    <row r="761" spans="1:9" ht="69" x14ac:dyDescent="0.25">
      <c r="A761" s="7" t="s">
        <v>1387</v>
      </c>
      <c r="B761" s="7" t="s">
        <v>1376</v>
      </c>
      <c r="C761" s="8" t="s">
        <v>578</v>
      </c>
      <c r="D761" s="8" t="s">
        <v>431</v>
      </c>
      <c r="E761" s="8" t="s">
        <v>641</v>
      </c>
      <c r="F761" s="15">
        <v>10</v>
      </c>
      <c r="G761" s="16">
        <v>0.12</v>
      </c>
      <c r="H761" s="142">
        <v>8.8000000000000007</v>
      </c>
      <c r="I761" s="143" t="s">
        <v>1817</v>
      </c>
    </row>
    <row r="762" spans="1:9" ht="27.6" x14ac:dyDescent="0.25">
      <c r="A762" s="7" t="s">
        <v>1387</v>
      </c>
      <c r="B762" s="7" t="s">
        <v>1376</v>
      </c>
      <c r="C762" s="7" t="s">
        <v>1662</v>
      </c>
      <c r="D762" s="8" t="s">
        <v>432</v>
      </c>
      <c r="E762" s="7" t="s">
        <v>1663</v>
      </c>
      <c r="F762" s="15">
        <v>10</v>
      </c>
      <c r="G762" s="16">
        <v>0.12</v>
      </c>
      <c r="H762" s="142">
        <v>8.8000000000000007</v>
      </c>
      <c r="I762" s="143" t="s">
        <v>1817</v>
      </c>
    </row>
    <row r="763" spans="1:9" ht="27.6" x14ac:dyDescent="0.25">
      <c r="A763" s="7" t="s">
        <v>1387</v>
      </c>
      <c r="B763" s="7" t="s">
        <v>1376</v>
      </c>
      <c r="C763" s="7" t="s">
        <v>1664</v>
      </c>
      <c r="D763" s="8" t="s">
        <v>433</v>
      </c>
      <c r="E763" s="8" t="s">
        <v>642</v>
      </c>
      <c r="F763" s="15">
        <v>10</v>
      </c>
      <c r="G763" s="16">
        <v>0.12</v>
      </c>
      <c r="H763" s="142">
        <v>8.8000000000000007</v>
      </c>
      <c r="I763" s="143" t="s">
        <v>1817</v>
      </c>
    </row>
    <row r="764" spans="1:9" ht="27.6" x14ac:dyDescent="0.25">
      <c r="A764" s="7" t="s">
        <v>1387</v>
      </c>
      <c r="B764" s="7" t="s">
        <v>1376</v>
      </c>
      <c r="C764" s="7" t="s">
        <v>1665</v>
      </c>
      <c r="D764" s="8" t="s">
        <v>434</v>
      </c>
      <c r="E764" s="8" t="s">
        <v>643</v>
      </c>
      <c r="F764" s="15">
        <v>149.99</v>
      </c>
      <c r="G764" s="16">
        <v>0.12</v>
      </c>
      <c r="H764" s="142">
        <v>131.99</v>
      </c>
      <c r="I764" s="143" t="s">
        <v>1817</v>
      </c>
    </row>
    <row r="765" spans="1:9" ht="55.2" x14ac:dyDescent="0.25">
      <c r="A765" s="7" t="s">
        <v>1387</v>
      </c>
      <c r="B765" s="7" t="s">
        <v>1376</v>
      </c>
      <c r="C765" s="7" t="s">
        <v>1665</v>
      </c>
      <c r="D765" s="8" t="s">
        <v>435</v>
      </c>
      <c r="E765" s="8" t="s">
        <v>644</v>
      </c>
      <c r="F765" s="15">
        <v>99.99</v>
      </c>
      <c r="G765" s="16">
        <v>0.12</v>
      </c>
      <c r="H765" s="142">
        <v>87.99</v>
      </c>
      <c r="I765" s="143" t="s">
        <v>1817</v>
      </c>
    </row>
    <row r="766" spans="1:9" ht="27.6" x14ac:dyDescent="0.25">
      <c r="A766" s="7" t="s">
        <v>1387</v>
      </c>
      <c r="B766" s="7" t="s">
        <v>1376</v>
      </c>
      <c r="C766" s="7" t="s">
        <v>1665</v>
      </c>
      <c r="D766" s="8" t="s">
        <v>436</v>
      </c>
      <c r="E766" s="7" t="s">
        <v>1729</v>
      </c>
      <c r="F766" s="15">
        <v>149.99</v>
      </c>
      <c r="G766" s="16">
        <v>0.12</v>
      </c>
      <c r="H766" s="142">
        <v>131.99</v>
      </c>
      <c r="I766" s="143" t="s">
        <v>1817</v>
      </c>
    </row>
    <row r="767" spans="1:9" ht="41.4" x14ac:dyDescent="0.25">
      <c r="A767" s="7" t="s">
        <v>1387</v>
      </c>
      <c r="B767" s="7" t="s">
        <v>1376</v>
      </c>
      <c r="C767" s="7" t="s">
        <v>1665</v>
      </c>
      <c r="D767" s="8" t="s">
        <v>437</v>
      </c>
      <c r="E767" s="8" t="s">
        <v>645</v>
      </c>
      <c r="F767" s="15">
        <v>44.99</v>
      </c>
      <c r="G767" s="16">
        <v>0.12</v>
      </c>
      <c r="H767" s="142">
        <v>39.590000000000003</v>
      </c>
      <c r="I767" s="143" t="s">
        <v>1817</v>
      </c>
    </row>
    <row r="768" spans="1:9" ht="41.4" x14ac:dyDescent="0.25">
      <c r="A768" s="7" t="s">
        <v>1387</v>
      </c>
      <c r="B768" s="7" t="s">
        <v>1376</v>
      </c>
      <c r="C768" s="7" t="s">
        <v>1665</v>
      </c>
      <c r="D768" s="8" t="s">
        <v>438</v>
      </c>
      <c r="E768" s="8" t="s">
        <v>646</v>
      </c>
      <c r="F768" s="15">
        <v>29.99</v>
      </c>
      <c r="G768" s="16">
        <v>0.12</v>
      </c>
      <c r="H768" s="142">
        <v>26.39</v>
      </c>
      <c r="I768" s="143" t="s">
        <v>1817</v>
      </c>
    </row>
    <row r="769" spans="1:9" ht="27.6" x14ac:dyDescent="0.25">
      <c r="A769" s="7" t="s">
        <v>1387</v>
      </c>
      <c r="B769" s="7" t="s">
        <v>1376</v>
      </c>
      <c r="C769" s="7" t="s">
        <v>1665</v>
      </c>
      <c r="D769" s="8" t="s">
        <v>439</v>
      </c>
      <c r="E769" s="8" t="s">
        <v>647</v>
      </c>
      <c r="F769" s="15">
        <v>99.99</v>
      </c>
      <c r="G769" s="16">
        <v>0.12</v>
      </c>
      <c r="H769" s="142">
        <v>87.99</v>
      </c>
      <c r="I769" s="143" t="s">
        <v>1817</v>
      </c>
    </row>
    <row r="770" spans="1:9" ht="27.6" x14ac:dyDescent="0.25">
      <c r="A770" s="7" t="s">
        <v>1387</v>
      </c>
      <c r="B770" s="7" t="s">
        <v>1376</v>
      </c>
      <c r="C770" s="7" t="s">
        <v>1665</v>
      </c>
      <c r="D770" s="8" t="s">
        <v>440</v>
      </c>
      <c r="E770" s="8" t="s">
        <v>648</v>
      </c>
      <c r="F770" s="15">
        <v>34.99</v>
      </c>
      <c r="G770" s="16">
        <v>0.12</v>
      </c>
      <c r="H770" s="142">
        <v>30.79</v>
      </c>
      <c r="I770" s="143" t="s">
        <v>1817</v>
      </c>
    </row>
    <row r="771" spans="1:9" ht="27.6" x14ac:dyDescent="0.25">
      <c r="A771" s="7" t="s">
        <v>1387</v>
      </c>
      <c r="B771" s="7" t="s">
        <v>1376</v>
      </c>
      <c r="C771" s="7" t="s">
        <v>1665</v>
      </c>
      <c r="D771" s="8" t="s">
        <v>441</v>
      </c>
      <c r="E771" s="8" t="s">
        <v>649</v>
      </c>
      <c r="F771" s="15">
        <v>374.99</v>
      </c>
      <c r="G771" s="16">
        <v>0.12</v>
      </c>
      <c r="H771" s="142">
        <v>329.99</v>
      </c>
      <c r="I771" s="143" t="s">
        <v>1817</v>
      </c>
    </row>
    <row r="772" spans="1:9" ht="41.4" x14ac:dyDescent="0.25">
      <c r="A772" s="7" t="s">
        <v>1387</v>
      </c>
      <c r="B772" s="7" t="s">
        <v>1376</v>
      </c>
      <c r="C772" s="7" t="s">
        <v>1665</v>
      </c>
      <c r="D772" s="8" t="s">
        <v>442</v>
      </c>
      <c r="E772" s="8" t="s">
        <v>650</v>
      </c>
      <c r="F772" s="15">
        <v>179.99</v>
      </c>
      <c r="G772" s="16">
        <v>0.12</v>
      </c>
      <c r="H772" s="142">
        <v>158.38999999999999</v>
      </c>
      <c r="I772" s="143" t="s">
        <v>1817</v>
      </c>
    </row>
    <row r="773" spans="1:9" ht="55.2" x14ac:dyDescent="0.25">
      <c r="A773" s="7" t="s">
        <v>1387</v>
      </c>
      <c r="B773" s="7" t="s">
        <v>1376</v>
      </c>
      <c r="C773" s="7" t="s">
        <v>1665</v>
      </c>
      <c r="D773" s="8" t="s">
        <v>443</v>
      </c>
      <c r="E773" s="8" t="s">
        <v>651</v>
      </c>
      <c r="F773" s="15">
        <v>399.99</v>
      </c>
      <c r="G773" s="16">
        <v>0.12</v>
      </c>
      <c r="H773" s="142">
        <v>351.99</v>
      </c>
      <c r="I773" s="143" t="s">
        <v>1817</v>
      </c>
    </row>
    <row r="774" spans="1:9" ht="55.2" x14ac:dyDescent="0.25">
      <c r="A774" s="7" t="s">
        <v>1387</v>
      </c>
      <c r="B774" s="7" t="s">
        <v>1376</v>
      </c>
      <c r="C774" s="7" t="s">
        <v>1665</v>
      </c>
      <c r="D774" s="8" t="s">
        <v>444</v>
      </c>
      <c r="E774" s="8" t="s">
        <v>652</v>
      </c>
      <c r="F774" s="15">
        <v>399.99</v>
      </c>
      <c r="G774" s="16">
        <v>0.12</v>
      </c>
      <c r="H774" s="142">
        <v>351.99</v>
      </c>
      <c r="I774" s="143" t="s">
        <v>1817</v>
      </c>
    </row>
    <row r="775" spans="1:9" ht="41.4" x14ac:dyDescent="0.25">
      <c r="A775" s="7" t="s">
        <v>1387</v>
      </c>
      <c r="B775" s="7" t="s">
        <v>1376</v>
      </c>
      <c r="C775" s="7" t="s">
        <v>1666</v>
      </c>
      <c r="D775" s="8" t="s">
        <v>445</v>
      </c>
      <c r="E775" s="8" t="s">
        <v>653</v>
      </c>
      <c r="F775" s="15">
        <v>14.99</v>
      </c>
      <c r="G775" s="16">
        <v>0.12</v>
      </c>
      <c r="H775" s="142">
        <v>13.19</v>
      </c>
      <c r="I775" s="143" t="s">
        <v>1817</v>
      </c>
    </row>
    <row r="776" spans="1:9" ht="55.2" x14ac:dyDescent="0.25">
      <c r="A776" s="7" t="s">
        <v>1387</v>
      </c>
      <c r="B776" s="7" t="s">
        <v>1376</v>
      </c>
      <c r="C776" s="7" t="s">
        <v>1666</v>
      </c>
      <c r="D776" s="8" t="s">
        <v>446</v>
      </c>
      <c r="E776" s="8" t="s">
        <v>654</v>
      </c>
      <c r="F776" s="15">
        <v>13.99</v>
      </c>
      <c r="G776" s="16">
        <v>0.12</v>
      </c>
      <c r="H776" s="142">
        <v>12.31</v>
      </c>
      <c r="I776" s="143" t="s">
        <v>1817</v>
      </c>
    </row>
    <row r="777" spans="1:9" ht="55.2" x14ac:dyDescent="0.25">
      <c r="A777" s="7" t="s">
        <v>1387</v>
      </c>
      <c r="B777" s="7" t="s">
        <v>1376</v>
      </c>
      <c r="C777" s="7" t="s">
        <v>1666</v>
      </c>
      <c r="D777" s="8" t="s">
        <v>447</v>
      </c>
      <c r="E777" s="8" t="s">
        <v>655</v>
      </c>
      <c r="F777" s="15">
        <v>12.99</v>
      </c>
      <c r="G777" s="16">
        <v>0.12</v>
      </c>
      <c r="H777" s="142">
        <v>11.43</v>
      </c>
      <c r="I777" s="143" t="s">
        <v>1817</v>
      </c>
    </row>
    <row r="778" spans="1:9" ht="55.2" x14ac:dyDescent="0.25">
      <c r="A778" s="7" t="s">
        <v>1387</v>
      </c>
      <c r="B778" s="7" t="s">
        <v>1376</v>
      </c>
      <c r="C778" s="7" t="s">
        <v>1666</v>
      </c>
      <c r="D778" s="8" t="s">
        <v>448</v>
      </c>
      <c r="E778" s="8" t="s">
        <v>656</v>
      </c>
      <c r="F778" s="15">
        <v>14.99</v>
      </c>
      <c r="G778" s="16">
        <v>0.12</v>
      </c>
      <c r="H778" s="142">
        <v>13.19</v>
      </c>
      <c r="I778" s="143" t="s">
        <v>1817</v>
      </c>
    </row>
    <row r="779" spans="1:9" ht="55.2" x14ac:dyDescent="0.25">
      <c r="A779" s="7" t="s">
        <v>1387</v>
      </c>
      <c r="B779" s="7" t="s">
        <v>1376</v>
      </c>
      <c r="C779" s="7" t="s">
        <v>1666</v>
      </c>
      <c r="D779" s="8" t="s">
        <v>449</v>
      </c>
      <c r="E779" s="8" t="s">
        <v>657</v>
      </c>
      <c r="F779" s="15">
        <v>14.99</v>
      </c>
      <c r="G779" s="16">
        <v>0.12</v>
      </c>
      <c r="H779" s="142">
        <v>13.19</v>
      </c>
      <c r="I779" s="143" t="s">
        <v>1817</v>
      </c>
    </row>
    <row r="780" spans="1:9" ht="55.2" x14ac:dyDescent="0.25">
      <c r="A780" s="7" t="s">
        <v>1387</v>
      </c>
      <c r="B780" s="7" t="s">
        <v>1376</v>
      </c>
      <c r="C780" s="7" t="s">
        <v>1666</v>
      </c>
      <c r="D780" s="8" t="s">
        <v>450</v>
      </c>
      <c r="E780" s="8" t="s">
        <v>658</v>
      </c>
      <c r="F780" s="15">
        <v>12.99</v>
      </c>
      <c r="G780" s="16">
        <v>0.12</v>
      </c>
      <c r="H780" s="142">
        <v>11.43</v>
      </c>
      <c r="I780" s="143" t="s">
        <v>1817</v>
      </c>
    </row>
    <row r="781" spans="1:9" ht="55.2" x14ac:dyDescent="0.25">
      <c r="A781" s="7" t="s">
        <v>1387</v>
      </c>
      <c r="B781" s="7" t="s">
        <v>1376</v>
      </c>
      <c r="C781" s="7" t="s">
        <v>1667</v>
      </c>
      <c r="D781" s="8" t="s">
        <v>451</v>
      </c>
      <c r="E781" s="8" t="s">
        <v>659</v>
      </c>
      <c r="F781" s="15">
        <v>14.99</v>
      </c>
      <c r="G781" s="16">
        <v>0.12</v>
      </c>
      <c r="H781" s="142">
        <v>13.19</v>
      </c>
      <c r="I781" s="143" t="s">
        <v>1817</v>
      </c>
    </row>
    <row r="782" spans="1:9" ht="41.4" x14ac:dyDescent="0.25">
      <c r="A782" s="7" t="s">
        <v>1387</v>
      </c>
      <c r="B782" s="7" t="s">
        <v>1376</v>
      </c>
      <c r="C782" s="7" t="s">
        <v>1668</v>
      </c>
      <c r="D782" s="8" t="s">
        <v>452</v>
      </c>
      <c r="E782" s="8" t="s">
        <v>660</v>
      </c>
      <c r="F782" s="15">
        <v>24.99</v>
      </c>
      <c r="G782" s="16">
        <v>0.12</v>
      </c>
      <c r="H782" s="142">
        <v>21.99</v>
      </c>
      <c r="I782" s="143" t="s">
        <v>1817</v>
      </c>
    </row>
    <row r="783" spans="1:9" x14ac:dyDescent="0.25">
      <c r="A783" s="7" t="s">
        <v>1387</v>
      </c>
      <c r="B783" s="7" t="s">
        <v>1376</v>
      </c>
      <c r="C783" s="7" t="s">
        <v>1668</v>
      </c>
      <c r="D783" s="8" t="s">
        <v>453</v>
      </c>
      <c r="E783" s="7" t="s">
        <v>1669</v>
      </c>
      <c r="F783" s="15">
        <v>24.99</v>
      </c>
      <c r="G783" s="16">
        <v>0.12</v>
      </c>
      <c r="H783" s="142">
        <v>21.99</v>
      </c>
      <c r="I783" s="143" t="s">
        <v>1817</v>
      </c>
    </row>
    <row r="784" spans="1:9" ht="41.4" x14ac:dyDescent="0.25">
      <c r="A784" s="7" t="s">
        <v>1387</v>
      </c>
      <c r="B784" s="7" t="s">
        <v>1376</v>
      </c>
      <c r="C784" s="7" t="s">
        <v>1668</v>
      </c>
      <c r="D784" s="8" t="s">
        <v>454</v>
      </c>
      <c r="E784" s="7" t="s">
        <v>1670</v>
      </c>
      <c r="F784" s="15">
        <v>29.99</v>
      </c>
      <c r="G784" s="16">
        <v>0.12</v>
      </c>
      <c r="H784" s="142">
        <v>26.39</v>
      </c>
      <c r="I784" s="143" t="s">
        <v>1817</v>
      </c>
    </row>
    <row r="785" spans="1:9" ht="69" x14ac:dyDescent="0.25">
      <c r="A785" s="7" t="s">
        <v>1387</v>
      </c>
      <c r="B785" s="7" t="s">
        <v>1376</v>
      </c>
      <c r="C785" s="7" t="s">
        <v>1668</v>
      </c>
      <c r="D785" s="8" t="s">
        <v>455</v>
      </c>
      <c r="E785" s="8" t="s">
        <v>661</v>
      </c>
      <c r="F785" s="15">
        <v>69.989999999999995</v>
      </c>
      <c r="G785" s="16">
        <v>0.12</v>
      </c>
      <c r="H785" s="142">
        <v>61.59</v>
      </c>
      <c r="I785" s="143" t="s">
        <v>1817</v>
      </c>
    </row>
    <row r="786" spans="1:9" ht="41.4" x14ac:dyDescent="0.25">
      <c r="A786" s="7" t="s">
        <v>1387</v>
      </c>
      <c r="B786" s="7" t="s">
        <v>1376</v>
      </c>
      <c r="C786" s="7" t="s">
        <v>1668</v>
      </c>
      <c r="D786" s="8" t="s">
        <v>456</v>
      </c>
      <c r="E786" s="8" t="s">
        <v>662</v>
      </c>
      <c r="F786" s="15">
        <v>99.99</v>
      </c>
      <c r="G786" s="16">
        <v>0.12</v>
      </c>
      <c r="H786" s="142">
        <v>87.99</v>
      </c>
      <c r="I786" s="143" t="s">
        <v>1817</v>
      </c>
    </row>
    <row r="787" spans="1:9" ht="55.2" x14ac:dyDescent="0.25">
      <c r="A787" s="7" t="s">
        <v>1387</v>
      </c>
      <c r="B787" s="7" t="s">
        <v>1376</v>
      </c>
      <c r="C787" s="7" t="s">
        <v>1668</v>
      </c>
      <c r="D787" s="8" t="s">
        <v>457</v>
      </c>
      <c r="E787" s="8" t="s">
        <v>663</v>
      </c>
      <c r="F787" s="15">
        <v>149.99</v>
      </c>
      <c r="G787" s="16">
        <v>0.12</v>
      </c>
      <c r="H787" s="142">
        <v>131.99</v>
      </c>
      <c r="I787" s="143" t="s">
        <v>1817</v>
      </c>
    </row>
    <row r="788" spans="1:9" ht="55.2" x14ac:dyDescent="0.25">
      <c r="A788" s="7" t="s">
        <v>1387</v>
      </c>
      <c r="B788" s="7" t="s">
        <v>1376</v>
      </c>
      <c r="C788" s="7" t="s">
        <v>1668</v>
      </c>
      <c r="D788" s="8" t="s">
        <v>458</v>
      </c>
      <c r="E788" s="8" t="s">
        <v>664</v>
      </c>
      <c r="F788" s="15">
        <v>24.99</v>
      </c>
      <c r="G788" s="16">
        <v>0.12</v>
      </c>
      <c r="H788" s="142">
        <v>21.99</v>
      </c>
      <c r="I788" s="143" t="s">
        <v>1817</v>
      </c>
    </row>
    <row r="789" spans="1:9" ht="55.2" x14ac:dyDescent="0.25">
      <c r="A789" s="7" t="s">
        <v>1387</v>
      </c>
      <c r="B789" s="7" t="s">
        <v>1376</v>
      </c>
      <c r="C789" s="7" t="s">
        <v>1668</v>
      </c>
      <c r="D789" s="8" t="s">
        <v>459</v>
      </c>
      <c r="E789" s="8" t="s">
        <v>665</v>
      </c>
      <c r="F789" s="15">
        <v>24.99</v>
      </c>
      <c r="G789" s="16">
        <v>0.12</v>
      </c>
      <c r="H789" s="142">
        <v>21.99</v>
      </c>
      <c r="I789" s="143" t="s">
        <v>1817</v>
      </c>
    </row>
    <row r="790" spans="1:9" ht="41.4" x14ac:dyDescent="0.25">
      <c r="A790" s="7" t="s">
        <v>1387</v>
      </c>
      <c r="B790" s="7" t="s">
        <v>1376</v>
      </c>
      <c r="C790" s="7" t="s">
        <v>1668</v>
      </c>
      <c r="D790" s="8" t="s">
        <v>460</v>
      </c>
      <c r="E790" s="8" t="s">
        <v>666</v>
      </c>
      <c r="F790" s="15">
        <v>39.99</v>
      </c>
      <c r="G790" s="16">
        <v>0.12</v>
      </c>
      <c r="H790" s="142">
        <v>35.19</v>
      </c>
      <c r="I790" s="143" t="s">
        <v>1817</v>
      </c>
    </row>
    <row r="791" spans="1:9" ht="41.4" x14ac:dyDescent="0.25">
      <c r="A791" s="7" t="s">
        <v>1387</v>
      </c>
      <c r="B791" s="7" t="s">
        <v>1376</v>
      </c>
      <c r="C791" s="7" t="s">
        <v>749</v>
      </c>
      <c r="D791" s="8" t="s">
        <v>461</v>
      </c>
      <c r="E791" s="7" t="s">
        <v>1671</v>
      </c>
      <c r="F791" s="15">
        <v>9.99</v>
      </c>
      <c r="G791" s="16">
        <v>0.12</v>
      </c>
      <c r="H791" s="142">
        <v>8.7899999999999991</v>
      </c>
      <c r="I791" s="143" t="s">
        <v>1817</v>
      </c>
    </row>
    <row r="792" spans="1:9" ht="55.2" x14ac:dyDescent="0.25">
      <c r="A792" s="7" t="s">
        <v>1387</v>
      </c>
      <c r="B792" s="7" t="s">
        <v>1376</v>
      </c>
      <c r="C792" s="7" t="s">
        <v>749</v>
      </c>
      <c r="D792" s="8" t="s">
        <v>462</v>
      </c>
      <c r="E792" s="8" t="s">
        <v>667</v>
      </c>
      <c r="F792" s="15">
        <v>9.99</v>
      </c>
      <c r="G792" s="16">
        <v>0.12</v>
      </c>
      <c r="H792" s="142">
        <v>8.7899999999999991</v>
      </c>
      <c r="I792" s="143" t="s">
        <v>1817</v>
      </c>
    </row>
    <row r="793" spans="1:9" ht="55.2" x14ac:dyDescent="0.25">
      <c r="A793" s="7" t="s">
        <v>1387</v>
      </c>
      <c r="B793" s="7" t="s">
        <v>1376</v>
      </c>
      <c r="C793" s="7" t="s">
        <v>749</v>
      </c>
      <c r="D793" s="8" t="s">
        <v>463</v>
      </c>
      <c r="E793" s="7" t="s">
        <v>1672</v>
      </c>
      <c r="F793" s="15">
        <v>14.49</v>
      </c>
      <c r="G793" s="16">
        <v>0.12</v>
      </c>
      <c r="H793" s="142">
        <v>12.75</v>
      </c>
      <c r="I793" s="143" t="s">
        <v>1817</v>
      </c>
    </row>
    <row r="794" spans="1:9" ht="55.2" x14ac:dyDescent="0.25">
      <c r="A794" s="7" t="s">
        <v>1387</v>
      </c>
      <c r="B794" s="7" t="s">
        <v>1376</v>
      </c>
      <c r="C794" s="7" t="s">
        <v>749</v>
      </c>
      <c r="D794" s="8" t="s">
        <v>464</v>
      </c>
      <c r="E794" s="8" t="s">
        <v>668</v>
      </c>
      <c r="F794" s="15">
        <v>49.99</v>
      </c>
      <c r="G794" s="16">
        <v>0.12</v>
      </c>
      <c r="H794" s="142">
        <v>43.99</v>
      </c>
      <c r="I794" s="143" t="s">
        <v>1817</v>
      </c>
    </row>
    <row r="795" spans="1:9" ht="41.4" x14ac:dyDescent="0.25">
      <c r="A795" s="7" t="s">
        <v>1387</v>
      </c>
      <c r="B795" s="7" t="s">
        <v>1376</v>
      </c>
      <c r="C795" s="7" t="s">
        <v>749</v>
      </c>
      <c r="D795" s="8" t="s">
        <v>465</v>
      </c>
      <c r="E795" s="7" t="s">
        <v>1673</v>
      </c>
      <c r="F795" s="15">
        <v>19.989999999999998</v>
      </c>
      <c r="G795" s="16">
        <v>0.12</v>
      </c>
      <c r="H795" s="142">
        <v>17.59</v>
      </c>
      <c r="I795" s="143" t="s">
        <v>1817</v>
      </c>
    </row>
    <row r="796" spans="1:9" ht="27.6" x14ac:dyDescent="0.25">
      <c r="A796" s="7" t="s">
        <v>1387</v>
      </c>
      <c r="B796" s="7" t="s">
        <v>1376</v>
      </c>
      <c r="C796" s="7" t="s">
        <v>749</v>
      </c>
      <c r="D796" s="8" t="s">
        <v>466</v>
      </c>
      <c r="E796" s="7" t="s">
        <v>1674</v>
      </c>
      <c r="F796" s="15">
        <v>17.989999999999998</v>
      </c>
      <c r="G796" s="16">
        <v>0.12</v>
      </c>
      <c r="H796" s="142">
        <v>15.83</v>
      </c>
      <c r="I796" s="143" t="s">
        <v>1817</v>
      </c>
    </row>
    <row r="797" spans="1:9" ht="27.6" x14ac:dyDescent="0.25">
      <c r="A797" s="7" t="s">
        <v>1387</v>
      </c>
      <c r="B797" s="7" t="s">
        <v>1376</v>
      </c>
      <c r="C797" s="7" t="s">
        <v>749</v>
      </c>
      <c r="D797" s="8" t="s">
        <v>467</v>
      </c>
      <c r="E797" s="8" t="s">
        <v>669</v>
      </c>
      <c r="F797" s="15">
        <v>9.99</v>
      </c>
      <c r="G797" s="16">
        <v>0.12</v>
      </c>
      <c r="H797" s="142">
        <v>8.7899999999999991</v>
      </c>
      <c r="I797" s="143" t="s">
        <v>1817</v>
      </c>
    </row>
    <row r="798" spans="1:9" ht="27.6" x14ac:dyDescent="0.25">
      <c r="A798" s="7" t="s">
        <v>1387</v>
      </c>
      <c r="B798" s="7" t="s">
        <v>1376</v>
      </c>
      <c r="C798" s="7" t="s">
        <v>749</v>
      </c>
      <c r="D798" s="8" t="s">
        <v>468</v>
      </c>
      <c r="E798" s="8" t="s">
        <v>670</v>
      </c>
      <c r="F798" s="15">
        <v>13.99</v>
      </c>
      <c r="G798" s="16">
        <v>0.12</v>
      </c>
      <c r="H798" s="142">
        <v>12.31</v>
      </c>
      <c r="I798" s="143" t="s">
        <v>1817</v>
      </c>
    </row>
    <row r="799" spans="1:9" ht="27.6" x14ac:dyDescent="0.25">
      <c r="A799" s="7" t="s">
        <v>1387</v>
      </c>
      <c r="B799" s="7" t="s">
        <v>1376</v>
      </c>
      <c r="C799" s="7" t="s">
        <v>749</v>
      </c>
      <c r="D799" s="8" t="s">
        <v>469</v>
      </c>
      <c r="E799" s="8" t="s">
        <v>671</v>
      </c>
      <c r="F799" s="15">
        <v>49.99</v>
      </c>
      <c r="G799" s="16">
        <v>0.12</v>
      </c>
      <c r="H799" s="142">
        <v>43.99</v>
      </c>
      <c r="I799" s="143" t="s">
        <v>1817</v>
      </c>
    </row>
    <row r="800" spans="1:9" ht="27.6" x14ac:dyDescent="0.25">
      <c r="A800" s="7" t="s">
        <v>1387</v>
      </c>
      <c r="B800" s="7" t="s">
        <v>1376</v>
      </c>
      <c r="C800" s="7" t="s">
        <v>749</v>
      </c>
      <c r="D800" s="8" t="s">
        <v>470</v>
      </c>
      <c r="E800" s="8" t="s">
        <v>672</v>
      </c>
      <c r="F800" s="15">
        <v>79.989999999999995</v>
      </c>
      <c r="G800" s="16">
        <v>0.12</v>
      </c>
      <c r="H800" s="142">
        <v>70.39</v>
      </c>
      <c r="I800" s="143" t="s">
        <v>1817</v>
      </c>
    </row>
    <row r="801" spans="1:9" ht="69" x14ac:dyDescent="0.25">
      <c r="A801" s="7" t="s">
        <v>1387</v>
      </c>
      <c r="B801" s="7" t="s">
        <v>1376</v>
      </c>
      <c r="C801" s="8" t="s">
        <v>1717</v>
      </c>
      <c r="D801" s="8" t="s">
        <v>471</v>
      </c>
      <c r="E801" s="8" t="s">
        <v>673</v>
      </c>
      <c r="F801" s="15">
        <v>249</v>
      </c>
      <c r="G801" s="16">
        <v>0.12</v>
      </c>
      <c r="H801" s="142">
        <v>219.12</v>
      </c>
      <c r="I801" s="143" t="s">
        <v>1817</v>
      </c>
    </row>
    <row r="802" spans="1:9" ht="27.6" x14ac:dyDescent="0.25">
      <c r="A802" s="7" t="s">
        <v>1387</v>
      </c>
      <c r="B802" s="7" t="s">
        <v>1376</v>
      </c>
      <c r="C802" s="8"/>
      <c r="D802" s="8" t="s">
        <v>472</v>
      </c>
      <c r="E802" s="8" t="s">
        <v>674</v>
      </c>
      <c r="F802" s="15">
        <v>224.99</v>
      </c>
      <c r="G802" s="16">
        <v>0.12</v>
      </c>
      <c r="H802" s="142">
        <v>197.99</v>
      </c>
      <c r="I802" s="143" t="s">
        <v>1817</v>
      </c>
    </row>
    <row r="803" spans="1:9" ht="27.6" x14ac:dyDescent="0.25">
      <c r="A803" s="7" t="s">
        <v>1387</v>
      </c>
      <c r="B803" s="7" t="s">
        <v>1376</v>
      </c>
      <c r="C803" s="8"/>
      <c r="D803" s="8" t="s">
        <v>473</v>
      </c>
      <c r="E803" s="8" t="s">
        <v>675</v>
      </c>
      <c r="F803" s="15">
        <v>29.99</v>
      </c>
      <c r="G803" s="16">
        <v>0.12</v>
      </c>
      <c r="H803" s="142">
        <v>26.39</v>
      </c>
      <c r="I803" s="143" t="s">
        <v>1817</v>
      </c>
    </row>
    <row r="804" spans="1:9" ht="27.6" x14ac:dyDescent="0.25">
      <c r="A804" s="7" t="s">
        <v>1387</v>
      </c>
      <c r="B804" s="7" t="s">
        <v>1376</v>
      </c>
      <c r="C804" s="7" t="s">
        <v>1718</v>
      </c>
      <c r="D804" s="8" t="s">
        <v>474</v>
      </c>
      <c r="E804" s="7" t="s">
        <v>1675</v>
      </c>
      <c r="F804" s="15">
        <v>19.989999999999998</v>
      </c>
      <c r="G804" s="16">
        <v>0.12</v>
      </c>
      <c r="H804" s="142">
        <v>17.59</v>
      </c>
      <c r="I804" s="143" t="s">
        <v>1817</v>
      </c>
    </row>
    <row r="805" spans="1:9" ht="27.6" x14ac:dyDescent="0.25">
      <c r="A805" s="7" t="s">
        <v>1387</v>
      </c>
      <c r="B805" s="7" t="s">
        <v>1376</v>
      </c>
      <c r="C805" s="8"/>
      <c r="D805" s="8" t="s">
        <v>475</v>
      </c>
      <c r="E805" s="7" t="s">
        <v>1676</v>
      </c>
      <c r="F805" s="15">
        <v>29.99</v>
      </c>
      <c r="G805" s="16">
        <v>0.12</v>
      </c>
      <c r="H805" s="142">
        <v>26.39</v>
      </c>
      <c r="I805" s="143" t="s">
        <v>1817</v>
      </c>
    </row>
    <row r="806" spans="1:9" x14ac:dyDescent="0.25">
      <c r="A806" s="7" t="s">
        <v>1387</v>
      </c>
      <c r="B806" s="7" t="s">
        <v>1376</v>
      </c>
      <c r="C806" s="8"/>
      <c r="D806" s="8" t="s">
        <v>476</v>
      </c>
      <c r="E806" s="8" t="s">
        <v>676</v>
      </c>
      <c r="F806" s="15">
        <v>44.99</v>
      </c>
      <c r="G806" s="16">
        <v>0.12</v>
      </c>
      <c r="H806" s="142">
        <v>39.590000000000003</v>
      </c>
      <c r="I806" s="143" t="s">
        <v>1817</v>
      </c>
    </row>
    <row r="807" spans="1:9" ht="27.6" x14ac:dyDescent="0.25">
      <c r="A807" s="7" t="s">
        <v>1387</v>
      </c>
      <c r="B807" s="7" t="s">
        <v>1376</v>
      </c>
      <c r="C807" s="8"/>
      <c r="D807" s="8" t="s">
        <v>477</v>
      </c>
      <c r="E807" s="7" t="s">
        <v>1677</v>
      </c>
      <c r="F807" s="15">
        <v>7.99</v>
      </c>
      <c r="G807" s="16">
        <v>0.12</v>
      </c>
      <c r="H807" s="142">
        <v>7.03</v>
      </c>
      <c r="I807" s="143" t="s">
        <v>1817</v>
      </c>
    </row>
    <row r="808" spans="1:9" ht="27.6" x14ac:dyDescent="0.25">
      <c r="A808" s="7" t="s">
        <v>1387</v>
      </c>
      <c r="B808" s="7" t="s">
        <v>1376</v>
      </c>
      <c r="C808" s="8"/>
      <c r="D808" s="8" t="s">
        <v>478</v>
      </c>
      <c r="E808" s="7" t="s">
        <v>1678</v>
      </c>
      <c r="F808" s="15">
        <v>11.99</v>
      </c>
      <c r="G808" s="16">
        <v>0.12</v>
      </c>
      <c r="H808" s="142">
        <v>10.55</v>
      </c>
      <c r="I808" s="143" t="s">
        <v>1817</v>
      </c>
    </row>
    <row r="809" spans="1:9" ht="82.8" x14ac:dyDescent="0.25">
      <c r="A809" s="7" t="s">
        <v>1387</v>
      </c>
      <c r="B809" s="7" t="s">
        <v>1376</v>
      </c>
      <c r="C809" s="8"/>
      <c r="D809" s="8" t="s">
        <v>479</v>
      </c>
      <c r="E809" s="8" t="s">
        <v>677</v>
      </c>
      <c r="F809" s="15">
        <v>14.99</v>
      </c>
      <c r="G809" s="16">
        <v>0.12</v>
      </c>
      <c r="H809" s="142">
        <v>13.19</v>
      </c>
      <c r="I809" s="143" t="s">
        <v>1817</v>
      </c>
    </row>
    <row r="810" spans="1:9" ht="27.6" x14ac:dyDescent="0.25">
      <c r="A810" s="7" t="s">
        <v>1387</v>
      </c>
      <c r="B810" s="7" t="s">
        <v>1376</v>
      </c>
      <c r="C810" s="7" t="s">
        <v>1679</v>
      </c>
      <c r="D810" s="8" t="s">
        <v>480</v>
      </c>
      <c r="E810" s="8" t="s">
        <v>678</v>
      </c>
      <c r="F810" s="15">
        <v>129.99</v>
      </c>
      <c r="G810" s="16">
        <v>0.12</v>
      </c>
      <c r="H810" s="142">
        <v>114.39</v>
      </c>
      <c r="I810" s="143" t="s">
        <v>1817</v>
      </c>
    </row>
    <row r="811" spans="1:9" ht="55.2" x14ac:dyDescent="0.25">
      <c r="A811" s="7" t="s">
        <v>1387</v>
      </c>
      <c r="B811" s="7" t="s">
        <v>1376</v>
      </c>
      <c r="C811" s="8" t="s">
        <v>1719</v>
      </c>
      <c r="D811" s="8" t="s">
        <v>481</v>
      </c>
      <c r="E811" s="8" t="s">
        <v>679</v>
      </c>
      <c r="F811" s="15">
        <v>179.99</v>
      </c>
      <c r="G811" s="16">
        <v>0.12</v>
      </c>
      <c r="H811" s="142">
        <v>158.38999999999999</v>
      </c>
      <c r="I811" s="143" t="s">
        <v>1817</v>
      </c>
    </row>
    <row r="812" spans="1:9" ht="41.4" x14ac:dyDescent="0.25">
      <c r="A812" s="7" t="s">
        <v>1387</v>
      </c>
      <c r="B812" s="7" t="s">
        <v>1376</v>
      </c>
      <c r="C812" s="8" t="s">
        <v>1720</v>
      </c>
      <c r="D812" s="8" t="s">
        <v>482</v>
      </c>
      <c r="E812" s="8" t="s">
        <v>680</v>
      </c>
      <c r="F812" s="15">
        <v>34.99</v>
      </c>
      <c r="G812" s="16">
        <v>0.12</v>
      </c>
      <c r="H812" s="142">
        <v>30.79</v>
      </c>
      <c r="I812" s="143" t="s">
        <v>1817</v>
      </c>
    </row>
    <row r="813" spans="1:9" ht="41.4" x14ac:dyDescent="0.25">
      <c r="A813" s="7" t="s">
        <v>1387</v>
      </c>
      <c r="B813" s="7" t="s">
        <v>1376</v>
      </c>
      <c r="C813" s="8" t="s">
        <v>1721</v>
      </c>
      <c r="D813" s="8" t="s">
        <v>483</v>
      </c>
      <c r="E813" s="7" t="s">
        <v>1680</v>
      </c>
      <c r="F813" s="15">
        <v>34.99</v>
      </c>
      <c r="G813" s="16">
        <v>0.12</v>
      </c>
      <c r="H813" s="142">
        <v>30.79</v>
      </c>
      <c r="I813" s="143" t="s">
        <v>1817</v>
      </c>
    </row>
    <row r="814" spans="1:9" ht="41.4" x14ac:dyDescent="0.25">
      <c r="A814" s="7" t="s">
        <v>1387</v>
      </c>
      <c r="B814" s="7" t="s">
        <v>1376</v>
      </c>
      <c r="C814" s="8" t="s">
        <v>1722</v>
      </c>
      <c r="D814" s="8" t="s">
        <v>484</v>
      </c>
      <c r="E814" s="7" t="s">
        <v>1681</v>
      </c>
      <c r="F814" s="15">
        <v>69.989999999999995</v>
      </c>
      <c r="G814" s="16">
        <v>0.12</v>
      </c>
      <c r="H814" s="142">
        <v>61.59</v>
      </c>
      <c r="I814" s="143" t="s">
        <v>1817</v>
      </c>
    </row>
    <row r="815" spans="1:9" ht="69" x14ac:dyDescent="0.25">
      <c r="A815" s="7" t="s">
        <v>1387</v>
      </c>
      <c r="B815" s="7" t="s">
        <v>1376</v>
      </c>
      <c r="C815" s="7" t="s">
        <v>1682</v>
      </c>
      <c r="D815" s="7" t="s">
        <v>1683</v>
      </c>
      <c r="E815" s="7" t="s">
        <v>1684</v>
      </c>
      <c r="F815" s="15">
        <v>899.99</v>
      </c>
      <c r="G815" s="16">
        <v>0.12</v>
      </c>
      <c r="H815" s="142">
        <v>791.99</v>
      </c>
      <c r="I815" s="143" t="s">
        <v>1817</v>
      </c>
    </row>
    <row r="816" spans="1:9" ht="55.2" x14ac:dyDescent="0.25">
      <c r="A816" s="7" t="s">
        <v>1387</v>
      </c>
      <c r="B816" s="7" t="s">
        <v>1376</v>
      </c>
      <c r="C816" s="7" t="s">
        <v>1685</v>
      </c>
      <c r="D816" s="7" t="s">
        <v>1686</v>
      </c>
      <c r="E816" s="8" t="s">
        <v>681</v>
      </c>
      <c r="F816" s="15">
        <v>180</v>
      </c>
      <c r="G816" s="16">
        <v>0.12</v>
      </c>
      <c r="H816" s="142">
        <v>158.4</v>
      </c>
      <c r="I816" s="143" t="s">
        <v>1817</v>
      </c>
    </row>
    <row r="817" spans="1:9" ht="55.2" x14ac:dyDescent="0.25">
      <c r="A817" s="7" t="s">
        <v>1387</v>
      </c>
      <c r="B817" s="7" t="s">
        <v>1376</v>
      </c>
      <c r="C817" s="7" t="s">
        <v>1687</v>
      </c>
      <c r="D817" s="7" t="s">
        <v>1688</v>
      </c>
      <c r="E817" s="8" t="s">
        <v>682</v>
      </c>
      <c r="F817" s="15">
        <v>540</v>
      </c>
      <c r="G817" s="16">
        <v>0.12</v>
      </c>
      <c r="H817" s="142">
        <v>475.2</v>
      </c>
      <c r="I817" s="143" t="s">
        <v>1817</v>
      </c>
    </row>
    <row r="818" spans="1:9" ht="55.2" x14ac:dyDescent="0.25">
      <c r="A818" s="7" t="s">
        <v>1387</v>
      </c>
      <c r="B818" s="7" t="s">
        <v>1376</v>
      </c>
      <c r="C818" s="7" t="s">
        <v>1689</v>
      </c>
      <c r="D818" s="7" t="s">
        <v>1690</v>
      </c>
      <c r="E818" s="8" t="s">
        <v>683</v>
      </c>
      <c r="F818" s="15">
        <v>900</v>
      </c>
      <c r="G818" s="16">
        <v>0.12</v>
      </c>
      <c r="H818" s="142">
        <v>792</v>
      </c>
      <c r="I818" s="143" t="s">
        <v>1817</v>
      </c>
    </row>
    <row r="819" spans="1:9" ht="41.4" x14ac:dyDescent="0.25">
      <c r="A819" s="7" t="s">
        <v>1387</v>
      </c>
      <c r="B819" s="7" t="s">
        <v>1376</v>
      </c>
      <c r="C819" s="8" t="s">
        <v>1728</v>
      </c>
      <c r="D819" s="7" t="s">
        <v>1691</v>
      </c>
      <c r="E819" s="8" t="s">
        <v>684</v>
      </c>
      <c r="F819" s="15">
        <v>60</v>
      </c>
      <c r="G819" s="16">
        <v>0.12</v>
      </c>
      <c r="H819" s="142">
        <v>52.8</v>
      </c>
      <c r="I819" s="143" t="s">
        <v>1817</v>
      </c>
    </row>
    <row r="820" spans="1:9" ht="41.4" x14ac:dyDescent="0.25">
      <c r="A820" s="7" t="s">
        <v>1387</v>
      </c>
      <c r="B820" s="7" t="s">
        <v>1376</v>
      </c>
      <c r="C820" s="7" t="s">
        <v>1727</v>
      </c>
      <c r="D820" s="7" t="s">
        <v>1692</v>
      </c>
      <c r="E820" s="7" t="s">
        <v>2364</v>
      </c>
      <c r="F820" s="15">
        <v>180</v>
      </c>
      <c r="G820" s="16">
        <v>0.12</v>
      </c>
      <c r="H820" s="142">
        <v>158.4</v>
      </c>
      <c r="I820" s="143" t="s">
        <v>1817</v>
      </c>
    </row>
    <row r="821" spans="1:9" ht="41.4" x14ac:dyDescent="0.25">
      <c r="A821" s="7" t="s">
        <v>1387</v>
      </c>
      <c r="B821" s="7" t="s">
        <v>1376</v>
      </c>
      <c r="C821" s="8" t="s">
        <v>1726</v>
      </c>
      <c r="D821" s="7" t="s">
        <v>1693</v>
      </c>
      <c r="E821" s="8" t="s">
        <v>685</v>
      </c>
      <c r="F821" s="15">
        <v>300</v>
      </c>
      <c r="G821" s="16">
        <v>0.12</v>
      </c>
      <c r="H821" s="142">
        <v>264</v>
      </c>
      <c r="I821" s="143" t="s">
        <v>1817</v>
      </c>
    </row>
    <row r="822" spans="1:9" ht="41.4" x14ac:dyDescent="0.25">
      <c r="A822" s="7" t="s">
        <v>1387</v>
      </c>
      <c r="B822" s="7" t="s">
        <v>1376</v>
      </c>
      <c r="C822" s="7" t="s">
        <v>1694</v>
      </c>
      <c r="D822" s="7" t="s">
        <v>1695</v>
      </c>
      <c r="E822" s="8" t="s">
        <v>686</v>
      </c>
      <c r="F822" s="15">
        <v>180</v>
      </c>
      <c r="G822" s="16">
        <v>0.12</v>
      </c>
      <c r="H822" s="142">
        <v>158.4</v>
      </c>
      <c r="I822" s="143" t="s">
        <v>1817</v>
      </c>
    </row>
    <row r="823" spans="1:9" ht="41.4" x14ac:dyDescent="0.25">
      <c r="A823" s="7" t="s">
        <v>1387</v>
      </c>
      <c r="B823" s="7" t="s">
        <v>1376</v>
      </c>
      <c r="C823" s="7" t="s">
        <v>1696</v>
      </c>
      <c r="D823" s="7" t="s">
        <v>1697</v>
      </c>
      <c r="E823" s="8" t="s">
        <v>687</v>
      </c>
      <c r="F823" s="15">
        <v>540</v>
      </c>
      <c r="G823" s="16">
        <v>0.12</v>
      </c>
      <c r="H823" s="142">
        <v>475.2</v>
      </c>
      <c r="I823" s="143" t="s">
        <v>1817</v>
      </c>
    </row>
    <row r="824" spans="1:9" ht="41.4" x14ac:dyDescent="0.25">
      <c r="A824" s="7" t="s">
        <v>1387</v>
      </c>
      <c r="B824" s="7" t="s">
        <v>1376</v>
      </c>
      <c r="C824" s="7" t="s">
        <v>1698</v>
      </c>
      <c r="D824" s="7" t="s">
        <v>1699</v>
      </c>
      <c r="E824" s="8" t="s">
        <v>688</v>
      </c>
      <c r="F824" s="15">
        <v>900</v>
      </c>
      <c r="G824" s="16">
        <v>0.12</v>
      </c>
      <c r="H824" s="142">
        <v>792</v>
      </c>
      <c r="I824" s="143" t="s">
        <v>1817</v>
      </c>
    </row>
    <row r="825" spans="1:9" ht="41.4" x14ac:dyDescent="0.25">
      <c r="A825" s="7" t="s">
        <v>1387</v>
      </c>
      <c r="B825" s="7" t="s">
        <v>1376</v>
      </c>
      <c r="C825" s="8" t="s">
        <v>1725</v>
      </c>
      <c r="D825" s="7" t="s">
        <v>1700</v>
      </c>
      <c r="E825" s="8" t="s">
        <v>689</v>
      </c>
      <c r="F825" s="15">
        <v>36</v>
      </c>
      <c r="G825" s="16">
        <v>0.12</v>
      </c>
      <c r="H825" s="142">
        <v>31.68</v>
      </c>
      <c r="I825" s="143" t="s">
        <v>1817</v>
      </c>
    </row>
    <row r="826" spans="1:9" ht="41.4" x14ac:dyDescent="0.25">
      <c r="A826" s="7" t="s">
        <v>1387</v>
      </c>
      <c r="B826" s="7" t="s">
        <v>1376</v>
      </c>
      <c r="C826" s="7" t="s">
        <v>1723</v>
      </c>
      <c r="D826" s="7" t="s">
        <v>1701</v>
      </c>
      <c r="E826" s="8" t="s">
        <v>690</v>
      </c>
      <c r="F826" s="15">
        <v>108</v>
      </c>
      <c r="G826" s="16">
        <v>0.12</v>
      </c>
      <c r="H826" s="142">
        <v>95.04</v>
      </c>
      <c r="I826" s="143" t="s">
        <v>1817</v>
      </c>
    </row>
    <row r="827" spans="1:9" ht="41.4" x14ac:dyDescent="0.25">
      <c r="A827" s="7" t="s">
        <v>1387</v>
      </c>
      <c r="B827" s="7" t="s">
        <v>1376</v>
      </c>
      <c r="C827" s="8" t="s">
        <v>1724</v>
      </c>
      <c r="D827" s="7" t="s">
        <v>1702</v>
      </c>
      <c r="E827" s="8" t="s">
        <v>691</v>
      </c>
      <c r="F827" s="15">
        <v>180</v>
      </c>
      <c r="G827" s="16">
        <v>0.12</v>
      </c>
      <c r="H827" s="142">
        <v>158.4</v>
      </c>
      <c r="I827" s="143" t="s">
        <v>1817</v>
      </c>
    </row>
    <row r="828" spans="1:9" ht="27.6" hidden="1" x14ac:dyDescent="0.25">
      <c r="A828" s="148" t="s">
        <v>1703</v>
      </c>
      <c r="B828" s="149"/>
      <c r="C828" s="148" t="s">
        <v>1704</v>
      </c>
      <c r="D828" s="148" t="s">
        <v>1383</v>
      </c>
      <c r="E828" s="148" t="s">
        <v>1705</v>
      </c>
      <c r="F828" s="30">
        <v>6</v>
      </c>
      <c r="G828" s="31">
        <v>0.17</v>
      </c>
      <c r="H828" s="150">
        <v>5</v>
      </c>
      <c r="I828" s="143" t="s">
        <v>1817</v>
      </c>
    </row>
    <row r="829" spans="1:9" hidden="1" x14ac:dyDescent="0.25">
      <c r="A829" s="11" t="s">
        <v>1933</v>
      </c>
      <c r="B829" s="10"/>
      <c r="C829" s="11" t="s">
        <v>1934</v>
      </c>
      <c r="D829" s="11" t="s">
        <v>1935</v>
      </c>
      <c r="E829" s="11" t="s">
        <v>1936</v>
      </c>
      <c r="F829" s="56">
        <v>524.34</v>
      </c>
      <c r="G829" s="12">
        <v>0.05</v>
      </c>
      <c r="H829" s="54">
        <v>499.37</v>
      </c>
      <c r="I829" s="143" t="s">
        <v>1817</v>
      </c>
    </row>
    <row r="830" spans="1:9" hidden="1" x14ac:dyDescent="0.25">
      <c r="A830" s="11" t="s">
        <v>1937</v>
      </c>
      <c r="B830" s="10"/>
      <c r="C830" s="11" t="s">
        <v>1938</v>
      </c>
      <c r="D830" s="11" t="s">
        <v>1939</v>
      </c>
      <c r="E830" s="11" t="s">
        <v>1936</v>
      </c>
      <c r="F830" s="56">
        <v>359.21</v>
      </c>
      <c r="G830" s="12">
        <v>0.05</v>
      </c>
      <c r="H830" s="54">
        <v>342.1</v>
      </c>
      <c r="I830" s="143" t="s">
        <v>1817</v>
      </c>
    </row>
    <row r="831" spans="1:9" hidden="1" x14ac:dyDescent="0.25">
      <c r="A831" s="10" t="s">
        <v>1940</v>
      </c>
      <c r="B831" s="10"/>
      <c r="C831" s="10" t="s">
        <v>1941</v>
      </c>
      <c r="D831" s="10" t="s">
        <v>1942</v>
      </c>
      <c r="E831" s="10" t="s">
        <v>1943</v>
      </c>
      <c r="F831" s="57">
        <v>18.579999999999998</v>
      </c>
      <c r="G831" s="12">
        <v>0.05</v>
      </c>
      <c r="H831" s="55">
        <v>17.690000000000001</v>
      </c>
      <c r="I831" s="143" t="s">
        <v>1817</v>
      </c>
    </row>
    <row r="832" spans="1:9" ht="27.6" hidden="1" x14ac:dyDescent="0.25">
      <c r="A832" s="10" t="s">
        <v>874</v>
      </c>
      <c r="B832" s="10"/>
      <c r="C832" s="10" t="s">
        <v>1944</v>
      </c>
      <c r="D832" s="10" t="s">
        <v>1945</v>
      </c>
      <c r="E832" s="10" t="s">
        <v>1946</v>
      </c>
      <c r="F832" s="57">
        <v>158.09</v>
      </c>
      <c r="G832" s="12">
        <v>0.05</v>
      </c>
      <c r="H832" s="55">
        <v>150.56</v>
      </c>
      <c r="I832" s="143" t="s">
        <v>1817</v>
      </c>
    </row>
    <row r="833" spans="1:9" ht="41.4" hidden="1" x14ac:dyDescent="0.25">
      <c r="A833" s="11" t="s">
        <v>1947</v>
      </c>
      <c r="B833" s="10"/>
      <c r="C833" s="10" t="s">
        <v>2005</v>
      </c>
      <c r="D833" s="11" t="s">
        <v>1948</v>
      </c>
      <c r="E833" s="11" t="s">
        <v>1949</v>
      </c>
      <c r="F833" s="56">
        <v>6434.96</v>
      </c>
      <c r="G833" s="13">
        <v>0.05</v>
      </c>
      <c r="H833" s="54">
        <v>6128.53</v>
      </c>
      <c r="I833" s="143" t="s">
        <v>1817</v>
      </c>
    </row>
    <row r="834" spans="1:9" ht="41.4" hidden="1" x14ac:dyDescent="0.25">
      <c r="A834" s="11" t="s">
        <v>1950</v>
      </c>
      <c r="B834" s="10"/>
      <c r="C834" s="10" t="s">
        <v>2006</v>
      </c>
      <c r="D834" s="11" t="s">
        <v>1951</v>
      </c>
      <c r="E834" s="11" t="s">
        <v>1949</v>
      </c>
      <c r="F834" s="56">
        <v>3486.46</v>
      </c>
      <c r="G834" s="13">
        <v>0.05</v>
      </c>
      <c r="H834" s="54">
        <v>3320.44</v>
      </c>
      <c r="I834" s="143" t="s">
        <v>1817</v>
      </c>
    </row>
    <row r="835" spans="1:9" ht="41.4" hidden="1" x14ac:dyDescent="0.25">
      <c r="A835" s="11"/>
      <c r="B835" s="10"/>
      <c r="C835" s="10" t="s">
        <v>2007</v>
      </c>
      <c r="D835" s="11" t="s">
        <v>1952</v>
      </c>
      <c r="E835" s="11" t="s">
        <v>1953</v>
      </c>
      <c r="F835" s="56">
        <v>115.81</v>
      </c>
      <c r="G835" s="13">
        <v>0.05</v>
      </c>
      <c r="H835" s="54">
        <v>110.29</v>
      </c>
      <c r="I835" s="143" t="s">
        <v>1817</v>
      </c>
    </row>
    <row r="836" spans="1:9" ht="55.2" hidden="1" x14ac:dyDescent="0.25">
      <c r="A836" s="11" t="s">
        <v>1950</v>
      </c>
      <c r="B836" s="10"/>
      <c r="C836" s="10" t="s">
        <v>2008</v>
      </c>
      <c r="D836" s="11" t="s">
        <v>1954</v>
      </c>
      <c r="E836" s="11" t="s">
        <v>1955</v>
      </c>
      <c r="F836" s="56">
        <v>67.16</v>
      </c>
      <c r="G836" s="13">
        <v>0.05</v>
      </c>
      <c r="H836" s="54">
        <v>63.96</v>
      </c>
      <c r="I836" s="143" t="s">
        <v>1817</v>
      </c>
    </row>
    <row r="837" spans="1:9" ht="55.2" hidden="1" x14ac:dyDescent="0.25">
      <c r="A837" s="11" t="s">
        <v>1950</v>
      </c>
      <c r="B837" s="10"/>
      <c r="C837" s="10" t="s">
        <v>2009</v>
      </c>
      <c r="D837" s="10" t="s">
        <v>2010</v>
      </c>
      <c r="E837" s="11" t="s">
        <v>1955</v>
      </c>
      <c r="F837" s="56">
        <v>322.77</v>
      </c>
      <c r="G837" s="13">
        <v>0.05</v>
      </c>
      <c r="H837" s="54">
        <v>307.39999999999998</v>
      </c>
      <c r="I837" s="143" t="s">
        <v>1817</v>
      </c>
    </row>
    <row r="838" spans="1:9" ht="41.4" hidden="1" x14ac:dyDescent="0.25">
      <c r="A838" s="11" t="s">
        <v>1950</v>
      </c>
      <c r="B838" s="10"/>
      <c r="C838" s="10" t="s">
        <v>2011</v>
      </c>
      <c r="D838" s="10" t="s">
        <v>2012</v>
      </c>
      <c r="E838" s="11" t="s">
        <v>1956</v>
      </c>
      <c r="F838" s="56">
        <v>47.58</v>
      </c>
      <c r="G838" s="13">
        <v>0.05</v>
      </c>
      <c r="H838" s="54">
        <v>45.31</v>
      </c>
      <c r="I838" s="143" t="s">
        <v>1817</v>
      </c>
    </row>
    <row r="839" spans="1:9" ht="27.6" hidden="1" x14ac:dyDescent="0.25">
      <c r="A839" s="11" t="s">
        <v>1957</v>
      </c>
      <c r="B839" s="10"/>
      <c r="C839" s="10" t="s">
        <v>2013</v>
      </c>
      <c r="D839" s="11" t="s">
        <v>1958</v>
      </c>
      <c r="E839" s="11" t="s">
        <v>1959</v>
      </c>
      <c r="F839" s="56">
        <v>268.99</v>
      </c>
      <c r="G839" s="13">
        <v>0.05</v>
      </c>
      <c r="H839" s="54">
        <v>256.18</v>
      </c>
      <c r="I839" s="143" t="s">
        <v>1817</v>
      </c>
    </row>
    <row r="840" spans="1:9" ht="27.6" hidden="1" x14ac:dyDescent="0.25">
      <c r="A840" s="10" t="s">
        <v>1957</v>
      </c>
      <c r="B840" s="10"/>
      <c r="C840" s="10" t="s">
        <v>1960</v>
      </c>
      <c r="D840" s="10" t="s">
        <v>1961</v>
      </c>
      <c r="E840" s="10" t="s">
        <v>1959</v>
      </c>
      <c r="F840" s="56">
        <v>38.06</v>
      </c>
      <c r="G840" s="12">
        <v>0.05</v>
      </c>
      <c r="H840" s="55">
        <v>36.25</v>
      </c>
      <c r="I840" s="143" t="s">
        <v>1817</v>
      </c>
    </row>
    <row r="841" spans="1:9" ht="27.6" hidden="1" x14ac:dyDescent="0.25">
      <c r="A841" s="10" t="s">
        <v>1950</v>
      </c>
      <c r="B841" s="10"/>
      <c r="C841" s="10" t="s">
        <v>1962</v>
      </c>
      <c r="D841" s="10" t="s">
        <v>1963</v>
      </c>
      <c r="E841" s="10" t="s">
        <v>1964</v>
      </c>
      <c r="F841" s="56">
        <v>35.67</v>
      </c>
      <c r="G841" s="12">
        <v>0.05</v>
      </c>
      <c r="H841" s="55">
        <v>33.97</v>
      </c>
      <c r="I841" s="143" t="s">
        <v>1817</v>
      </c>
    </row>
    <row r="842" spans="1:9" ht="27.6" hidden="1" x14ac:dyDescent="0.25">
      <c r="A842" s="10" t="s">
        <v>1950</v>
      </c>
      <c r="B842" s="10"/>
      <c r="C842" s="10" t="s">
        <v>1965</v>
      </c>
      <c r="D842" s="10" t="s">
        <v>1966</v>
      </c>
      <c r="E842" s="10" t="s">
        <v>1964</v>
      </c>
      <c r="F842" s="57">
        <v>33.97</v>
      </c>
      <c r="G842" s="12">
        <v>0.05</v>
      </c>
      <c r="H842" s="55">
        <v>32.35</v>
      </c>
      <c r="I842" s="143" t="s">
        <v>1817</v>
      </c>
    </row>
    <row r="843" spans="1:9" ht="27.6" hidden="1" x14ac:dyDescent="0.25">
      <c r="A843" s="10" t="s">
        <v>1957</v>
      </c>
      <c r="B843" s="10"/>
      <c r="C843" s="10" t="s">
        <v>1967</v>
      </c>
      <c r="D843" s="10" t="s">
        <v>1968</v>
      </c>
      <c r="E843" s="10" t="s">
        <v>1964</v>
      </c>
      <c r="F843" s="57">
        <v>1.42</v>
      </c>
      <c r="G843" s="12">
        <v>0.05</v>
      </c>
      <c r="H843" s="55">
        <v>1.35</v>
      </c>
      <c r="I843" s="143" t="s">
        <v>1817</v>
      </c>
    </row>
    <row r="844" spans="1:9" ht="27.6" hidden="1" x14ac:dyDescent="0.25">
      <c r="A844" s="10" t="s">
        <v>1957</v>
      </c>
      <c r="B844" s="10"/>
      <c r="C844" s="10" t="s">
        <v>1969</v>
      </c>
      <c r="D844" s="10" t="s">
        <v>1970</v>
      </c>
      <c r="E844" s="10" t="s">
        <v>1964</v>
      </c>
      <c r="F844" s="57">
        <v>4.09</v>
      </c>
      <c r="G844" s="12">
        <v>0.05</v>
      </c>
      <c r="H844" s="55">
        <v>3.9</v>
      </c>
      <c r="I844" s="143" t="s">
        <v>1817</v>
      </c>
    </row>
    <row r="845" spans="1:9" ht="27.6" hidden="1" x14ac:dyDescent="0.25">
      <c r="A845" s="10" t="s">
        <v>1971</v>
      </c>
      <c r="B845" s="10"/>
      <c r="C845" s="10" t="s">
        <v>1972</v>
      </c>
      <c r="D845" s="10" t="s">
        <v>1973</v>
      </c>
      <c r="E845" s="10" t="s">
        <v>1964</v>
      </c>
      <c r="F845" s="57">
        <v>17.170000000000002</v>
      </c>
      <c r="G845" s="12">
        <v>0.05</v>
      </c>
      <c r="H845" s="55">
        <v>16.350000000000001</v>
      </c>
      <c r="I845" s="143" t="s">
        <v>1817</v>
      </c>
    </row>
    <row r="846" spans="1:9" ht="27.6" hidden="1" x14ac:dyDescent="0.25">
      <c r="A846" s="10" t="s">
        <v>1957</v>
      </c>
      <c r="B846" s="10"/>
      <c r="C846" s="10" t="s">
        <v>1974</v>
      </c>
      <c r="D846" s="10" t="s">
        <v>1975</v>
      </c>
      <c r="E846" s="10" t="s">
        <v>1964</v>
      </c>
      <c r="F846" s="57">
        <v>9.49</v>
      </c>
      <c r="G846" s="12">
        <v>0.05</v>
      </c>
      <c r="H846" s="55">
        <v>9.0399999999999991</v>
      </c>
      <c r="I846" s="143" t="s">
        <v>1817</v>
      </c>
    </row>
    <row r="847" spans="1:9" ht="41.4" hidden="1" x14ac:dyDescent="0.25">
      <c r="A847" s="11"/>
      <c r="B847" s="10"/>
      <c r="C847" s="10" t="s">
        <v>2014</v>
      </c>
      <c r="D847" s="11" t="s">
        <v>1976</v>
      </c>
      <c r="E847" s="11" t="s">
        <v>1977</v>
      </c>
      <c r="F847" s="56">
        <v>118.97</v>
      </c>
      <c r="G847" s="13">
        <v>0.05</v>
      </c>
      <c r="H847" s="54">
        <v>113.31</v>
      </c>
      <c r="I847" s="143" t="s">
        <v>1817</v>
      </c>
    </row>
    <row r="848" spans="1:9" ht="27.6" hidden="1" x14ac:dyDescent="0.25">
      <c r="A848" s="10"/>
      <c r="B848" s="10"/>
      <c r="C848" s="10" t="s">
        <v>1978</v>
      </c>
      <c r="D848" s="10" t="s">
        <v>1979</v>
      </c>
      <c r="E848" s="10" t="s">
        <v>1977</v>
      </c>
      <c r="F848" s="56">
        <v>159.32</v>
      </c>
      <c r="G848" s="12">
        <v>0.05</v>
      </c>
      <c r="H848" s="55">
        <v>151.74</v>
      </c>
      <c r="I848" s="143" t="s">
        <v>1817</v>
      </c>
    </row>
    <row r="849" spans="1:9" hidden="1" x14ac:dyDescent="0.25">
      <c r="A849" s="10" t="s">
        <v>1980</v>
      </c>
      <c r="B849" s="10"/>
      <c r="C849" s="10" t="s">
        <v>1981</v>
      </c>
      <c r="D849" s="10" t="s">
        <v>1982</v>
      </c>
      <c r="E849" s="10" t="s">
        <v>1983</v>
      </c>
      <c r="F849" s="56">
        <v>1544.12</v>
      </c>
      <c r="G849" s="12">
        <v>0.05</v>
      </c>
      <c r="H849" s="55">
        <v>1470.59</v>
      </c>
      <c r="I849" s="143" t="s">
        <v>1817</v>
      </c>
    </row>
    <row r="850" spans="1:9" hidden="1" x14ac:dyDescent="0.25">
      <c r="A850" s="10" t="s">
        <v>1984</v>
      </c>
      <c r="B850" s="10"/>
      <c r="C850" s="10" t="s">
        <v>1985</v>
      </c>
      <c r="D850" s="10" t="s">
        <v>1986</v>
      </c>
      <c r="E850" s="10" t="s">
        <v>1983</v>
      </c>
      <c r="F850" s="57">
        <v>2.33</v>
      </c>
      <c r="G850" s="12">
        <v>0.05</v>
      </c>
      <c r="H850" s="55">
        <v>2.2200000000000002</v>
      </c>
      <c r="I850" s="143" t="s">
        <v>1817</v>
      </c>
    </row>
    <row r="851" spans="1:9" ht="27.6" hidden="1" x14ac:dyDescent="0.25">
      <c r="A851" s="10" t="s">
        <v>1987</v>
      </c>
      <c r="B851" s="10"/>
      <c r="C851" s="10" t="s">
        <v>1988</v>
      </c>
      <c r="D851" s="10" t="s">
        <v>1989</v>
      </c>
      <c r="E851" s="10" t="s">
        <v>1983</v>
      </c>
      <c r="F851" s="57">
        <v>1.71</v>
      </c>
      <c r="G851" s="12">
        <v>0.05</v>
      </c>
      <c r="H851" s="55">
        <v>1.63</v>
      </c>
      <c r="I851" s="143" t="s">
        <v>1817</v>
      </c>
    </row>
    <row r="852" spans="1:9" hidden="1" x14ac:dyDescent="0.25">
      <c r="A852" s="10" t="s">
        <v>1990</v>
      </c>
      <c r="B852" s="10"/>
      <c r="C852" s="10" t="s">
        <v>1991</v>
      </c>
      <c r="D852" s="10" t="s">
        <v>1992</v>
      </c>
      <c r="E852" s="10" t="s">
        <v>1983</v>
      </c>
      <c r="F852" s="57">
        <v>15.44</v>
      </c>
      <c r="G852" s="12">
        <v>0.05</v>
      </c>
      <c r="H852" s="55">
        <v>14.71</v>
      </c>
      <c r="I852" s="143" t="s">
        <v>1817</v>
      </c>
    </row>
    <row r="853" spans="1:9" ht="27.6" hidden="1" x14ac:dyDescent="0.25">
      <c r="A853" s="10" t="s">
        <v>1993</v>
      </c>
      <c r="B853" s="10"/>
      <c r="C853" s="10" t="s">
        <v>1994</v>
      </c>
      <c r="D853" s="10">
        <v>22063181</v>
      </c>
      <c r="E853" s="10" t="s">
        <v>1983</v>
      </c>
      <c r="F853" s="57">
        <v>4.67</v>
      </c>
      <c r="G853" s="12">
        <v>0.05</v>
      </c>
      <c r="H853" s="55">
        <v>4.45</v>
      </c>
      <c r="I853" s="143" t="s">
        <v>1817</v>
      </c>
    </row>
    <row r="854" spans="1:9" hidden="1" x14ac:dyDescent="0.25">
      <c r="A854" s="10" t="s">
        <v>1971</v>
      </c>
      <c r="B854" s="10"/>
      <c r="C854" s="10" t="s">
        <v>1995</v>
      </c>
      <c r="D854" s="10" t="s">
        <v>1996</v>
      </c>
      <c r="E854" s="10" t="s">
        <v>1936</v>
      </c>
      <c r="F854" s="57">
        <v>3536.03</v>
      </c>
      <c r="G854" s="12">
        <v>0.05</v>
      </c>
      <c r="H854" s="55">
        <v>3367.65</v>
      </c>
      <c r="I854" s="143" t="s">
        <v>1817</v>
      </c>
    </row>
    <row r="855" spans="1:9" hidden="1" x14ac:dyDescent="0.25">
      <c r="A855" s="10" t="s">
        <v>1997</v>
      </c>
      <c r="B855" s="10"/>
      <c r="C855" s="10" t="s">
        <v>1998</v>
      </c>
      <c r="D855" s="10" t="s">
        <v>1999</v>
      </c>
      <c r="E855" s="10" t="s">
        <v>2000</v>
      </c>
      <c r="F855" s="57">
        <v>145.15</v>
      </c>
      <c r="G855" s="12">
        <v>0.05</v>
      </c>
      <c r="H855" s="55">
        <v>138.24</v>
      </c>
      <c r="I855" s="143" t="s">
        <v>1817</v>
      </c>
    </row>
    <row r="856" spans="1:9" hidden="1" x14ac:dyDescent="0.25">
      <c r="A856" s="10" t="s">
        <v>2001</v>
      </c>
      <c r="B856" s="10"/>
      <c r="C856" s="10" t="s">
        <v>2002</v>
      </c>
      <c r="D856" s="10" t="s">
        <v>2003</v>
      </c>
      <c r="E856" s="10" t="s">
        <v>2004</v>
      </c>
      <c r="F856" s="57">
        <v>2.4</v>
      </c>
      <c r="G856" s="12">
        <v>0.05</v>
      </c>
      <c r="H856" s="55">
        <v>2.29</v>
      </c>
      <c r="I856" s="143" t="s">
        <v>1817</v>
      </c>
    </row>
    <row r="857" spans="1:9" ht="27.6" hidden="1" x14ac:dyDescent="0.25">
      <c r="A857" s="151" t="s">
        <v>752</v>
      </c>
      <c r="B857" s="151" t="s">
        <v>773</v>
      </c>
      <c r="C857" s="11" t="s">
        <v>2015</v>
      </c>
      <c r="D857" s="11" t="s">
        <v>2016</v>
      </c>
      <c r="E857" s="11" t="s">
        <v>757</v>
      </c>
      <c r="F857" s="152">
        <v>30</v>
      </c>
      <c r="G857" s="153">
        <v>0.27</v>
      </c>
      <c r="H857" s="152">
        <v>22</v>
      </c>
      <c r="I857" s="154">
        <v>0.99</v>
      </c>
    </row>
    <row r="858" spans="1:9" ht="27.6" hidden="1" x14ac:dyDescent="0.25">
      <c r="A858" s="151" t="s">
        <v>752</v>
      </c>
      <c r="B858" s="151" t="s">
        <v>756</v>
      </c>
      <c r="C858" s="11" t="s">
        <v>2017</v>
      </c>
      <c r="D858" s="11" t="s">
        <v>2018</v>
      </c>
      <c r="E858" s="11" t="s">
        <v>757</v>
      </c>
      <c r="F858" s="152">
        <v>35</v>
      </c>
      <c r="G858" s="153">
        <v>0.34</v>
      </c>
      <c r="H858" s="152">
        <v>23</v>
      </c>
      <c r="I858" s="154">
        <v>0.99</v>
      </c>
    </row>
    <row r="859" spans="1:9" ht="27.6" hidden="1" x14ac:dyDescent="0.25">
      <c r="A859" s="151" t="s">
        <v>752</v>
      </c>
      <c r="B859" s="151" t="s">
        <v>756</v>
      </c>
      <c r="C859" s="11" t="s">
        <v>2019</v>
      </c>
      <c r="D859" s="11" t="s">
        <v>2020</v>
      </c>
      <c r="E859" s="11" t="s">
        <v>761</v>
      </c>
      <c r="F859" s="152">
        <v>40</v>
      </c>
      <c r="G859" s="153">
        <v>0.35</v>
      </c>
      <c r="H859" s="152">
        <v>26</v>
      </c>
      <c r="I859" s="154">
        <v>0.99</v>
      </c>
    </row>
    <row r="860" spans="1:9" hidden="1" x14ac:dyDescent="0.25">
      <c r="A860" s="151" t="s">
        <v>752</v>
      </c>
      <c r="B860" s="151" t="s">
        <v>756</v>
      </c>
      <c r="C860" s="11" t="s">
        <v>2021</v>
      </c>
      <c r="D860" s="11" t="s">
        <v>2022</v>
      </c>
      <c r="E860" s="11" t="s">
        <v>755</v>
      </c>
      <c r="F860" s="152">
        <v>189</v>
      </c>
      <c r="G860" s="153">
        <v>0.26</v>
      </c>
      <c r="H860" s="152">
        <v>140</v>
      </c>
      <c r="I860" s="154">
        <v>4.99</v>
      </c>
    </row>
    <row r="861" spans="1:9" hidden="1" x14ac:dyDescent="0.25">
      <c r="A861" s="151" t="s">
        <v>752</v>
      </c>
      <c r="B861" s="151" t="s">
        <v>756</v>
      </c>
      <c r="C861" s="11" t="s">
        <v>2023</v>
      </c>
      <c r="D861" s="11" t="s">
        <v>2024</v>
      </c>
      <c r="E861" s="11" t="s">
        <v>757</v>
      </c>
      <c r="F861" s="152">
        <v>20</v>
      </c>
      <c r="G861" s="153">
        <v>0.05</v>
      </c>
      <c r="H861" s="152">
        <v>19</v>
      </c>
      <c r="I861" s="154">
        <v>0.99</v>
      </c>
    </row>
    <row r="862" spans="1:9" hidden="1" x14ac:dyDescent="0.25">
      <c r="A862" s="151" t="s">
        <v>752</v>
      </c>
      <c r="B862" s="151" t="s">
        <v>756</v>
      </c>
      <c r="C862" s="11" t="s">
        <v>2025</v>
      </c>
      <c r="D862" s="11" t="s">
        <v>2026</v>
      </c>
      <c r="E862" s="11" t="s">
        <v>755</v>
      </c>
      <c r="F862" s="152">
        <v>249</v>
      </c>
      <c r="G862" s="153">
        <v>0.31</v>
      </c>
      <c r="H862" s="152">
        <v>172</v>
      </c>
      <c r="I862" s="154">
        <v>5.99</v>
      </c>
    </row>
    <row r="863" spans="1:9" hidden="1" x14ac:dyDescent="0.25">
      <c r="A863" s="151" t="s">
        <v>752</v>
      </c>
      <c r="B863" s="151" t="s">
        <v>756</v>
      </c>
      <c r="C863" s="11" t="s">
        <v>2027</v>
      </c>
      <c r="D863" s="11" t="s">
        <v>2028</v>
      </c>
      <c r="E863" s="11" t="s">
        <v>757</v>
      </c>
      <c r="F863" s="152">
        <v>20</v>
      </c>
      <c r="G863" s="153">
        <v>0.05</v>
      </c>
      <c r="H863" s="152">
        <v>19</v>
      </c>
      <c r="I863" s="154">
        <v>0.99</v>
      </c>
    </row>
    <row r="864" spans="1:9" hidden="1" x14ac:dyDescent="0.25">
      <c r="A864" s="151" t="s">
        <v>752</v>
      </c>
      <c r="B864" s="151" t="s">
        <v>756</v>
      </c>
      <c r="C864" s="11" t="s">
        <v>2029</v>
      </c>
      <c r="D864" s="11" t="s">
        <v>2030</v>
      </c>
      <c r="E864" s="11" t="s">
        <v>755</v>
      </c>
      <c r="F864" s="152">
        <v>289</v>
      </c>
      <c r="G864" s="153">
        <v>0.31</v>
      </c>
      <c r="H864" s="152">
        <v>200</v>
      </c>
      <c r="I864" s="154">
        <v>6.99</v>
      </c>
    </row>
    <row r="865" spans="1:9" hidden="1" x14ac:dyDescent="0.25">
      <c r="A865" s="151" t="s">
        <v>752</v>
      </c>
      <c r="B865" s="151" t="s">
        <v>756</v>
      </c>
      <c r="C865" s="11" t="s">
        <v>2031</v>
      </c>
      <c r="D865" s="11" t="s">
        <v>2032</v>
      </c>
      <c r="E865" s="11" t="s">
        <v>757</v>
      </c>
      <c r="F865" s="152">
        <v>20</v>
      </c>
      <c r="G865" s="153">
        <v>-0.25</v>
      </c>
      <c r="H865" s="152">
        <v>25</v>
      </c>
      <c r="I865" s="154">
        <v>0.99</v>
      </c>
    </row>
    <row r="866" spans="1:9" ht="27.6" hidden="1" x14ac:dyDescent="0.25">
      <c r="A866" s="151" t="s">
        <v>752</v>
      </c>
      <c r="B866" s="151" t="s">
        <v>756</v>
      </c>
      <c r="C866" s="11" t="s">
        <v>2033</v>
      </c>
      <c r="D866" s="11" t="s">
        <v>2034</v>
      </c>
      <c r="E866" s="11" t="s">
        <v>761</v>
      </c>
      <c r="F866" s="152">
        <v>18</v>
      </c>
      <c r="G866" s="153">
        <v>0.44</v>
      </c>
      <c r="H866" s="152">
        <v>10</v>
      </c>
      <c r="I866" s="154">
        <v>0.99</v>
      </c>
    </row>
    <row r="867" spans="1:9" hidden="1" x14ac:dyDescent="0.25">
      <c r="A867" s="151" t="s">
        <v>752</v>
      </c>
      <c r="B867" s="151" t="s">
        <v>756</v>
      </c>
      <c r="C867" s="11" t="s">
        <v>2035</v>
      </c>
      <c r="D867" s="11" t="s">
        <v>2036</v>
      </c>
      <c r="E867" s="11" t="s">
        <v>757</v>
      </c>
      <c r="F867" s="152">
        <v>290</v>
      </c>
      <c r="G867" s="153">
        <v>0.12</v>
      </c>
      <c r="H867" s="152">
        <v>256</v>
      </c>
      <c r="I867" s="154">
        <v>7.99</v>
      </c>
    </row>
    <row r="868" spans="1:9" hidden="1" x14ac:dyDescent="0.25">
      <c r="A868" s="151" t="s">
        <v>752</v>
      </c>
      <c r="B868" s="151" t="s">
        <v>756</v>
      </c>
      <c r="C868" s="11" t="s">
        <v>2037</v>
      </c>
      <c r="D868" s="11" t="s">
        <v>2038</v>
      </c>
      <c r="E868" s="11" t="s">
        <v>755</v>
      </c>
      <c r="F868" s="152">
        <v>209</v>
      </c>
      <c r="G868" s="153">
        <v>0.18</v>
      </c>
      <c r="H868" s="152">
        <v>172</v>
      </c>
      <c r="I868" s="154">
        <v>5.99</v>
      </c>
    </row>
    <row r="869" spans="1:9" ht="41.4" hidden="1" x14ac:dyDescent="0.25">
      <c r="A869" s="151" t="s">
        <v>752</v>
      </c>
      <c r="B869" s="151" t="s">
        <v>2039</v>
      </c>
      <c r="C869" s="11" t="s">
        <v>2040</v>
      </c>
      <c r="D869" s="11" t="s">
        <v>2041</v>
      </c>
      <c r="E869" s="11" t="s">
        <v>749</v>
      </c>
      <c r="F869" s="152">
        <v>20</v>
      </c>
      <c r="G869" s="153">
        <v>0.15</v>
      </c>
      <c r="H869" s="152">
        <v>17</v>
      </c>
      <c r="I869" s="154">
        <v>0.99</v>
      </c>
    </row>
    <row r="870" spans="1:9" hidden="1" x14ac:dyDescent="0.25">
      <c r="A870" s="151" t="s">
        <v>752</v>
      </c>
      <c r="B870" s="151" t="s">
        <v>2042</v>
      </c>
      <c r="C870" s="11" t="s">
        <v>2043</v>
      </c>
      <c r="D870" s="11" t="s">
        <v>2044</v>
      </c>
      <c r="E870" s="11" t="s">
        <v>755</v>
      </c>
      <c r="F870" s="152">
        <v>309</v>
      </c>
      <c r="G870" s="153">
        <v>0.3</v>
      </c>
      <c r="H870" s="152">
        <v>217</v>
      </c>
      <c r="I870" s="154">
        <v>6.99</v>
      </c>
    </row>
    <row r="871" spans="1:9" hidden="1" x14ac:dyDescent="0.25">
      <c r="A871" s="151" t="s">
        <v>752</v>
      </c>
      <c r="B871" s="151" t="s">
        <v>2042</v>
      </c>
      <c r="C871" s="11" t="s">
        <v>2045</v>
      </c>
      <c r="D871" s="11" t="s">
        <v>2046</v>
      </c>
      <c r="E871" s="11" t="s">
        <v>755</v>
      </c>
      <c r="F871" s="152">
        <v>419</v>
      </c>
      <c r="G871" s="153">
        <v>0.37</v>
      </c>
      <c r="H871" s="152">
        <v>262</v>
      </c>
      <c r="I871" s="154">
        <v>8.99</v>
      </c>
    </row>
    <row r="872" spans="1:9" hidden="1" x14ac:dyDescent="0.25">
      <c r="A872" s="151" t="s">
        <v>752</v>
      </c>
      <c r="B872" s="151" t="s">
        <v>2042</v>
      </c>
      <c r="C872" s="11" t="s">
        <v>2047</v>
      </c>
      <c r="D872" s="11" t="s">
        <v>2048</v>
      </c>
      <c r="E872" s="11" t="s">
        <v>755</v>
      </c>
      <c r="F872" s="152">
        <v>439</v>
      </c>
      <c r="G872" s="153">
        <v>0.37</v>
      </c>
      <c r="H872" s="152">
        <v>275</v>
      </c>
      <c r="I872" s="154">
        <v>9.99</v>
      </c>
    </row>
    <row r="873" spans="1:9" ht="27.6" hidden="1" x14ac:dyDescent="0.25">
      <c r="A873" s="151" t="s">
        <v>752</v>
      </c>
      <c r="B873" s="151" t="s">
        <v>2042</v>
      </c>
      <c r="C873" s="11" t="s">
        <v>2049</v>
      </c>
      <c r="D873" s="11" t="s">
        <v>2050</v>
      </c>
      <c r="E873" s="11" t="s">
        <v>761</v>
      </c>
      <c r="F873" s="152">
        <v>30</v>
      </c>
      <c r="G873" s="153">
        <v>0.13</v>
      </c>
      <c r="H873" s="152">
        <v>26</v>
      </c>
      <c r="I873" s="152">
        <v>0.99</v>
      </c>
    </row>
    <row r="874" spans="1:9" ht="55.2" hidden="1" x14ac:dyDescent="0.25">
      <c r="A874" s="151" t="s">
        <v>752</v>
      </c>
      <c r="B874" s="151" t="s">
        <v>2042</v>
      </c>
      <c r="C874" s="11" t="s">
        <v>2051</v>
      </c>
      <c r="D874" s="11" t="s">
        <v>2052</v>
      </c>
      <c r="E874" s="11" t="s">
        <v>755</v>
      </c>
      <c r="F874" s="152">
        <v>539</v>
      </c>
      <c r="G874" s="153">
        <v>0.37</v>
      </c>
      <c r="H874" s="152">
        <v>338</v>
      </c>
      <c r="I874" s="152">
        <v>10.99</v>
      </c>
    </row>
    <row r="875" spans="1:9" ht="55.2" hidden="1" x14ac:dyDescent="0.25">
      <c r="A875" s="151" t="s">
        <v>752</v>
      </c>
      <c r="B875" s="151" t="s">
        <v>2042</v>
      </c>
      <c r="C875" s="11" t="s">
        <v>2053</v>
      </c>
      <c r="D875" s="11" t="s">
        <v>2054</v>
      </c>
      <c r="E875" s="11" t="s">
        <v>755</v>
      </c>
      <c r="F875" s="152">
        <v>569</v>
      </c>
      <c r="G875" s="153">
        <v>0.37</v>
      </c>
      <c r="H875" s="152">
        <v>356</v>
      </c>
      <c r="I875" s="154">
        <v>11.99</v>
      </c>
    </row>
    <row r="876" spans="1:9" ht="41.4" hidden="1" x14ac:dyDescent="0.25">
      <c r="A876" s="151" t="s">
        <v>752</v>
      </c>
      <c r="B876" s="151" t="s">
        <v>781</v>
      </c>
      <c r="C876" s="11" t="s">
        <v>2055</v>
      </c>
      <c r="D876" s="11" t="s">
        <v>2056</v>
      </c>
      <c r="E876" s="11" t="s">
        <v>2057</v>
      </c>
      <c r="F876" s="152">
        <v>139</v>
      </c>
      <c r="G876" s="153">
        <v>0.21</v>
      </c>
      <c r="H876" s="152">
        <v>110</v>
      </c>
      <c r="I876" s="154">
        <v>3.99</v>
      </c>
    </row>
    <row r="877" spans="1:9" ht="27.6" hidden="1" x14ac:dyDescent="0.25">
      <c r="A877" s="151" t="s">
        <v>752</v>
      </c>
      <c r="B877" s="151" t="s">
        <v>781</v>
      </c>
      <c r="C877" s="11" t="s">
        <v>2058</v>
      </c>
      <c r="D877" s="11" t="s">
        <v>2059</v>
      </c>
      <c r="E877" s="11" t="s">
        <v>755</v>
      </c>
      <c r="F877" s="152">
        <v>649</v>
      </c>
      <c r="G877" s="153">
        <v>0.4</v>
      </c>
      <c r="H877" s="152">
        <v>390</v>
      </c>
      <c r="I877" s="154">
        <v>12.99</v>
      </c>
    </row>
    <row r="878" spans="1:9" ht="41.4" hidden="1" x14ac:dyDescent="0.25">
      <c r="A878" s="151" t="s">
        <v>752</v>
      </c>
      <c r="B878" s="151" t="s">
        <v>781</v>
      </c>
      <c r="C878" s="11" t="s">
        <v>2060</v>
      </c>
      <c r="D878" s="11" t="s">
        <v>2061</v>
      </c>
      <c r="E878" s="11" t="s">
        <v>2057</v>
      </c>
      <c r="F878" s="152">
        <v>139</v>
      </c>
      <c r="G878" s="153">
        <v>0.14000000000000001</v>
      </c>
      <c r="H878" s="152">
        <v>119</v>
      </c>
      <c r="I878" s="154">
        <v>3.99</v>
      </c>
    </row>
    <row r="879" spans="1:9" ht="69" hidden="1" x14ac:dyDescent="0.25">
      <c r="A879" s="151" t="s">
        <v>752</v>
      </c>
      <c r="B879" s="151" t="s">
        <v>756</v>
      </c>
      <c r="C879" s="11" t="s">
        <v>2062</v>
      </c>
      <c r="D879" s="11" t="s">
        <v>2063</v>
      </c>
      <c r="E879" s="11" t="s">
        <v>755</v>
      </c>
      <c r="F879" s="152">
        <v>263</v>
      </c>
      <c r="G879" s="153">
        <v>0.33</v>
      </c>
      <c r="H879" s="152">
        <v>175</v>
      </c>
      <c r="I879" s="154">
        <v>5.99</v>
      </c>
    </row>
    <row r="880" spans="1:9" hidden="1" x14ac:dyDescent="0.25">
      <c r="A880" s="151" t="s">
        <v>752</v>
      </c>
      <c r="B880" s="151" t="s">
        <v>781</v>
      </c>
      <c r="C880" s="11" t="s">
        <v>783</v>
      </c>
      <c r="D880" s="11" t="s">
        <v>61</v>
      </c>
      <c r="E880" s="11" t="s">
        <v>755</v>
      </c>
      <c r="F880" s="152">
        <v>1238</v>
      </c>
      <c r="G880" s="153">
        <v>0.64</v>
      </c>
      <c r="H880" s="152">
        <v>445</v>
      </c>
      <c r="I880" s="154">
        <v>13.99</v>
      </c>
    </row>
    <row r="881" spans="1:9" hidden="1" x14ac:dyDescent="0.25">
      <c r="A881" s="151" t="s">
        <v>2064</v>
      </c>
      <c r="B881" s="151" t="s">
        <v>2064</v>
      </c>
      <c r="C881" s="11" t="s">
        <v>2065</v>
      </c>
      <c r="D881" s="11" t="s">
        <v>2066</v>
      </c>
      <c r="E881" s="11" t="s">
        <v>755</v>
      </c>
      <c r="F881" s="152">
        <v>175</v>
      </c>
      <c r="G881" s="153">
        <v>0.38</v>
      </c>
      <c r="H881" s="152">
        <v>109</v>
      </c>
      <c r="I881" s="154">
        <v>3.99</v>
      </c>
    </row>
    <row r="882" spans="1:9" hidden="1" x14ac:dyDescent="0.25">
      <c r="A882" s="151" t="s">
        <v>2064</v>
      </c>
      <c r="B882" s="151" t="s">
        <v>2064</v>
      </c>
      <c r="C882" s="11" t="s">
        <v>2067</v>
      </c>
      <c r="D882" s="11" t="s">
        <v>2068</v>
      </c>
      <c r="E882" s="11" t="s">
        <v>755</v>
      </c>
      <c r="F882" s="152">
        <v>175</v>
      </c>
      <c r="G882" s="153">
        <v>0.38</v>
      </c>
      <c r="H882" s="152">
        <v>109</v>
      </c>
      <c r="I882" s="154">
        <v>3.99</v>
      </c>
    </row>
    <row r="883" spans="1:9" hidden="1" x14ac:dyDescent="0.25">
      <c r="A883" s="151" t="s">
        <v>2064</v>
      </c>
      <c r="B883" s="151" t="s">
        <v>2064</v>
      </c>
      <c r="C883" s="11" t="s">
        <v>2069</v>
      </c>
      <c r="D883" s="11" t="s">
        <v>2070</v>
      </c>
      <c r="E883" s="11" t="s">
        <v>755</v>
      </c>
      <c r="F883" s="152">
        <v>189</v>
      </c>
      <c r="G883" s="153">
        <v>0.4</v>
      </c>
      <c r="H883" s="152">
        <v>113</v>
      </c>
      <c r="I883" s="154">
        <v>3.99</v>
      </c>
    </row>
    <row r="884" spans="1:9" ht="69" hidden="1" x14ac:dyDescent="0.25">
      <c r="A884" s="47" t="s">
        <v>2071</v>
      </c>
      <c r="B884" s="47" t="s">
        <v>2072</v>
      </c>
      <c r="C884" s="155" t="s">
        <v>2073</v>
      </c>
      <c r="D884" s="155" t="s">
        <v>2074</v>
      </c>
      <c r="E884" s="155" t="s">
        <v>757</v>
      </c>
      <c r="F884" s="156">
        <v>1100</v>
      </c>
      <c r="G884" s="157">
        <v>0.05</v>
      </c>
      <c r="H884" s="156">
        <v>1043</v>
      </c>
      <c r="I884" s="158">
        <v>33.99</v>
      </c>
    </row>
  </sheetData>
  <pageMargins left="0.7" right="0.7" top="0.75" bottom="0.75" header="0.3" footer="0.3"/>
  <pageSetup scale="50" fitToHeight="0" orientation="portrait" horizontalDpi="1200" verticalDpi="1200" r:id="rId1"/>
  <headerFooter>
    <oddHeader xml:space="preserve">&amp;L&amp;G&amp;RRegion 4 Education Service Center Telecommunications - Wireline, Wireless, Unified Communications, &amp; Data Communications 
</oddHeader>
    <oddFooter>&amp;CAttachment C – Value Add Equipment – Granite Pricing Schedule&amp;RPage &amp;P of &amp;N</odd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73B8D3502EF64FA53E98F0BEED0B2B" ma:contentTypeVersion="18" ma:contentTypeDescription="Create a new document." ma:contentTypeScope="" ma:versionID="b229121aecf8616259d3bd2a8f0cdba2">
  <xsd:schema xmlns:xsd="http://www.w3.org/2001/XMLSchema" xmlns:xs="http://www.w3.org/2001/XMLSchema" xmlns:p="http://schemas.microsoft.com/office/2006/metadata/properties" xmlns:ns2="e51cb6a3-ae19-4896-b140-3e23a897c6b8" xmlns:ns3="3be29244-e173-4841-965a-0b17126394a9" targetNamespace="http://schemas.microsoft.com/office/2006/metadata/properties" ma:root="true" ma:fieldsID="1112147bd3b8924b200f41dc777e2c4d" ns2:_="" ns3:_="">
    <xsd:import namespace="e51cb6a3-ae19-4896-b140-3e23a897c6b8"/>
    <xsd:import namespace="3be29244-e173-4841-965a-0b17126394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1cb6a3-ae19-4896-b140-3e23a897c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4ce1a28-3f71-4097-ae6c-5d807872a18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e29244-e173-4841-965a-0b17126394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bc4d175-ba32-4f8b-a698-1feca01a15af}" ma:internalName="TaxCatchAll" ma:showField="CatchAllData" ma:web="3be29244-e173-4841-965a-0b17126394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e29244-e173-4841-965a-0b17126394a9" xsi:nil="true"/>
    <lcf76f155ced4ddcb4097134ff3c332f xmlns="e51cb6a3-ae19-4896-b140-3e23a897c6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C9DFBDC-E2D2-462D-8724-D70048E10033}"/>
</file>

<file path=customXml/itemProps2.xml><?xml version="1.0" encoding="utf-8"?>
<ds:datastoreItem xmlns:ds="http://schemas.openxmlformats.org/officeDocument/2006/customXml" ds:itemID="{D19598BF-2501-45EF-8FDC-454043D572D0}"/>
</file>

<file path=customXml/itemProps3.xml><?xml version="1.0" encoding="utf-8"?>
<ds:datastoreItem xmlns:ds="http://schemas.openxmlformats.org/officeDocument/2006/customXml" ds:itemID="{60C14058-6C25-4E0A-A34B-BAA409F6A0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Att. A - Core Scope</vt:lpstr>
      <vt:lpstr>Att. B - Value Added Services</vt:lpstr>
      <vt:lpstr>Att. C - Value Added Equipment</vt:lpstr>
      <vt:lpstr>'Att. C - Value Added Equipment'!_Hlk88566745</vt:lpstr>
      <vt:lpstr>'Att. A - Core Scope'!Print_Area</vt:lpstr>
      <vt:lpstr>'Att. B - Value Added Services'!Print_Area</vt:lpstr>
      <vt:lpstr>'Att. C - Value Added Equipment'!Print_Area</vt:lpstr>
      <vt:lpstr>'Att. A - Core Scope'!Print_Titles</vt:lpstr>
      <vt:lpstr>'Att. B - Value Added Services'!Print_Titles</vt:lpstr>
      <vt:lpstr>'Att. C - Value Added Equipment'!Print_Titles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Knotts</dc:creator>
  <cp:lastModifiedBy>Katherine Anderson</cp:lastModifiedBy>
  <cp:lastPrinted>2024-07-18T12:52:39Z</cp:lastPrinted>
  <dcterms:created xsi:type="dcterms:W3CDTF">2022-08-18T10:04:42Z</dcterms:created>
  <dcterms:modified xsi:type="dcterms:W3CDTF">2025-01-15T19:17:42Z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0x0101007573B8D3502EF64FA53E98F0BEED0B2B</vt:lpwstr>
  </property>
</Properties>
</file>