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5440" windowHeight="15390"/>
  </bookViews>
  <sheets>
    <sheet name="PEC 1 Allegra" sheetId="1" r:id="rId1"/>
    <sheet name="PEC 2 Heather" sheetId="3" r:id="rId2"/>
    <sheet name="PEC 3 Mandy" sheetId="4" r:id="rId3"/>
    <sheet name="PEC 4 Brad" sheetId="5" r:id="rId4"/>
    <sheet name="PEC 5 Eric" sheetId="6" r:id="rId5"/>
    <sheet name="PEC 6 Shavonne" sheetId="8" r:id="rId6"/>
    <sheet name="Cost" sheetId="7" r:id="rId7"/>
    <sheet name="Natiowide All Cat" sheetId="2" r:id="rId8"/>
  </sheets>
  <definedNames>
    <definedName name="_xlnm.Print_Area" localSheetId="6">Cost!$B$1:$L$80</definedName>
    <definedName name="_xlnm.Print_Area" localSheetId="7">'Natiowide All Cat'!$A$1:$W$74</definedName>
    <definedName name="_xlnm.Print_Area" localSheetId="0">'PEC 1 Allegra'!$B$1:$R$74</definedName>
    <definedName name="_xlnm.Print_Area" localSheetId="1">'PEC 2 Heather'!$B$1:$R$74</definedName>
    <definedName name="_xlnm.Print_Area" localSheetId="2">'PEC 3 Mandy'!$B$1:$R$74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7" l="1"/>
  <c r="S66" i="2" l="1"/>
  <c r="S56" i="2"/>
  <c r="S50" i="2"/>
  <c r="S45" i="2"/>
  <c r="S42" i="2"/>
  <c r="S22" i="2"/>
  <c r="S17" i="2"/>
  <c r="S8" i="2"/>
  <c r="S13" i="2"/>
  <c r="G74" i="2"/>
  <c r="G59" i="2"/>
  <c r="G49" i="2"/>
  <c r="G36" i="2"/>
  <c r="G26" i="2"/>
  <c r="G21" i="2"/>
  <c r="G12" i="2"/>
  <c r="K2" i="8"/>
  <c r="R74" i="8"/>
  <c r="S74" i="2" s="1"/>
  <c r="K74" i="8"/>
  <c r="I74" i="8"/>
  <c r="B74" i="8"/>
  <c r="R73" i="8"/>
  <c r="S73" i="2" s="1"/>
  <c r="K73" i="8"/>
  <c r="I73" i="8"/>
  <c r="G73" i="2" s="1"/>
  <c r="B73" i="8"/>
  <c r="R72" i="8"/>
  <c r="S72" i="2" s="1"/>
  <c r="K72" i="8"/>
  <c r="I72" i="8"/>
  <c r="G72" i="2" s="1"/>
  <c r="B72" i="8"/>
  <c r="R71" i="8"/>
  <c r="S71" i="2" s="1"/>
  <c r="K71" i="8"/>
  <c r="I71" i="8"/>
  <c r="G71" i="2" s="1"/>
  <c r="B71" i="8"/>
  <c r="R70" i="8"/>
  <c r="S70" i="2" s="1"/>
  <c r="K70" i="8"/>
  <c r="I70" i="8"/>
  <c r="G70" i="2" s="1"/>
  <c r="B70" i="8"/>
  <c r="R69" i="8"/>
  <c r="S69" i="2" s="1"/>
  <c r="K69" i="8"/>
  <c r="I69" i="8"/>
  <c r="G69" i="2" s="1"/>
  <c r="R68" i="8"/>
  <c r="S68" i="2" s="1"/>
  <c r="K68" i="8"/>
  <c r="I68" i="8"/>
  <c r="G68" i="2" s="1"/>
  <c r="R67" i="8"/>
  <c r="S67" i="2" s="1"/>
  <c r="K67" i="8"/>
  <c r="I67" i="8"/>
  <c r="G67" i="2" s="1"/>
  <c r="R66" i="8"/>
  <c r="K66" i="8"/>
  <c r="I66" i="8"/>
  <c r="G66" i="2" s="1"/>
  <c r="R65" i="8"/>
  <c r="S65" i="2" s="1"/>
  <c r="K65" i="8"/>
  <c r="I65" i="8"/>
  <c r="G65" i="2" s="1"/>
  <c r="R62" i="8"/>
  <c r="S62" i="2" s="1"/>
  <c r="K62" i="8"/>
  <c r="I62" i="8"/>
  <c r="G62" i="2" s="1"/>
  <c r="B62" i="8"/>
  <c r="R61" i="8"/>
  <c r="S61" i="2" s="1"/>
  <c r="K61" i="8"/>
  <c r="I61" i="8"/>
  <c r="G61" i="2" s="1"/>
  <c r="B61" i="8"/>
  <c r="R60" i="8"/>
  <c r="S60" i="2" s="1"/>
  <c r="K60" i="8"/>
  <c r="I60" i="8"/>
  <c r="G60" i="2" s="1"/>
  <c r="B60" i="8"/>
  <c r="R59" i="8"/>
  <c r="S59" i="2" s="1"/>
  <c r="K59" i="8"/>
  <c r="I59" i="8"/>
  <c r="B59" i="8"/>
  <c r="R58" i="8"/>
  <c r="S58" i="2" s="1"/>
  <c r="K58" i="8"/>
  <c r="I58" i="8"/>
  <c r="G58" i="2" s="1"/>
  <c r="B58" i="8"/>
  <c r="R57" i="8"/>
  <c r="S57" i="2" s="1"/>
  <c r="K57" i="8"/>
  <c r="I57" i="8"/>
  <c r="G57" i="2" s="1"/>
  <c r="R56" i="8"/>
  <c r="K56" i="8"/>
  <c r="I56" i="8"/>
  <c r="G56" i="2" s="1"/>
  <c r="R55" i="8"/>
  <c r="S55" i="2" s="1"/>
  <c r="K55" i="8"/>
  <c r="I55" i="8"/>
  <c r="G55" i="2" s="1"/>
  <c r="R54" i="8"/>
  <c r="S54" i="2" s="1"/>
  <c r="K54" i="8"/>
  <c r="I54" i="8"/>
  <c r="G54" i="2" s="1"/>
  <c r="R53" i="8"/>
  <c r="S53" i="2" s="1"/>
  <c r="I53" i="8"/>
  <c r="G53" i="2" s="1"/>
  <c r="R50" i="8"/>
  <c r="K50" i="8"/>
  <c r="I50" i="8"/>
  <c r="G50" i="2" s="1"/>
  <c r="B50" i="8"/>
  <c r="R49" i="8"/>
  <c r="S49" i="2" s="1"/>
  <c r="K49" i="8"/>
  <c r="I49" i="8"/>
  <c r="B49" i="8"/>
  <c r="R48" i="8"/>
  <c r="S48" i="2" s="1"/>
  <c r="K48" i="8"/>
  <c r="I48" i="8"/>
  <c r="G48" i="2" s="1"/>
  <c r="B48" i="8"/>
  <c r="R47" i="8"/>
  <c r="S47" i="2" s="1"/>
  <c r="K47" i="8"/>
  <c r="I47" i="8"/>
  <c r="G47" i="2" s="1"/>
  <c r="B47" i="8"/>
  <c r="R46" i="8"/>
  <c r="S46" i="2" s="1"/>
  <c r="K46" i="8"/>
  <c r="I46" i="8"/>
  <c r="G46" i="2" s="1"/>
  <c r="B46" i="8"/>
  <c r="R45" i="8"/>
  <c r="K45" i="8"/>
  <c r="I45" i="8"/>
  <c r="G45" i="2" s="1"/>
  <c r="R44" i="8"/>
  <c r="S44" i="2" s="1"/>
  <c r="K44" i="8"/>
  <c r="I44" i="8"/>
  <c r="G44" i="2" s="1"/>
  <c r="R43" i="8"/>
  <c r="S43" i="2" s="1"/>
  <c r="K43" i="8"/>
  <c r="I43" i="8"/>
  <c r="G43" i="2" s="1"/>
  <c r="R42" i="8"/>
  <c r="K42" i="8"/>
  <c r="I42" i="8"/>
  <c r="G42" i="2" s="1"/>
  <c r="R41" i="8"/>
  <c r="S41" i="2" s="1"/>
  <c r="K41" i="8"/>
  <c r="I41" i="8"/>
  <c r="G41" i="2" s="1"/>
  <c r="R38" i="8"/>
  <c r="S38" i="2" s="1"/>
  <c r="K38" i="8"/>
  <c r="I38" i="8"/>
  <c r="G38" i="2" s="1"/>
  <c r="B38" i="8"/>
  <c r="R37" i="8"/>
  <c r="S37" i="2" s="1"/>
  <c r="K37" i="8"/>
  <c r="I37" i="8"/>
  <c r="G37" i="2" s="1"/>
  <c r="B37" i="8"/>
  <c r="R36" i="8"/>
  <c r="S36" i="2" s="1"/>
  <c r="K36" i="8"/>
  <c r="I36" i="8"/>
  <c r="B36" i="8"/>
  <c r="R35" i="8"/>
  <c r="S35" i="2" s="1"/>
  <c r="K35" i="8"/>
  <c r="I35" i="8"/>
  <c r="G35" i="2" s="1"/>
  <c r="B35" i="8"/>
  <c r="R34" i="8"/>
  <c r="S34" i="2" s="1"/>
  <c r="K34" i="8"/>
  <c r="I34" i="8"/>
  <c r="G34" i="2" s="1"/>
  <c r="B34" i="8"/>
  <c r="R33" i="8"/>
  <c r="S33" i="2" s="1"/>
  <c r="K33" i="8"/>
  <c r="I33" i="8"/>
  <c r="G33" i="2" s="1"/>
  <c r="R32" i="8"/>
  <c r="S32" i="2" s="1"/>
  <c r="K32" i="8"/>
  <c r="I32" i="8"/>
  <c r="G32" i="2" s="1"/>
  <c r="R31" i="8"/>
  <c r="S31" i="2" s="1"/>
  <c r="K31" i="8"/>
  <c r="I31" i="8"/>
  <c r="G31" i="2" s="1"/>
  <c r="R30" i="8"/>
  <c r="S30" i="2" s="1"/>
  <c r="K30" i="8"/>
  <c r="I30" i="8"/>
  <c r="G30" i="2" s="1"/>
  <c r="R29" i="8"/>
  <c r="S29" i="2" s="1"/>
  <c r="K29" i="8"/>
  <c r="I29" i="8"/>
  <c r="G29" i="2" s="1"/>
  <c r="R26" i="8"/>
  <c r="S26" i="2" s="1"/>
  <c r="K26" i="8"/>
  <c r="I26" i="8"/>
  <c r="B26" i="8"/>
  <c r="R25" i="8"/>
  <c r="S25" i="2" s="1"/>
  <c r="K25" i="8"/>
  <c r="I25" i="8"/>
  <c r="G25" i="2" s="1"/>
  <c r="B25" i="8"/>
  <c r="R24" i="8"/>
  <c r="S24" i="2" s="1"/>
  <c r="K24" i="8"/>
  <c r="I24" i="8"/>
  <c r="G24" i="2" s="1"/>
  <c r="B24" i="8"/>
  <c r="R23" i="8"/>
  <c r="S23" i="2" s="1"/>
  <c r="K23" i="8"/>
  <c r="I23" i="8"/>
  <c r="G23" i="2" s="1"/>
  <c r="B23" i="8"/>
  <c r="R22" i="8"/>
  <c r="K22" i="8"/>
  <c r="I22" i="8"/>
  <c r="G22" i="2" s="1"/>
  <c r="B22" i="8"/>
  <c r="R21" i="8"/>
  <c r="S21" i="2" s="1"/>
  <c r="K21" i="8"/>
  <c r="I21" i="8"/>
  <c r="R20" i="8"/>
  <c r="S20" i="2" s="1"/>
  <c r="K20" i="8"/>
  <c r="I20" i="8"/>
  <c r="G20" i="2" s="1"/>
  <c r="R19" i="8"/>
  <c r="S19" i="2" s="1"/>
  <c r="K19" i="8"/>
  <c r="I19" i="8"/>
  <c r="G19" i="2" s="1"/>
  <c r="R18" i="8"/>
  <c r="S18" i="2" s="1"/>
  <c r="K18" i="8"/>
  <c r="I18" i="8"/>
  <c r="G18" i="2" s="1"/>
  <c r="R17" i="8"/>
  <c r="K17" i="8"/>
  <c r="I17" i="8"/>
  <c r="G17" i="2" s="1"/>
  <c r="R14" i="8"/>
  <c r="S14" i="2" s="1"/>
  <c r="K14" i="8"/>
  <c r="I14" i="8"/>
  <c r="G14" i="2" s="1"/>
  <c r="B14" i="8"/>
  <c r="R13" i="8"/>
  <c r="K13" i="8"/>
  <c r="I13" i="8"/>
  <c r="G13" i="2" s="1"/>
  <c r="B13" i="8"/>
  <c r="R12" i="8"/>
  <c r="S12" i="2" s="1"/>
  <c r="K12" i="8"/>
  <c r="I12" i="8"/>
  <c r="B12" i="8"/>
  <c r="R11" i="8"/>
  <c r="S11" i="2" s="1"/>
  <c r="K11" i="8"/>
  <c r="I11" i="8"/>
  <c r="G11" i="2" s="1"/>
  <c r="B11" i="8"/>
  <c r="R10" i="8"/>
  <c r="S10" i="2" s="1"/>
  <c r="K10" i="8"/>
  <c r="I10" i="8"/>
  <c r="G10" i="2" s="1"/>
  <c r="B10" i="8"/>
  <c r="R9" i="8"/>
  <c r="S9" i="2" s="1"/>
  <c r="K9" i="8"/>
  <c r="I9" i="8"/>
  <c r="G9" i="2" s="1"/>
  <c r="B9" i="8"/>
  <c r="R8" i="8"/>
  <c r="K8" i="8"/>
  <c r="I8" i="8"/>
  <c r="G8" i="2" s="1"/>
  <c r="B8" i="8"/>
  <c r="R7" i="8"/>
  <c r="S7" i="2" s="1"/>
  <c r="K7" i="8"/>
  <c r="I7" i="8"/>
  <c r="G7" i="2" s="1"/>
  <c r="B7" i="8"/>
  <c r="R6" i="8"/>
  <c r="S6" i="2" s="1"/>
  <c r="K6" i="8"/>
  <c r="I6" i="8"/>
  <c r="G6" i="2" s="1"/>
  <c r="B6" i="8"/>
  <c r="R5" i="8"/>
  <c r="S5" i="2" s="1"/>
  <c r="K5" i="8"/>
  <c r="I5" i="8"/>
  <c r="G5" i="2" s="1"/>
  <c r="B5" i="8"/>
  <c r="U66" i="2" l="1"/>
  <c r="U67" i="2"/>
  <c r="U68" i="2"/>
  <c r="U69" i="2"/>
  <c r="U70" i="2"/>
  <c r="U71" i="2"/>
  <c r="U72" i="2"/>
  <c r="U73" i="2"/>
  <c r="U74" i="2"/>
  <c r="U65" i="2"/>
  <c r="U54" i="2"/>
  <c r="U55" i="2"/>
  <c r="U56" i="2"/>
  <c r="U57" i="2"/>
  <c r="U58" i="2"/>
  <c r="U59" i="2"/>
  <c r="U60" i="2"/>
  <c r="U61" i="2"/>
  <c r="U62" i="2"/>
  <c r="U53" i="2"/>
  <c r="U42" i="2"/>
  <c r="U43" i="2"/>
  <c r="U44" i="2"/>
  <c r="U45" i="2"/>
  <c r="U46" i="2"/>
  <c r="U47" i="2"/>
  <c r="U48" i="2"/>
  <c r="U49" i="2"/>
  <c r="U50" i="2"/>
  <c r="U41" i="2"/>
  <c r="U30" i="2"/>
  <c r="U31" i="2"/>
  <c r="U32" i="2"/>
  <c r="U33" i="2"/>
  <c r="U34" i="2"/>
  <c r="U35" i="2"/>
  <c r="U36" i="2"/>
  <c r="U37" i="2"/>
  <c r="U38" i="2"/>
  <c r="U29" i="2"/>
  <c r="U18" i="2"/>
  <c r="U19" i="2"/>
  <c r="U20" i="2"/>
  <c r="U21" i="2"/>
  <c r="U22" i="2"/>
  <c r="U23" i="2"/>
  <c r="U24" i="2"/>
  <c r="U25" i="2"/>
  <c r="U26" i="2"/>
  <c r="U17" i="2"/>
  <c r="U6" i="2"/>
  <c r="U7" i="2"/>
  <c r="U8" i="2"/>
  <c r="U9" i="2"/>
  <c r="U10" i="2"/>
  <c r="U11" i="2"/>
  <c r="U12" i="2"/>
  <c r="U13" i="2"/>
  <c r="U14" i="2"/>
  <c r="U5" i="2"/>
  <c r="G67" i="7"/>
  <c r="K80" i="7"/>
  <c r="K79" i="7"/>
  <c r="K72" i="7"/>
  <c r="K71" i="7"/>
  <c r="K63" i="7"/>
  <c r="K59" i="7"/>
  <c r="K51" i="7"/>
  <c r="K48" i="7"/>
  <c r="K47" i="7"/>
  <c r="K40" i="7"/>
  <c r="K36" i="7"/>
  <c r="K26" i="7"/>
  <c r="K25" i="7"/>
  <c r="K21" i="7"/>
  <c r="J72" i="7"/>
  <c r="J73" i="7"/>
  <c r="K73" i="7" s="1"/>
  <c r="J74" i="7"/>
  <c r="K74" i="7" s="1"/>
  <c r="J75" i="7"/>
  <c r="K75" i="7" s="1"/>
  <c r="J76" i="7"/>
  <c r="K76" i="7" s="1"/>
  <c r="J77" i="7"/>
  <c r="K77" i="7" s="1"/>
  <c r="J78" i="7"/>
  <c r="K78" i="7" s="1"/>
  <c r="J79" i="7"/>
  <c r="J80" i="7"/>
  <c r="J71" i="7"/>
  <c r="J59" i="7"/>
  <c r="J60" i="7"/>
  <c r="K60" i="7" s="1"/>
  <c r="J61" i="7"/>
  <c r="K61" i="7" s="1"/>
  <c r="J62" i="7"/>
  <c r="K62" i="7" s="1"/>
  <c r="J63" i="7"/>
  <c r="J64" i="7"/>
  <c r="K64" i="7" s="1"/>
  <c r="J65" i="7"/>
  <c r="K65" i="7" s="1"/>
  <c r="J66" i="7"/>
  <c r="K66" i="7" s="1"/>
  <c r="J67" i="7"/>
  <c r="K67" i="7" s="1"/>
  <c r="J58" i="7"/>
  <c r="K58" i="7" s="1"/>
  <c r="J46" i="7"/>
  <c r="K46" i="7" s="1"/>
  <c r="J47" i="7"/>
  <c r="J48" i="7"/>
  <c r="J49" i="7"/>
  <c r="K49" i="7" s="1"/>
  <c r="J50" i="7"/>
  <c r="K50" i="7" s="1"/>
  <c r="J51" i="7"/>
  <c r="J52" i="7"/>
  <c r="K52" i="7" s="1"/>
  <c r="J53" i="7"/>
  <c r="K53" i="7" s="1"/>
  <c r="J54" i="7"/>
  <c r="K54" i="7" s="1"/>
  <c r="J45" i="7"/>
  <c r="K45" i="7" s="1"/>
  <c r="J33" i="7"/>
  <c r="K33" i="7" s="1"/>
  <c r="J34" i="7"/>
  <c r="K34" i="7" s="1"/>
  <c r="J35" i="7"/>
  <c r="K35" i="7" s="1"/>
  <c r="J36" i="7"/>
  <c r="J37" i="7"/>
  <c r="K37" i="7" s="1"/>
  <c r="J38" i="7"/>
  <c r="K38" i="7" s="1"/>
  <c r="J39" i="7"/>
  <c r="K39" i="7" s="1"/>
  <c r="J40" i="7"/>
  <c r="J41" i="7"/>
  <c r="K41" i="7" s="1"/>
  <c r="J32" i="7"/>
  <c r="K32" i="7" s="1"/>
  <c r="J20" i="7"/>
  <c r="K20" i="7" s="1"/>
  <c r="J21" i="7"/>
  <c r="J22" i="7"/>
  <c r="K22" i="7" s="1"/>
  <c r="J23" i="7"/>
  <c r="K23" i="7" s="1"/>
  <c r="J24" i="7"/>
  <c r="K24" i="7" s="1"/>
  <c r="J25" i="7"/>
  <c r="J26" i="7"/>
  <c r="J27" i="7"/>
  <c r="K27" i="7" s="1"/>
  <c r="J28" i="7"/>
  <c r="K28" i="7" s="1"/>
  <c r="J19" i="7"/>
  <c r="K19" i="7" s="1"/>
  <c r="J6" i="7" l="1"/>
  <c r="K6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5" i="7"/>
  <c r="K15" i="7" s="1"/>
  <c r="J7" i="7"/>
  <c r="K7" i="7" s="1"/>
  <c r="G72" i="7" l="1"/>
  <c r="G73" i="7"/>
  <c r="G74" i="7"/>
  <c r="G75" i="7"/>
  <c r="G76" i="7"/>
  <c r="G77" i="7"/>
  <c r="G78" i="7"/>
  <c r="G79" i="7"/>
  <c r="G80" i="7"/>
  <c r="G71" i="7"/>
  <c r="G59" i="7"/>
  <c r="G60" i="7"/>
  <c r="G61" i="7"/>
  <c r="G62" i="7"/>
  <c r="G63" i="7"/>
  <c r="G64" i="7"/>
  <c r="G65" i="7"/>
  <c r="G66" i="7"/>
  <c r="G46" i="7"/>
  <c r="G47" i="7"/>
  <c r="G48" i="7"/>
  <c r="G49" i="7"/>
  <c r="G50" i="7"/>
  <c r="G51" i="7"/>
  <c r="G52" i="7"/>
  <c r="G53" i="7"/>
  <c r="G45" i="7"/>
  <c r="G33" i="7"/>
  <c r="G34" i="7"/>
  <c r="G35" i="7"/>
  <c r="G36" i="7"/>
  <c r="G37" i="7"/>
  <c r="G38" i="7"/>
  <c r="G39" i="7"/>
  <c r="G40" i="7"/>
  <c r="G41" i="7"/>
  <c r="G32" i="7"/>
  <c r="G20" i="7"/>
  <c r="G21" i="7"/>
  <c r="G22" i="7"/>
  <c r="G23" i="7"/>
  <c r="G24" i="7"/>
  <c r="G25" i="7"/>
  <c r="G26" i="7"/>
  <c r="G27" i="7"/>
  <c r="G28" i="7"/>
  <c r="G19" i="7"/>
  <c r="G7" i="7"/>
  <c r="G8" i="7"/>
  <c r="G9" i="7"/>
  <c r="G10" i="7"/>
  <c r="G11" i="7"/>
  <c r="G12" i="7"/>
  <c r="G13" i="7"/>
  <c r="G14" i="7"/>
  <c r="G15" i="7"/>
  <c r="E72" i="7"/>
  <c r="I66" i="2" s="1"/>
  <c r="E73" i="7"/>
  <c r="I67" i="2" s="1"/>
  <c r="E74" i="7"/>
  <c r="I68" i="2" s="1"/>
  <c r="E75" i="7"/>
  <c r="I69" i="2" s="1"/>
  <c r="E76" i="7"/>
  <c r="I70" i="2" s="1"/>
  <c r="E77" i="7"/>
  <c r="I71" i="2" s="1"/>
  <c r="E78" i="7"/>
  <c r="I72" i="2" s="1"/>
  <c r="E79" i="7"/>
  <c r="I73" i="2" s="1"/>
  <c r="E80" i="7"/>
  <c r="I74" i="2" s="1"/>
  <c r="E71" i="7"/>
  <c r="I65" i="2" s="1"/>
  <c r="E59" i="7"/>
  <c r="I54" i="2" s="1"/>
  <c r="E60" i="7"/>
  <c r="I55" i="2" s="1"/>
  <c r="E61" i="7"/>
  <c r="I56" i="2" s="1"/>
  <c r="E62" i="7"/>
  <c r="I57" i="2" s="1"/>
  <c r="E63" i="7"/>
  <c r="I58" i="2" s="1"/>
  <c r="E64" i="7"/>
  <c r="I59" i="2" s="1"/>
  <c r="E65" i="7"/>
  <c r="I60" i="2" s="1"/>
  <c r="E66" i="7"/>
  <c r="I61" i="2" s="1"/>
  <c r="E67" i="7"/>
  <c r="I62" i="2" s="1"/>
  <c r="E58" i="7"/>
  <c r="I53" i="2" s="1"/>
  <c r="E46" i="7"/>
  <c r="I42" i="2" s="1"/>
  <c r="E47" i="7"/>
  <c r="I43" i="2" s="1"/>
  <c r="E48" i="7"/>
  <c r="I44" i="2" s="1"/>
  <c r="E49" i="7"/>
  <c r="I45" i="2" s="1"/>
  <c r="E50" i="7"/>
  <c r="I46" i="2" s="1"/>
  <c r="E51" i="7"/>
  <c r="I47" i="2" s="1"/>
  <c r="E52" i="7"/>
  <c r="I48" i="2" s="1"/>
  <c r="E53" i="7"/>
  <c r="I49" i="2" s="1"/>
  <c r="E54" i="7"/>
  <c r="I50" i="2" s="1"/>
  <c r="E45" i="7"/>
  <c r="I41" i="2" s="1"/>
  <c r="E33" i="7"/>
  <c r="I30" i="2" s="1"/>
  <c r="E34" i="7"/>
  <c r="I31" i="2" s="1"/>
  <c r="E35" i="7"/>
  <c r="I32" i="2" s="1"/>
  <c r="E36" i="7"/>
  <c r="I33" i="2" s="1"/>
  <c r="E37" i="7"/>
  <c r="I34" i="2" s="1"/>
  <c r="E38" i="7"/>
  <c r="I35" i="2" s="1"/>
  <c r="E39" i="7"/>
  <c r="I36" i="2" s="1"/>
  <c r="E40" i="7"/>
  <c r="I37" i="2" s="1"/>
  <c r="E41" i="7"/>
  <c r="I38" i="2" s="1"/>
  <c r="E32" i="7"/>
  <c r="I29" i="2" s="1"/>
  <c r="E20" i="7"/>
  <c r="I18" i="2" s="1"/>
  <c r="E21" i="7"/>
  <c r="I19" i="2" s="1"/>
  <c r="E22" i="7"/>
  <c r="I20" i="2" s="1"/>
  <c r="E23" i="7"/>
  <c r="I21" i="2" s="1"/>
  <c r="E24" i="7"/>
  <c r="I22" i="2" s="1"/>
  <c r="E25" i="7"/>
  <c r="I23" i="2" s="1"/>
  <c r="E26" i="7"/>
  <c r="I24" i="2" s="1"/>
  <c r="E27" i="7"/>
  <c r="I25" i="2" s="1"/>
  <c r="E28" i="7"/>
  <c r="I26" i="2" s="1"/>
  <c r="E19" i="7"/>
  <c r="I17" i="2" s="1"/>
  <c r="B54" i="7"/>
  <c r="B67" i="7" s="1"/>
  <c r="B80" i="7" s="1"/>
  <c r="B41" i="7"/>
  <c r="E7" i="7"/>
  <c r="I6" i="2" s="1"/>
  <c r="E8" i="7"/>
  <c r="I7" i="2" s="1"/>
  <c r="E9" i="7"/>
  <c r="I8" i="2" s="1"/>
  <c r="E10" i="7"/>
  <c r="I9" i="2" s="1"/>
  <c r="E11" i="7"/>
  <c r="I10" i="2" s="1"/>
  <c r="E12" i="7"/>
  <c r="I11" i="2" s="1"/>
  <c r="E13" i="7"/>
  <c r="I12" i="2" s="1"/>
  <c r="E14" i="7"/>
  <c r="I13" i="2" s="1"/>
  <c r="E15" i="7"/>
  <c r="I14" i="2" s="1"/>
  <c r="E6" i="7"/>
  <c r="I5" i="2" s="1"/>
  <c r="B24" i="7"/>
  <c r="B25" i="7"/>
  <c r="B26" i="7"/>
  <c r="B27" i="7"/>
  <c r="B28" i="7"/>
  <c r="B51" i="7"/>
  <c r="B52" i="7"/>
  <c r="B53" i="7"/>
  <c r="B37" i="7"/>
  <c r="B38" i="7"/>
  <c r="B39" i="7"/>
  <c r="B40" i="7"/>
  <c r="B7" i="7"/>
  <c r="B8" i="7"/>
  <c r="B9" i="7"/>
  <c r="B10" i="7"/>
  <c r="B11" i="7"/>
  <c r="B12" i="7"/>
  <c r="B13" i="7"/>
  <c r="B14" i="7"/>
  <c r="B15" i="7"/>
  <c r="B6" i="7"/>
  <c r="L46" i="7" l="1"/>
  <c r="V42" i="2" s="1"/>
  <c r="L78" i="7"/>
  <c r="V72" i="2" s="1"/>
  <c r="L74" i="7"/>
  <c r="V68" i="2" s="1"/>
  <c r="L75" i="7"/>
  <c r="V69" i="2" s="1"/>
  <c r="L71" i="7"/>
  <c r="V65" i="2" s="1"/>
  <c r="L77" i="7"/>
  <c r="V71" i="2" s="1"/>
  <c r="L73" i="7"/>
  <c r="V67" i="2" s="1"/>
  <c r="L80" i="7"/>
  <c r="V74" i="2" s="1"/>
  <c r="L76" i="7"/>
  <c r="V70" i="2" s="1"/>
  <c r="L72" i="7"/>
  <c r="V66" i="2" s="1"/>
  <c r="L79" i="7"/>
  <c r="V73" i="2" s="1"/>
  <c r="L61" i="7"/>
  <c r="V56" i="2" s="1"/>
  <c r="L58" i="7"/>
  <c r="V53" i="2" s="1"/>
  <c r="L60" i="7"/>
  <c r="V55" i="2" s="1"/>
  <c r="L67" i="7"/>
  <c r="V62" i="2" s="1"/>
  <c r="L59" i="7"/>
  <c r="V54" i="2" s="1"/>
  <c r="L66" i="7"/>
  <c r="V61" i="2" s="1"/>
  <c r="L62" i="7"/>
  <c r="V57" i="2" s="1"/>
  <c r="L64" i="7"/>
  <c r="V59" i="2" s="1"/>
  <c r="L63" i="7"/>
  <c r="V58" i="2" s="1"/>
  <c r="L65" i="7"/>
  <c r="V60" i="2" s="1"/>
  <c r="L50" i="7"/>
  <c r="V46" i="2" s="1"/>
  <c r="L47" i="7"/>
  <c r="V43" i="2" s="1"/>
  <c r="L54" i="7"/>
  <c r="V50" i="2" s="1"/>
  <c r="L53" i="7"/>
  <c r="V49" i="2" s="1"/>
  <c r="L49" i="7"/>
  <c r="V45" i="2" s="1"/>
  <c r="L52" i="7"/>
  <c r="V48" i="2" s="1"/>
  <c r="L48" i="7"/>
  <c r="V44" i="2" s="1"/>
  <c r="L45" i="7"/>
  <c r="V41" i="2" s="1"/>
  <c r="L51" i="7"/>
  <c r="V47" i="2" s="1"/>
  <c r="L34" i="7"/>
  <c r="V31" i="2" s="1"/>
  <c r="L36" i="7"/>
  <c r="V33" i="2" s="1"/>
  <c r="L39" i="7"/>
  <c r="V36" i="2" s="1"/>
  <c r="L35" i="7"/>
  <c r="V32" i="2" s="1"/>
  <c r="L41" i="7"/>
  <c r="V38" i="2" s="1"/>
  <c r="L37" i="7"/>
  <c r="V34" i="2" s="1"/>
  <c r="L33" i="7"/>
  <c r="V30" i="2" s="1"/>
  <c r="L40" i="7"/>
  <c r="V37" i="2" s="1"/>
  <c r="L32" i="7"/>
  <c r="V29" i="2" s="1"/>
  <c r="L38" i="7"/>
  <c r="V35" i="2" s="1"/>
  <c r="L21" i="7"/>
  <c r="V19" i="2" s="1"/>
  <c r="L28" i="7"/>
  <c r="V26" i="2" s="1"/>
  <c r="L24" i="7"/>
  <c r="V22" i="2" s="1"/>
  <c r="L20" i="7"/>
  <c r="V18" i="2" s="1"/>
  <c r="L27" i="7"/>
  <c r="V25" i="2" s="1"/>
  <c r="L23" i="7"/>
  <c r="V21" i="2" s="1"/>
  <c r="L26" i="7"/>
  <c r="V24" i="2" s="1"/>
  <c r="L22" i="7"/>
  <c r="V20" i="2" s="1"/>
  <c r="L19" i="7"/>
  <c r="V17" i="2" s="1"/>
  <c r="L25" i="7"/>
  <c r="V23" i="2" s="1"/>
  <c r="L6" i="7" l="1"/>
  <c r="V5" i="2" s="1"/>
  <c r="L8" i="7"/>
  <c r="V7" i="2" s="1"/>
  <c r="L11" i="7"/>
  <c r="V10" i="2" s="1"/>
  <c r="L7" i="7"/>
  <c r="V6" i="2" s="1"/>
  <c r="L15" i="7"/>
  <c r="V14" i="2" s="1"/>
  <c r="L13" i="7"/>
  <c r="V12" i="2" s="1"/>
  <c r="L9" i="7"/>
  <c r="V8" i="2" s="1"/>
  <c r="L14" i="7"/>
  <c r="V13" i="2" s="1"/>
  <c r="L10" i="7"/>
  <c r="V9" i="2" s="1"/>
  <c r="L12" i="7"/>
  <c r="V11" i="2" s="1"/>
  <c r="B74" i="3" l="1"/>
  <c r="B73" i="3"/>
  <c r="B72" i="3"/>
  <c r="B71" i="3"/>
  <c r="B70" i="3"/>
  <c r="B62" i="3"/>
  <c r="B61" i="3"/>
  <c r="B60" i="3"/>
  <c r="B59" i="3"/>
  <c r="B58" i="3"/>
  <c r="B50" i="3"/>
  <c r="B49" i="3"/>
  <c r="B48" i="3"/>
  <c r="B47" i="3"/>
  <c r="B46" i="3"/>
  <c r="B38" i="3"/>
  <c r="B37" i="3"/>
  <c r="B36" i="3"/>
  <c r="B35" i="3"/>
  <c r="B34" i="3"/>
  <c r="B74" i="4"/>
  <c r="B73" i="4"/>
  <c r="B72" i="4"/>
  <c r="B71" i="4"/>
  <c r="B70" i="4"/>
  <c r="B62" i="4"/>
  <c r="B61" i="4"/>
  <c r="B60" i="4"/>
  <c r="B59" i="4"/>
  <c r="B58" i="4"/>
  <c r="B50" i="4"/>
  <c r="B49" i="4"/>
  <c r="B48" i="4"/>
  <c r="B47" i="4"/>
  <c r="B46" i="4"/>
  <c r="B38" i="4"/>
  <c r="B37" i="4"/>
  <c r="B36" i="4"/>
  <c r="B35" i="4"/>
  <c r="B34" i="4"/>
  <c r="B74" i="5"/>
  <c r="B73" i="5"/>
  <c r="B72" i="5"/>
  <c r="B71" i="5"/>
  <c r="B70" i="5"/>
  <c r="B62" i="5"/>
  <c r="B61" i="5"/>
  <c r="B60" i="5"/>
  <c r="B59" i="5"/>
  <c r="B58" i="5"/>
  <c r="B50" i="5"/>
  <c r="B49" i="5"/>
  <c r="B48" i="5"/>
  <c r="B47" i="5"/>
  <c r="B46" i="5"/>
  <c r="B38" i="5"/>
  <c r="B37" i="5"/>
  <c r="B36" i="5"/>
  <c r="B35" i="5"/>
  <c r="B34" i="5"/>
  <c r="B74" i="6"/>
  <c r="B73" i="6"/>
  <c r="B72" i="6"/>
  <c r="B71" i="6"/>
  <c r="B70" i="6"/>
  <c r="B62" i="6"/>
  <c r="B61" i="6"/>
  <c r="B60" i="6"/>
  <c r="B59" i="6"/>
  <c r="B58" i="6"/>
  <c r="B50" i="6"/>
  <c r="B49" i="6"/>
  <c r="B48" i="6"/>
  <c r="B47" i="6"/>
  <c r="B46" i="6"/>
  <c r="B38" i="6"/>
  <c r="B37" i="6"/>
  <c r="B36" i="6"/>
  <c r="B35" i="6"/>
  <c r="B34" i="6"/>
  <c r="B74" i="1"/>
  <c r="B73" i="1"/>
  <c r="B72" i="1"/>
  <c r="B71" i="1"/>
  <c r="B70" i="1"/>
  <c r="B62" i="1"/>
  <c r="B61" i="1"/>
  <c r="B60" i="1"/>
  <c r="B59" i="1"/>
  <c r="B58" i="1"/>
  <c r="B50" i="1"/>
  <c r="B49" i="1"/>
  <c r="B48" i="1"/>
  <c r="B47" i="1"/>
  <c r="B46" i="1"/>
  <c r="B38" i="1"/>
  <c r="B37" i="1"/>
  <c r="B36" i="1"/>
  <c r="B35" i="1"/>
  <c r="B34" i="1"/>
  <c r="B22" i="3"/>
  <c r="B23" i="3"/>
  <c r="B24" i="3"/>
  <c r="B25" i="3"/>
  <c r="B26" i="3"/>
  <c r="B22" i="4"/>
  <c r="B23" i="4"/>
  <c r="B24" i="4"/>
  <c r="B25" i="4"/>
  <c r="B26" i="4"/>
  <c r="B22" i="5"/>
  <c r="B23" i="5"/>
  <c r="B24" i="5"/>
  <c r="B25" i="5"/>
  <c r="B26" i="5"/>
  <c r="B22" i="6"/>
  <c r="B23" i="6"/>
  <c r="B24" i="6"/>
  <c r="B25" i="6"/>
  <c r="B26" i="6"/>
  <c r="B22" i="1"/>
  <c r="B23" i="1"/>
  <c r="B24" i="1"/>
  <c r="B25" i="1"/>
  <c r="B26" i="1"/>
  <c r="B6" i="3"/>
  <c r="B7" i="3"/>
  <c r="B8" i="3"/>
  <c r="B9" i="3"/>
  <c r="B10" i="3"/>
  <c r="B11" i="3"/>
  <c r="B12" i="3"/>
  <c r="B13" i="3"/>
  <c r="B14" i="3"/>
  <c r="B6" i="4"/>
  <c r="B7" i="4"/>
  <c r="B8" i="4"/>
  <c r="B9" i="4"/>
  <c r="B10" i="4"/>
  <c r="B11" i="4"/>
  <c r="B12" i="4"/>
  <c r="B13" i="4"/>
  <c r="B14" i="4"/>
  <c r="B6" i="5"/>
  <c r="B7" i="5"/>
  <c r="B8" i="5"/>
  <c r="B9" i="5"/>
  <c r="B10" i="5"/>
  <c r="B11" i="5"/>
  <c r="B12" i="5"/>
  <c r="B13" i="5"/>
  <c r="B14" i="5"/>
  <c r="B6" i="6"/>
  <c r="B7" i="6"/>
  <c r="B8" i="6"/>
  <c r="B9" i="6"/>
  <c r="B10" i="6"/>
  <c r="B11" i="6"/>
  <c r="B12" i="6"/>
  <c r="B13" i="6"/>
  <c r="B14" i="6"/>
  <c r="B6" i="1"/>
  <c r="B7" i="1"/>
  <c r="B8" i="1"/>
  <c r="B9" i="1"/>
  <c r="B10" i="1"/>
  <c r="B11" i="1"/>
  <c r="B12" i="1"/>
  <c r="B13" i="1"/>
  <c r="B14" i="1"/>
  <c r="R74" i="6" l="1"/>
  <c r="K74" i="6"/>
  <c r="I74" i="6"/>
  <c r="F74" i="2" s="1"/>
  <c r="R73" i="6"/>
  <c r="K73" i="6"/>
  <c r="I73" i="6"/>
  <c r="F73" i="2" s="1"/>
  <c r="R72" i="6"/>
  <c r="K72" i="6"/>
  <c r="I72" i="6"/>
  <c r="F72" i="2" s="1"/>
  <c r="R71" i="6"/>
  <c r="K71" i="6"/>
  <c r="I71" i="6"/>
  <c r="F71" i="2" s="1"/>
  <c r="R70" i="6"/>
  <c r="K70" i="6"/>
  <c r="I70" i="6"/>
  <c r="F70" i="2" s="1"/>
  <c r="R69" i="6"/>
  <c r="K69" i="6"/>
  <c r="I69" i="6"/>
  <c r="F69" i="2" s="1"/>
  <c r="R68" i="6"/>
  <c r="K68" i="6"/>
  <c r="I68" i="6"/>
  <c r="F68" i="2" s="1"/>
  <c r="R67" i="6"/>
  <c r="K67" i="6"/>
  <c r="I67" i="6"/>
  <c r="F67" i="2" s="1"/>
  <c r="R66" i="6"/>
  <c r="K66" i="6"/>
  <c r="I66" i="6"/>
  <c r="F66" i="2" s="1"/>
  <c r="R65" i="6"/>
  <c r="R65" i="2" s="1"/>
  <c r="K65" i="6"/>
  <c r="I65" i="6"/>
  <c r="F65" i="2" s="1"/>
  <c r="R62" i="6"/>
  <c r="K62" i="6"/>
  <c r="I62" i="6"/>
  <c r="F62" i="2" s="1"/>
  <c r="R61" i="6"/>
  <c r="K61" i="6"/>
  <c r="I61" i="6"/>
  <c r="F61" i="2" s="1"/>
  <c r="R60" i="6"/>
  <c r="K60" i="6"/>
  <c r="I60" i="6"/>
  <c r="F60" i="2" s="1"/>
  <c r="R59" i="6"/>
  <c r="R59" i="2" s="1"/>
  <c r="K59" i="6"/>
  <c r="I59" i="6"/>
  <c r="F59" i="2" s="1"/>
  <c r="R58" i="6"/>
  <c r="K58" i="6"/>
  <c r="I58" i="6"/>
  <c r="F58" i="2" s="1"/>
  <c r="R57" i="6"/>
  <c r="K57" i="6"/>
  <c r="I57" i="6"/>
  <c r="F57" i="2" s="1"/>
  <c r="R56" i="6"/>
  <c r="K56" i="6"/>
  <c r="I56" i="6"/>
  <c r="F56" i="2" s="1"/>
  <c r="R55" i="6"/>
  <c r="R55" i="2" s="1"/>
  <c r="K55" i="6"/>
  <c r="I55" i="6"/>
  <c r="F55" i="2" s="1"/>
  <c r="R54" i="6"/>
  <c r="K54" i="6"/>
  <c r="I54" i="6"/>
  <c r="F54" i="2" s="1"/>
  <c r="R53" i="6"/>
  <c r="I53" i="6"/>
  <c r="F53" i="2" s="1"/>
  <c r="R50" i="6"/>
  <c r="K50" i="6"/>
  <c r="I50" i="6"/>
  <c r="F50" i="2" s="1"/>
  <c r="R49" i="6"/>
  <c r="K49" i="6"/>
  <c r="I49" i="6"/>
  <c r="F49" i="2" s="1"/>
  <c r="R48" i="6"/>
  <c r="K48" i="6"/>
  <c r="I48" i="6"/>
  <c r="F48" i="2" s="1"/>
  <c r="R47" i="6"/>
  <c r="K47" i="6"/>
  <c r="I47" i="6"/>
  <c r="F47" i="2" s="1"/>
  <c r="R46" i="6"/>
  <c r="K46" i="6"/>
  <c r="I46" i="6"/>
  <c r="F46" i="2" s="1"/>
  <c r="R45" i="6"/>
  <c r="R45" i="2" s="1"/>
  <c r="K45" i="6"/>
  <c r="I45" i="6"/>
  <c r="F45" i="2" s="1"/>
  <c r="R44" i="6"/>
  <c r="K44" i="6"/>
  <c r="I44" i="6"/>
  <c r="F44" i="2" s="1"/>
  <c r="R43" i="6"/>
  <c r="K43" i="6"/>
  <c r="I43" i="6"/>
  <c r="F43" i="2" s="1"/>
  <c r="R42" i="6"/>
  <c r="K42" i="6"/>
  <c r="I42" i="6"/>
  <c r="F42" i="2" s="1"/>
  <c r="R41" i="6"/>
  <c r="K41" i="6"/>
  <c r="I41" i="6"/>
  <c r="F41" i="2" s="1"/>
  <c r="R38" i="6"/>
  <c r="K38" i="6"/>
  <c r="I38" i="6"/>
  <c r="F38" i="2" s="1"/>
  <c r="R37" i="6"/>
  <c r="K37" i="6"/>
  <c r="I37" i="6"/>
  <c r="F37" i="2" s="1"/>
  <c r="R36" i="6"/>
  <c r="K36" i="6"/>
  <c r="I36" i="6"/>
  <c r="F36" i="2" s="1"/>
  <c r="R35" i="6"/>
  <c r="K35" i="6"/>
  <c r="I35" i="6"/>
  <c r="F35" i="2" s="1"/>
  <c r="R34" i="6"/>
  <c r="K34" i="6"/>
  <c r="I34" i="6"/>
  <c r="F34" i="2" s="1"/>
  <c r="R33" i="6"/>
  <c r="K33" i="6"/>
  <c r="I33" i="6"/>
  <c r="F33" i="2" s="1"/>
  <c r="R32" i="6"/>
  <c r="K32" i="6"/>
  <c r="I32" i="6"/>
  <c r="F32" i="2" s="1"/>
  <c r="R31" i="6"/>
  <c r="K31" i="6"/>
  <c r="I31" i="6"/>
  <c r="F31" i="2" s="1"/>
  <c r="R30" i="6"/>
  <c r="K30" i="6"/>
  <c r="I30" i="6"/>
  <c r="F30" i="2" s="1"/>
  <c r="R29" i="6"/>
  <c r="K29" i="6"/>
  <c r="I29" i="6"/>
  <c r="F29" i="2" s="1"/>
  <c r="R26" i="6"/>
  <c r="K26" i="6"/>
  <c r="I26" i="6"/>
  <c r="F26" i="2" s="1"/>
  <c r="R25" i="6"/>
  <c r="K25" i="6"/>
  <c r="I25" i="6"/>
  <c r="F25" i="2" s="1"/>
  <c r="R24" i="6"/>
  <c r="K24" i="6"/>
  <c r="I24" i="6"/>
  <c r="F24" i="2" s="1"/>
  <c r="R23" i="6"/>
  <c r="K23" i="6"/>
  <c r="I23" i="6"/>
  <c r="F23" i="2" s="1"/>
  <c r="R22" i="6"/>
  <c r="K22" i="6"/>
  <c r="I22" i="6"/>
  <c r="F22" i="2" s="1"/>
  <c r="R21" i="6"/>
  <c r="K21" i="6"/>
  <c r="I21" i="6"/>
  <c r="F21" i="2" s="1"/>
  <c r="R20" i="6"/>
  <c r="R20" i="2" s="1"/>
  <c r="K20" i="6"/>
  <c r="I20" i="6"/>
  <c r="F20" i="2" s="1"/>
  <c r="R19" i="6"/>
  <c r="R19" i="2" s="1"/>
  <c r="K19" i="6"/>
  <c r="I19" i="6"/>
  <c r="F19" i="2" s="1"/>
  <c r="R18" i="6"/>
  <c r="R18" i="2" s="1"/>
  <c r="K18" i="6"/>
  <c r="I18" i="6"/>
  <c r="F18" i="2" s="1"/>
  <c r="R17" i="6"/>
  <c r="R17" i="2" s="1"/>
  <c r="K17" i="6"/>
  <c r="I17" i="6"/>
  <c r="F17" i="2" s="1"/>
  <c r="R14" i="6"/>
  <c r="R14" i="2" s="1"/>
  <c r="K14" i="6"/>
  <c r="I14" i="6"/>
  <c r="F14" i="2" s="1"/>
  <c r="R13" i="6"/>
  <c r="R13" i="2" s="1"/>
  <c r="K13" i="6"/>
  <c r="I13" i="6"/>
  <c r="F13" i="2" s="1"/>
  <c r="R12" i="6"/>
  <c r="R12" i="2" s="1"/>
  <c r="K12" i="6"/>
  <c r="I12" i="6"/>
  <c r="F12" i="2" s="1"/>
  <c r="R11" i="6"/>
  <c r="R11" i="2" s="1"/>
  <c r="K11" i="6"/>
  <c r="I11" i="6"/>
  <c r="F11" i="2" s="1"/>
  <c r="R10" i="6"/>
  <c r="R10" i="2" s="1"/>
  <c r="K10" i="6"/>
  <c r="I10" i="6"/>
  <c r="F10" i="2" s="1"/>
  <c r="R9" i="6"/>
  <c r="R9" i="2" s="1"/>
  <c r="K9" i="6"/>
  <c r="I9" i="6"/>
  <c r="F9" i="2" s="1"/>
  <c r="R8" i="6"/>
  <c r="R8" i="2" s="1"/>
  <c r="K8" i="6"/>
  <c r="I8" i="6"/>
  <c r="F8" i="2" s="1"/>
  <c r="R7" i="6"/>
  <c r="R7" i="2" s="1"/>
  <c r="K7" i="6"/>
  <c r="I7" i="6"/>
  <c r="F7" i="2" s="1"/>
  <c r="R6" i="6"/>
  <c r="R6" i="2" s="1"/>
  <c r="K6" i="6"/>
  <c r="I6" i="6"/>
  <c r="F6" i="2" s="1"/>
  <c r="R5" i="6"/>
  <c r="R5" i="2" s="1"/>
  <c r="I5" i="6"/>
  <c r="F5" i="2" s="1"/>
  <c r="B5" i="6"/>
  <c r="R74" i="5"/>
  <c r="K74" i="5"/>
  <c r="I74" i="5"/>
  <c r="E74" i="2" s="1"/>
  <c r="R73" i="5"/>
  <c r="K73" i="5"/>
  <c r="I73" i="5"/>
  <c r="E73" i="2" s="1"/>
  <c r="R72" i="5"/>
  <c r="K72" i="5"/>
  <c r="I72" i="5"/>
  <c r="E72" i="2" s="1"/>
  <c r="R71" i="5"/>
  <c r="K71" i="5"/>
  <c r="I71" i="5"/>
  <c r="E71" i="2" s="1"/>
  <c r="R70" i="5"/>
  <c r="K70" i="5"/>
  <c r="I70" i="5"/>
  <c r="E70" i="2" s="1"/>
  <c r="R69" i="5"/>
  <c r="Q69" i="2" s="1"/>
  <c r="K69" i="5"/>
  <c r="I69" i="5"/>
  <c r="E69" i="2" s="1"/>
  <c r="R68" i="5"/>
  <c r="K68" i="5"/>
  <c r="I68" i="5"/>
  <c r="E68" i="2" s="1"/>
  <c r="R67" i="5"/>
  <c r="K67" i="5"/>
  <c r="I67" i="5"/>
  <c r="E67" i="2" s="1"/>
  <c r="R66" i="5"/>
  <c r="K66" i="5"/>
  <c r="I66" i="5"/>
  <c r="E66" i="2" s="1"/>
  <c r="R65" i="5"/>
  <c r="K65" i="5"/>
  <c r="I65" i="5"/>
  <c r="E65" i="2" s="1"/>
  <c r="R62" i="5"/>
  <c r="K62" i="5"/>
  <c r="I62" i="5"/>
  <c r="E62" i="2" s="1"/>
  <c r="R61" i="5"/>
  <c r="K61" i="5"/>
  <c r="I61" i="5"/>
  <c r="E61" i="2" s="1"/>
  <c r="R60" i="5"/>
  <c r="K60" i="5"/>
  <c r="I60" i="5"/>
  <c r="E60" i="2" s="1"/>
  <c r="R59" i="5"/>
  <c r="K59" i="5"/>
  <c r="I59" i="5"/>
  <c r="E59" i="2" s="1"/>
  <c r="R58" i="5"/>
  <c r="K58" i="5"/>
  <c r="I58" i="5"/>
  <c r="E58" i="2" s="1"/>
  <c r="R57" i="5"/>
  <c r="K57" i="5"/>
  <c r="I57" i="5"/>
  <c r="E57" i="2" s="1"/>
  <c r="R56" i="5"/>
  <c r="K56" i="5"/>
  <c r="I56" i="5"/>
  <c r="E56" i="2" s="1"/>
  <c r="R55" i="5"/>
  <c r="K55" i="5"/>
  <c r="I55" i="5"/>
  <c r="E55" i="2" s="1"/>
  <c r="R54" i="5"/>
  <c r="K54" i="5"/>
  <c r="I54" i="5"/>
  <c r="E54" i="2" s="1"/>
  <c r="R53" i="5"/>
  <c r="I53" i="5"/>
  <c r="E53" i="2" s="1"/>
  <c r="R50" i="5"/>
  <c r="K50" i="5"/>
  <c r="I50" i="5"/>
  <c r="E50" i="2" s="1"/>
  <c r="R49" i="5"/>
  <c r="K49" i="5"/>
  <c r="I49" i="5"/>
  <c r="E49" i="2" s="1"/>
  <c r="R48" i="5"/>
  <c r="K48" i="5"/>
  <c r="I48" i="5"/>
  <c r="E48" i="2" s="1"/>
  <c r="R47" i="5"/>
  <c r="K47" i="5"/>
  <c r="I47" i="5"/>
  <c r="E47" i="2" s="1"/>
  <c r="R46" i="5"/>
  <c r="K46" i="5"/>
  <c r="I46" i="5"/>
  <c r="E46" i="2" s="1"/>
  <c r="R45" i="5"/>
  <c r="K45" i="5"/>
  <c r="I45" i="5"/>
  <c r="E45" i="2" s="1"/>
  <c r="R44" i="5"/>
  <c r="Q44" i="2" s="1"/>
  <c r="K44" i="5"/>
  <c r="I44" i="5"/>
  <c r="E44" i="2" s="1"/>
  <c r="R43" i="5"/>
  <c r="Q43" i="2" s="1"/>
  <c r="K43" i="5"/>
  <c r="I43" i="5"/>
  <c r="E43" i="2" s="1"/>
  <c r="R42" i="5"/>
  <c r="Q42" i="2" s="1"/>
  <c r="K42" i="5"/>
  <c r="I42" i="5"/>
  <c r="E42" i="2" s="1"/>
  <c r="R41" i="5"/>
  <c r="Q41" i="2" s="1"/>
  <c r="K41" i="5"/>
  <c r="I41" i="5"/>
  <c r="E41" i="2" s="1"/>
  <c r="R38" i="5"/>
  <c r="Q38" i="2" s="1"/>
  <c r="K38" i="5"/>
  <c r="I38" i="5"/>
  <c r="E38" i="2" s="1"/>
  <c r="R37" i="5"/>
  <c r="Q37" i="2" s="1"/>
  <c r="K37" i="5"/>
  <c r="I37" i="5"/>
  <c r="E37" i="2" s="1"/>
  <c r="R36" i="5"/>
  <c r="Q36" i="2" s="1"/>
  <c r="K36" i="5"/>
  <c r="I36" i="5"/>
  <c r="E36" i="2" s="1"/>
  <c r="R35" i="5"/>
  <c r="Q35" i="2" s="1"/>
  <c r="K35" i="5"/>
  <c r="I35" i="5"/>
  <c r="E35" i="2" s="1"/>
  <c r="R34" i="5"/>
  <c r="Q34" i="2" s="1"/>
  <c r="K34" i="5"/>
  <c r="I34" i="5"/>
  <c r="E34" i="2" s="1"/>
  <c r="R33" i="5"/>
  <c r="Q33" i="2" s="1"/>
  <c r="K33" i="5"/>
  <c r="I33" i="5"/>
  <c r="E33" i="2" s="1"/>
  <c r="R32" i="5"/>
  <c r="Q32" i="2" s="1"/>
  <c r="K32" i="5"/>
  <c r="I32" i="5"/>
  <c r="E32" i="2" s="1"/>
  <c r="R31" i="5"/>
  <c r="Q31" i="2" s="1"/>
  <c r="K31" i="5"/>
  <c r="I31" i="5"/>
  <c r="E31" i="2" s="1"/>
  <c r="R30" i="5"/>
  <c r="Q30" i="2" s="1"/>
  <c r="K30" i="5"/>
  <c r="I30" i="5"/>
  <c r="E30" i="2" s="1"/>
  <c r="R29" i="5"/>
  <c r="Q29" i="2" s="1"/>
  <c r="K29" i="5"/>
  <c r="I29" i="5"/>
  <c r="E29" i="2" s="1"/>
  <c r="R26" i="5"/>
  <c r="Q26" i="2" s="1"/>
  <c r="K26" i="5"/>
  <c r="I26" i="5"/>
  <c r="E26" i="2" s="1"/>
  <c r="R25" i="5"/>
  <c r="Q25" i="2" s="1"/>
  <c r="K25" i="5"/>
  <c r="I25" i="5"/>
  <c r="E25" i="2" s="1"/>
  <c r="R24" i="5"/>
  <c r="Q24" i="2" s="1"/>
  <c r="K24" i="5"/>
  <c r="I24" i="5"/>
  <c r="E24" i="2" s="1"/>
  <c r="R23" i="5"/>
  <c r="Q23" i="2" s="1"/>
  <c r="K23" i="5"/>
  <c r="I23" i="5"/>
  <c r="E23" i="2" s="1"/>
  <c r="R22" i="5"/>
  <c r="Q22" i="2" s="1"/>
  <c r="K22" i="5"/>
  <c r="I22" i="5"/>
  <c r="E22" i="2" s="1"/>
  <c r="R21" i="5"/>
  <c r="Q21" i="2" s="1"/>
  <c r="K21" i="5"/>
  <c r="I21" i="5"/>
  <c r="E21" i="2" s="1"/>
  <c r="R20" i="5"/>
  <c r="Q20" i="2" s="1"/>
  <c r="K20" i="5"/>
  <c r="I20" i="5"/>
  <c r="E20" i="2" s="1"/>
  <c r="R19" i="5"/>
  <c r="Q19" i="2" s="1"/>
  <c r="K19" i="5"/>
  <c r="I19" i="5"/>
  <c r="E19" i="2" s="1"/>
  <c r="R18" i="5"/>
  <c r="Q18" i="2" s="1"/>
  <c r="K18" i="5"/>
  <c r="I18" i="5"/>
  <c r="E18" i="2" s="1"/>
  <c r="R17" i="5"/>
  <c r="Q17" i="2" s="1"/>
  <c r="K17" i="5"/>
  <c r="I17" i="5"/>
  <c r="E17" i="2" s="1"/>
  <c r="R14" i="5"/>
  <c r="Q14" i="2" s="1"/>
  <c r="K14" i="5"/>
  <c r="I14" i="5"/>
  <c r="E14" i="2" s="1"/>
  <c r="R13" i="5"/>
  <c r="Q13" i="2" s="1"/>
  <c r="K13" i="5"/>
  <c r="I13" i="5"/>
  <c r="E13" i="2" s="1"/>
  <c r="R12" i="5"/>
  <c r="Q12" i="2" s="1"/>
  <c r="K12" i="5"/>
  <c r="I12" i="5"/>
  <c r="E12" i="2" s="1"/>
  <c r="R11" i="5"/>
  <c r="Q11" i="2" s="1"/>
  <c r="K11" i="5"/>
  <c r="I11" i="5"/>
  <c r="E11" i="2" s="1"/>
  <c r="R10" i="5"/>
  <c r="Q10" i="2" s="1"/>
  <c r="K10" i="5"/>
  <c r="I10" i="5"/>
  <c r="E10" i="2" s="1"/>
  <c r="R9" i="5"/>
  <c r="Q9" i="2" s="1"/>
  <c r="K9" i="5"/>
  <c r="I9" i="5"/>
  <c r="E9" i="2" s="1"/>
  <c r="R8" i="5"/>
  <c r="Q8" i="2" s="1"/>
  <c r="K8" i="5"/>
  <c r="I8" i="5"/>
  <c r="E8" i="2" s="1"/>
  <c r="R7" i="5"/>
  <c r="Q7" i="2" s="1"/>
  <c r="K7" i="5"/>
  <c r="I7" i="5"/>
  <c r="E7" i="2" s="1"/>
  <c r="R6" i="5"/>
  <c r="Q6" i="2" s="1"/>
  <c r="K6" i="5"/>
  <c r="I6" i="5"/>
  <c r="E6" i="2" s="1"/>
  <c r="R5" i="5"/>
  <c r="Q5" i="2" s="1"/>
  <c r="I5" i="5"/>
  <c r="E5" i="2" s="1"/>
  <c r="B5" i="5"/>
  <c r="R74" i="4"/>
  <c r="K74" i="4"/>
  <c r="I74" i="4"/>
  <c r="D74" i="2" s="1"/>
  <c r="R73" i="4"/>
  <c r="K73" i="4"/>
  <c r="I73" i="4"/>
  <c r="D73" i="2" s="1"/>
  <c r="R72" i="4"/>
  <c r="K72" i="4"/>
  <c r="I72" i="4"/>
  <c r="D72" i="2" s="1"/>
  <c r="R71" i="4"/>
  <c r="K71" i="4"/>
  <c r="I71" i="4"/>
  <c r="D71" i="2" s="1"/>
  <c r="R70" i="4"/>
  <c r="K70" i="4"/>
  <c r="I70" i="4"/>
  <c r="D70" i="2" s="1"/>
  <c r="R69" i="4"/>
  <c r="K69" i="4"/>
  <c r="I69" i="4"/>
  <c r="D69" i="2" s="1"/>
  <c r="R68" i="4"/>
  <c r="K68" i="4"/>
  <c r="I68" i="4"/>
  <c r="D68" i="2" s="1"/>
  <c r="R67" i="4"/>
  <c r="K67" i="4"/>
  <c r="I67" i="4"/>
  <c r="D67" i="2" s="1"/>
  <c r="R66" i="4"/>
  <c r="K66" i="4"/>
  <c r="I66" i="4"/>
  <c r="D66" i="2" s="1"/>
  <c r="R65" i="4"/>
  <c r="K65" i="4"/>
  <c r="I65" i="4"/>
  <c r="D65" i="2" s="1"/>
  <c r="R62" i="4"/>
  <c r="K62" i="4"/>
  <c r="I62" i="4"/>
  <c r="D62" i="2" s="1"/>
  <c r="R61" i="4"/>
  <c r="K61" i="4"/>
  <c r="I61" i="4"/>
  <c r="D61" i="2" s="1"/>
  <c r="R60" i="4"/>
  <c r="K60" i="4"/>
  <c r="I60" i="4"/>
  <c r="D60" i="2" s="1"/>
  <c r="R59" i="4"/>
  <c r="K59" i="4"/>
  <c r="I59" i="4"/>
  <c r="D59" i="2" s="1"/>
  <c r="R58" i="4"/>
  <c r="K58" i="4"/>
  <c r="I58" i="4"/>
  <c r="D58" i="2" s="1"/>
  <c r="R57" i="4"/>
  <c r="K57" i="4"/>
  <c r="I57" i="4"/>
  <c r="D57" i="2" s="1"/>
  <c r="R56" i="4"/>
  <c r="K56" i="4"/>
  <c r="I56" i="4"/>
  <c r="D56" i="2" s="1"/>
  <c r="R55" i="4"/>
  <c r="K55" i="4"/>
  <c r="I55" i="4"/>
  <c r="D55" i="2" s="1"/>
  <c r="R54" i="4"/>
  <c r="K54" i="4"/>
  <c r="I54" i="4"/>
  <c r="D54" i="2" s="1"/>
  <c r="R53" i="4"/>
  <c r="I53" i="4"/>
  <c r="D53" i="2" s="1"/>
  <c r="R50" i="4"/>
  <c r="K50" i="4"/>
  <c r="I50" i="4"/>
  <c r="D50" i="2" s="1"/>
  <c r="R49" i="4"/>
  <c r="K49" i="4"/>
  <c r="I49" i="4"/>
  <c r="D49" i="2" s="1"/>
  <c r="R48" i="4"/>
  <c r="K48" i="4"/>
  <c r="I48" i="4"/>
  <c r="D48" i="2" s="1"/>
  <c r="R47" i="4"/>
  <c r="K47" i="4"/>
  <c r="I47" i="4"/>
  <c r="D47" i="2" s="1"/>
  <c r="R46" i="4"/>
  <c r="K46" i="4"/>
  <c r="I46" i="4"/>
  <c r="D46" i="2" s="1"/>
  <c r="R45" i="4"/>
  <c r="K45" i="4"/>
  <c r="I45" i="4"/>
  <c r="D45" i="2" s="1"/>
  <c r="R44" i="4"/>
  <c r="K44" i="4"/>
  <c r="I44" i="4"/>
  <c r="D44" i="2" s="1"/>
  <c r="R43" i="4"/>
  <c r="K43" i="4"/>
  <c r="I43" i="4"/>
  <c r="D43" i="2" s="1"/>
  <c r="R42" i="4"/>
  <c r="K42" i="4"/>
  <c r="I42" i="4"/>
  <c r="D42" i="2" s="1"/>
  <c r="R41" i="4"/>
  <c r="K41" i="4"/>
  <c r="I41" i="4"/>
  <c r="D41" i="2" s="1"/>
  <c r="R38" i="4"/>
  <c r="K38" i="4"/>
  <c r="I38" i="4"/>
  <c r="D38" i="2" s="1"/>
  <c r="R37" i="4"/>
  <c r="K37" i="4"/>
  <c r="I37" i="4"/>
  <c r="D37" i="2" s="1"/>
  <c r="R36" i="4"/>
  <c r="K36" i="4"/>
  <c r="I36" i="4"/>
  <c r="D36" i="2" s="1"/>
  <c r="R35" i="4"/>
  <c r="K35" i="4"/>
  <c r="I35" i="4"/>
  <c r="D35" i="2" s="1"/>
  <c r="R34" i="4"/>
  <c r="K34" i="4"/>
  <c r="I34" i="4"/>
  <c r="D34" i="2" s="1"/>
  <c r="R33" i="4"/>
  <c r="K33" i="4"/>
  <c r="I33" i="4"/>
  <c r="D33" i="2" s="1"/>
  <c r="R32" i="4"/>
  <c r="K32" i="4"/>
  <c r="I32" i="4"/>
  <c r="D32" i="2" s="1"/>
  <c r="R31" i="4"/>
  <c r="K31" i="4"/>
  <c r="I31" i="4"/>
  <c r="D31" i="2" s="1"/>
  <c r="R30" i="4"/>
  <c r="K30" i="4"/>
  <c r="I30" i="4"/>
  <c r="D30" i="2" s="1"/>
  <c r="R29" i="4"/>
  <c r="P29" i="2" s="1"/>
  <c r="K29" i="4"/>
  <c r="I29" i="4"/>
  <c r="D29" i="2" s="1"/>
  <c r="R26" i="4"/>
  <c r="P26" i="2" s="1"/>
  <c r="K26" i="4"/>
  <c r="I26" i="4"/>
  <c r="D26" i="2" s="1"/>
  <c r="R25" i="4"/>
  <c r="P25" i="2" s="1"/>
  <c r="K25" i="4"/>
  <c r="I25" i="4"/>
  <c r="D25" i="2" s="1"/>
  <c r="R24" i="4"/>
  <c r="P24" i="2" s="1"/>
  <c r="K24" i="4"/>
  <c r="I24" i="4"/>
  <c r="D24" i="2" s="1"/>
  <c r="R23" i="4"/>
  <c r="P23" i="2" s="1"/>
  <c r="K23" i="4"/>
  <c r="I23" i="4"/>
  <c r="D23" i="2" s="1"/>
  <c r="R22" i="4"/>
  <c r="P22" i="2" s="1"/>
  <c r="K22" i="4"/>
  <c r="I22" i="4"/>
  <c r="D22" i="2" s="1"/>
  <c r="R21" i="4"/>
  <c r="P21" i="2" s="1"/>
  <c r="K21" i="4"/>
  <c r="I21" i="4"/>
  <c r="D21" i="2" s="1"/>
  <c r="R20" i="4"/>
  <c r="P20" i="2" s="1"/>
  <c r="K20" i="4"/>
  <c r="I20" i="4"/>
  <c r="D20" i="2" s="1"/>
  <c r="R19" i="4"/>
  <c r="P19" i="2" s="1"/>
  <c r="K19" i="4"/>
  <c r="I19" i="4"/>
  <c r="D19" i="2" s="1"/>
  <c r="R18" i="4"/>
  <c r="P18" i="2" s="1"/>
  <c r="K18" i="4"/>
  <c r="I18" i="4"/>
  <c r="D18" i="2" s="1"/>
  <c r="P17" i="2"/>
  <c r="K17" i="4"/>
  <c r="I17" i="4"/>
  <c r="D17" i="2" s="1"/>
  <c r="R14" i="4"/>
  <c r="P14" i="2" s="1"/>
  <c r="K14" i="4"/>
  <c r="I14" i="4"/>
  <c r="D14" i="2" s="1"/>
  <c r="R13" i="4"/>
  <c r="P13" i="2" s="1"/>
  <c r="K13" i="4"/>
  <c r="I13" i="4"/>
  <c r="D13" i="2" s="1"/>
  <c r="R12" i="4"/>
  <c r="P12" i="2" s="1"/>
  <c r="K12" i="4"/>
  <c r="I12" i="4"/>
  <c r="D12" i="2" s="1"/>
  <c r="R11" i="4"/>
  <c r="P11" i="2" s="1"/>
  <c r="K11" i="4"/>
  <c r="I11" i="4"/>
  <c r="D11" i="2" s="1"/>
  <c r="R10" i="4"/>
  <c r="P10" i="2" s="1"/>
  <c r="K10" i="4"/>
  <c r="I10" i="4"/>
  <c r="D10" i="2" s="1"/>
  <c r="R9" i="4"/>
  <c r="P9" i="2" s="1"/>
  <c r="K9" i="4"/>
  <c r="I9" i="4"/>
  <c r="D9" i="2" s="1"/>
  <c r="R8" i="4"/>
  <c r="P8" i="2" s="1"/>
  <c r="K8" i="4"/>
  <c r="I8" i="4"/>
  <c r="D8" i="2" s="1"/>
  <c r="R7" i="4"/>
  <c r="P7" i="2" s="1"/>
  <c r="K7" i="4"/>
  <c r="I7" i="4"/>
  <c r="D7" i="2" s="1"/>
  <c r="R6" i="4"/>
  <c r="P6" i="2" s="1"/>
  <c r="K6" i="4"/>
  <c r="I6" i="4"/>
  <c r="D6" i="2" s="1"/>
  <c r="R5" i="4"/>
  <c r="P5" i="2" s="1"/>
  <c r="I5" i="4"/>
  <c r="D5" i="2" s="1"/>
  <c r="B5" i="4"/>
  <c r="R74" i="3"/>
  <c r="K74" i="3"/>
  <c r="I74" i="3"/>
  <c r="C74" i="2" s="1"/>
  <c r="R73" i="3"/>
  <c r="K73" i="3"/>
  <c r="I73" i="3"/>
  <c r="C73" i="2" s="1"/>
  <c r="R72" i="3"/>
  <c r="K72" i="3"/>
  <c r="I72" i="3"/>
  <c r="C72" i="2" s="1"/>
  <c r="R71" i="3"/>
  <c r="K71" i="3"/>
  <c r="I71" i="3"/>
  <c r="C71" i="2" s="1"/>
  <c r="R70" i="3"/>
  <c r="K70" i="3"/>
  <c r="I70" i="3"/>
  <c r="C70" i="2" s="1"/>
  <c r="R69" i="3"/>
  <c r="K69" i="3"/>
  <c r="I69" i="3"/>
  <c r="C69" i="2" s="1"/>
  <c r="R68" i="3"/>
  <c r="K68" i="3"/>
  <c r="I68" i="3"/>
  <c r="C68" i="2" s="1"/>
  <c r="R67" i="3"/>
  <c r="K67" i="3"/>
  <c r="I67" i="3"/>
  <c r="C67" i="2" s="1"/>
  <c r="R66" i="3"/>
  <c r="K66" i="3"/>
  <c r="I66" i="3"/>
  <c r="C66" i="2" s="1"/>
  <c r="R65" i="3"/>
  <c r="K65" i="3"/>
  <c r="I65" i="3"/>
  <c r="C65" i="2" s="1"/>
  <c r="R62" i="3"/>
  <c r="K62" i="3"/>
  <c r="I62" i="3"/>
  <c r="C62" i="2" s="1"/>
  <c r="R61" i="3"/>
  <c r="K61" i="3"/>
  <c r="I61" i="3"/>
  <c r="C61" i="2" s="1"/>
  <c r="R60" i="3"/>
  <c r="K60" i="3"/>
  <c r="I60" i="3"/>
  <c r="C60" i="2" s="1"/>
  <c r="R59" i="3"/>
  <c r="K59" i="3"/>
  <c r="I59" i="3"/>
  <c r="C59" i="2" s="1"/>
  <c r="R58" i="3"/>
  <c r="K58" i="3"/>
  <c r="I58" i="3"/>
  <c r="C58" i="2" s="1"/>
  <c r="R57" i="3"/>
  <c r="K57" i="3"/>
  <c r="I57" i="3"/>
  <c r="C57" i="2" s="1"/>
  <c r="R56" i="3"/>
  <c r="K56" i="3"/>
  <c r="I56" i="3"/>
  <c r="C56" i="2" s="1"/>
  <c r="R55" i="3"/>
  <c r="K55" i="3"/>
  <c r="I55" i="3"/>
  <c r="C55" i="2" s="1"/>
  <c r="R54" i="3"/>
  <c r="K54" i="3"/>
  <c r="I54" i="3"/>
  <c r="C54" i="2" s="1"/>
  <c r="R53" i="3"/>
  <c r="I53" i="3"/>
  <c r="C53" i="2" s="1"/>
  <c r="R50" i="3"/>
  <c r="K50" i="3"/>
  <c r="I50" i="3"/>
  <c r="C50" i="2" s="1"/>
  <c r="R49" i="3"/>
  <c r="K49" i="3"/>
  <c r="I49" i="3"/>
  <c r="C49" i="2" s="1"/>
  <c r="R48" i="3"/>
  <c r="K48" i="3"/>
  <c r="I48" i="3"/>
  <c r="C48" i="2" s="1"/>
  <c r="R47" i="3"/>
  <c r="K47" i="3"/>
  <c r="I47" i="3"/>
  <c r="C47" i="2" s="1"/>
  <c r="R46" i="3"/>
  <c r="K46" i="3"/>
  <c r="I46" i="3"/>
  <c r="C46" i="2" s="1"/>
  <c r="R45" i="3"/>
  <c r="K45" i="3"/>
  <c r="I45" i="3"/>
  <c r="C45" i="2" s="1"/>
  <c r="R44" i="3"/>
  <c r="K44" i="3"/>
  <c r="I44" i="3"/>
  <c r="C44" i="2" s="1"/>
  <c r="R43" i="3"/>
  <c r="K43" i="3"/>
  <c r="I43" i="3"/>
  <c r="C43" i="2" s="1"/>
  <c r="R42" i="3"/>
  <c r="K42" i="3"/>
  <c r="I42" i="3"/>
  <c r="C42" i="2" s="1"/>
  <c r="R41" i="3"/>
  <c r="K41" i="3"/>
  <c r="I41" i="3"/>
  <c r="C41" i="2" s="1"/>
  <c r="R38" i="3"/>
  <c r="K38" i="3"/>
  <c r="I38" i="3"/>
  <c r="C38" i="2" s="1"/>
  <c r="R37" i="3"/>
  <c r="K37" i="3"/>
  <c r="I37" i="3"/>
  <c r="C37" i="2" s="1"/>
  <c r="R36" i="3"/>
  <c r="K36" i="3"/>
  <c r="I36" i="3"/>
  <c r="C36" i="2" s="1"/>
  <c r="R35" i="3"/>
  <c r="K35" i="3"/>
  <c r="I35" i="3"/>
  <c r="C35" i="2" s="1"/>
  <c r="R34" i="3"/>
  <c r="K34" i="3"/>
  <c r="I34" i="3"/>
  <c r="C34" i="2" s="1"/>
  <c r="R33" i="3"/>
  <c r="K33" i="3"/>
  <c r="I33" i="3"/>
  <c r="C33" i="2" s="1"/>
  <c r="R32" i="3"/>
  <c r="K32" i="3"/>
  <c r="I32" i="3"/>
  <c r="C32" i="2" s="1"/>
  <c r="R31" i="3"/>
  <c r="K31" i="3"/>
  <c r="I31" i="3"/>
  <c r="C31" i="2" s="1"/>
  <c r="R30" i="3"/>
  <c r="K30" i="3"/>
  <c r="I30" i="3"/>
  <c r="C30" i="2" s="1"/>
  <c r="R29" i="3"/>
  <c r="K29" i="3"/>
  <c r="I29" i="3"/>
  <c r="C29" i="2" s="1"/>
  <c r="R26" i="3"/>
  <c r="K26" i="3"/>
  <c r="I26" i="3"/>
  <c r="C26" i="2" s="1"/>
  <c r="R25" i="3"/>
  <c r="O25" i="2" s="1"/>
  <c r="K25" i="3"/>
  <c r="I25" i="3"/>
  <c r="C25" i="2" s="1"/>
  <c r="R24" i="3"/>
  <c r="O24" i="2" s="1"/>
  <c r="K24" i="3"/>
  <c r="I24" i="3"/>
  <c r="C24" i="2" s="1"/>
  <c r="R23" i="3"/>
  <c r="O23" i="2" s="1"/>
  <c r="K23" i="3"/>
  <c r="I23" i="3"/>
  <c r="C23" i="2" s="1"/>
  <c r="R22" i="3"/>
  <c r="O22" i="2" s="1"/>
  <c r="K22" i="3"/>
  <c r="I22" i="3"/>
  <c r="C22" i="2" s="1"/>
  <c r="R21" i="3"/>
  <c r="O21" i="2" s="1"/>
  <c r="K21" i="3"/>
  <c r="I21" i="3"/>
  <c r="C21" i="2" s="1"/>
  <c r="R20" i="3"/>
  <c r="O20" i="2" s="1"/>
  <c r="K20" i="3"/>
  <c r="I20" i="3"/>
  <c r="C20" i="2" s="1"/>
  <c r="R19" i="3"/>
  <c r="O19" i="2" s="1"/>
  <c r="K19" i="3"/>
  <c r="I19" i="3"/>
  <c r="C19" i="2" s="1"/>
  <c r="R18" i="3"/>
  <c r="O18" i="2" s="1"/>
  <c r="K18" i="3"/>
  <c r="I18" i="3"/>
  <c r="C18" i="2" s="1"/>
  <c r="O17" i="2"/>
  <c r="K17" i="3"/>
  <c r="I17" i="3"/>
  <c r="C17" i="2" s="1"/>
  <c r="R14" i="3"/>
  <c r="O14" i="2" s="1"/>
  <c r="K14" i="3"/>
  <c r="I14" i="3"/>
  <c r="C14" i="2" s="1"/>
  <c r="R13" i="3"/>
  <c r="O13" i="2" s="1"/>
  <c r="K13" i="3"/>
  <c r="I13" i="3"/>
  <c r="C13" i="2" s="1"/>
  <c r="R12" i="3"/>
  <c r="O12" i="2" s="1"/>
  <c r="K12" i="3"/>
  <c r="I12" i="3"/>
  <c r="C12" i="2" s="1"/>
  <c r="R11" i="3"/>
  <c r="O11" i="2" s="1"/>
  <c r="K11" i="3"/>
  <c r="I11" i="3"/>
  <c r="C11" i="2" s="1"/>
  <c r="R10" i="3"/>
  <c r="O10" i="2" s="1"/>
  <c r="K10" i="3"/>
  <c r="I10" i="3"/>
  <c r="C10" i="2" s="1"/>
  <c r="R9" i="3"/>
  <c r="K9" i="3"/>
  <c r="I9" i="3"/>
  <c r="C9" i="2" s="1"/>
  <c r="R8" i="3"/>
  <c r="O8" i="2" s="1"/>
  <c r="K8" i="3"/>
  <c r="I8" i="3"/>
  <c r="C8" i="2" s="1"/>
  <c r="R7" i="3"/>
  <c r="O7" i="2" s="1"/>
  <c r="K7" i="3"/>
  <c r="I7" i="3"/>
  <c r="C7" i="2" s="1"/>
  <c r="R6" i="3"/>
  <c r="O6" i="2" s="1"/>
  <c r="K6" i="3"/>
  <c r="I6" i="3"/>
  <c r="C6" i="2" s="1"/>
  <c r="R5" i="3"/>
  <c r="O5" i="2" s="1"/>
  <c r="I5" i="3"/>
  <c r="C5" i="2" s="1"/>
  <c r="B5" i="3"/>
  <c r="K66" i="1"/>
  <c r="K67" i="1"/>
  <c r="K68" i="1"/>
  <c r="K69" i="1"/>
  <c r="K70" i="1"/>
  <c r="K71" i="1"/>
  <c r="K72" i="1"/>
  <c r="K73" i="1"/>
  <c r="K74" i="1"/>
  <c r="K65" i="1"/>
  <c r="K54" i="1"/>
  <c r="K55" i="1"/>
  <c r="K56" i="1"/>
  <c r="K57" i="1"/>
  <c r="K58" i="1"/>
  <c r="K59" i="1"/>
  <c r="K60" i="1"/>
  <c r="K61" i="1"/>
  <c r="K62" i="1"/>
  <c r="K42" i="1"/>
  <c r="K43" i="1"/>
  <c r="K44" i="1"/>
  <c r="K45" i="1"/>
  <c r="K46" i="1"/>
  <c r="K47" i="1"/>
  <c r="K48" i="1"/>
  <c r="K49" i="1"/>
  <c r="K50" i="1"/>
  <c r="K41" i="1"/>
  <c r="K30" i="1"/>
  <c r="K31" i="1"/>
  <c r="K32" i="1"/>
  <c r="K33" i="1"/>
  <c r="K34" i="1"/>
  <c r="K35" i="1"/>
  <c r="K36" i="1"/>
  <c r="K37" i="1"/>
  <c r="K38" i="1"/>
  <c r="K29" i="1"/>
  <c r="K18" i="1"/>
  <c r="K19" i="1"/>
  <c r="K20" i="1"/>
  <c r="K21" i="1"/>
  <c r="K22" i="1"/>
  <c r="K23" i="1"/>
  <c r="K24" i="1"/>
  <c r="K25" i="1"/>
  <c r="K26" i="1"/>
  <c r="K17" i="1"/>
  <c r="K6" i="1"/>
  <c r="K7" i="1"/>
  <c r="K8" i="1"/>
  <c r="K9" i="1"/>
  <c r="K10" i="1"/>
  <c r="K11" i="1"/>
  <c r="K12" i="1"/>
  <c r="K13" i="1"/>
  <c r="K14" i="1"/>
  <c r="B5" i="1"/>
  <c r="O45" i="2" l="1"/>
  <c r="O49" i="2"/>
  <c r="O55" i="2"/>
  <c r="O59" i="2"/>
  <c r="O65" i="2"/>
  <c r="O69" i="2"/>
  <c r="Q50" i="2"/>
  <c r="Q56" i="2"/>
  <c r="Q66" i="2"/>
  <c r="R30" i="2"/>
  <c r="R48" i="2"/>
  <c r="R68" i="2"/>
  <c r="O30" i="2"/>
  <c r="O34" i="2"/>
  <c r="O38" i="2"/>
  <c r="O44" i="2"/>
  <c r="O48" i="2"/>
  <c r="O54" i="2"/>
  <c r="O58" i="2"/>
  <c r="O62" i="2"/>
  <c r="O68" i="2"/>
  <c r="O72" i="2"/>
  <c r="P33" i="2"/>
  <c r="P37" i="2"/>
  <c r="P43" i="2"/>
  <c r="P47" i="2"/>
  <c r="P53" i="2"/>
  <c r="P57" i="2"/>
  <c r="P61" i="2"/>
  <c r="P67" i="2"/>
  <c r="P71" i="2"/>
  <c r="Q45" i="2"/>
  <c r="Q49" i="2"/>
  <c r="Q59" i="2"/>
  <c r="Q65" i="2"/>
  <c r="Q73" i="2"/>
  <c r="R23" i="2"/>
  <c r="R29" i="2"/>
  <c r="R33" i="2"/>
  <c r="R37" i="2"/>
  <c r="R43" i="2"/>
  <c r="R47" i="2"/>
  <c r="R53" i="2"/>
  <c r="R57" i="2"/>
  <c r="R61" i="2"/>
  <c r="R67" i="2"/>
  <c r="R71" i="2"/>
  <c r="P70" i="2"/>
  <c r="O9" i="2"/>
  <c r="B61" i="7" s="1"/>
  <c r="B74" i="7" s="1"/>
  <c r="O31" i="2"/>
  <c r="O41" i="2"/>
  <c r="P30" i="2"/>
  <c r="P38" i="2"/>
  <c r="P44" i="2"/>
  <c r="P48" i="2"/>
  <c r="P54" i="2"/>
  <c r="P62" i="2"/>
  <c r="P68" i="2"/>
  <c r="P72" i="2"/>
  <c r="Q60" i="2"/>
  <c r="R24" i="2"/>
  <c r="R44" i="2"/>
  <c r="R54" i="2"/>
  <c r="R58" i="2"/>
  <c r="R62" i="2"/>
  <c r="O29" i="2"/>
  <c r="O33" i="2"/>
  <c r="O37" i="2"/>
  <c r="O43" i="2"/>
  <c r="O47" i="2"/>
  <c r="O53" i="2"/>
  <c r="O57" i="2"/>
  <c r="O61" i="2"/>
  <c r="O67" i="2"/>
  <c r="O71" i="2"/>
  <c r="P32" i="2"/>
  <c r="P36" i="2"/>
  <c r="P42" i="2"/>
  <c r="P46" i="2"/>
  <c r="P50" i="2"/>
  <c r="P56" i="2"/>
  <c r="P60" i="2"/>
  <c r="P66" i="2"/>
  <c r="P74" i="2"/>
  <c r="Q48" i="2"/>
  <c r="Q54" i="2"/>
  <c r="Q58" i="2"/>
  <c r="Q62" i="2"/>
  <c r="Q68" i="2"/>
  <c r="Q72" i="2"/>
  <c r="R22" i="2"/>
  <c r="R26" i="2"/>
  <c r="R32" i="2"/>
  <c r="R36" i="2"/>
  <c r="R42" i="2"/>
  <c r="R46" i="2"/>
  <c r="R50" i="2"/>
  <c r="R56" i="2"/>
  <c r="R60" i="2"/>
  <c r="R66" i="2"/>
  <c r="R70" i="2"/>
  <c r="R74" i="2"/>
  <c r="Q55" i="2"/>
  <c r="O35" i="2"/>
  <c r="O73" i="2"/>
  <c r="P34" i="2"/>
  <c r="P58" i="2"/>
  <c r="Q46" i="2"/>
  <c r="Q70" i="2"/>
  <c r="Q74" i="2"/>
  <c r="R34" i="2"/>
  <c r="R72" i="2"/>
  <c r="O26" i="2"/>
  <c r="O32" i="2"/>
  <c r="O36" i="2"/>
  <c r="O42" i="2"/>
  <c r="O46" i="2"/>
  <c r="O50" i="2"/>
  <c r="O56" i="2"/>
  <c r="O60" i="2"/>
  <c r="O66" i="2"/>
  <c r="O70" i="2"/>
  <c r="O74" i="2"/>
  <c r="P31" i="2"/>
  <c r="P35" i="2"/>
  <c r="P41" i="2"/>
  <c r="P45" i="2"/>
  <c r="P49" i="2"/>
  <c r="P55" i="2"/>
  <c r="P59" i="2"/>
  <c r="P65" i="2"/>
  <c r="P69" i="2"/>
  <c r="P73" i="2"/>
  <c r="Q47" i="2"/>
  <c r="Q53" i="2"/>
  <c r="Q57" i="2"/>
  <c r="Q61" i="2"/>
  <c r="Q67" i="2"/>
  <c r="Q71" i="2"/>
  <c r="R21" i="2"/>
  <c r="R25" i="2"/>
  <c r="R31" i="2"/>
  <c r="R35" i="2"/>
  <c r="R41" i="2"/>
  <c r="R49" i="2"/>
  <c r="R69" i="2"/>
  <c r="R73" i="2"/>
  <c r="R38" i="2"/>
  <c r="B58" i="7"/>
  <c r="B71" i="7" s="1"/>
  <c r="B59" i="7"/>
  <c r="B72" i="7" s="1"/>
  <c r="B60" i="7"/>
  <c r="B73" i="7" s="1"/>
  <c r="B62" i="7"/>
  <c r="B75" i="7" s="1"/>
  <c r="B63" i="7"/>
  <c r="B76" i="7" s="1"/>
  <c r="B64" i="7"/>
  <c r="B77" i="7" s="1"/>
  <c r="B65" i="7"/>
  <c r="B78" i="7" s="1"/>
  <c r="B66" i="7"/>
  <c r="B79" i="7" s="1"/>
  <c r="K2" i="5" l="1"/>
  <c r="K2" i="4"/>
  <c r="K2" i="3"/>
  <c r="K2" i="6"/>
  <c r="R74" i="1"/>
  <c r="I74" i="1"/>
  <c r="B74" i="2" s="1"/>
  <c r="H74" i="2" s="1"/>
  <c r="J74" i="2" s="1"/>
  <c r="R73" i="1"/>
  <c r="I73" i="1"/>
  <c r="B73" i="2" s="1"/>
  <c r="H73" i="2" s="1"/>
  <c r="J73" i="2" s="1"/>
  <c r="R72" i="1"/>
  <c r="I72" i="1"/>
  <c r="B72" i="2" s="1"/>
  <c r="H72" i="2" s="1"/>
  <c r="J72" i="2" s="1"/>
  <c r="R71" i="1"/>
  <c r="I71" i="1"/>
  <c r="B71" i="2" s="1"/>
  <c r="H71" i="2" s="1"/>
  <c r="J71" i="2" s="1"/>
  <c r="R70" i="1"/>
  <c r="I70" i="1"/>
  <c r="B70" i="2" s="1"/>
  <c r="H70" i="2" s="1"/>
  <c r="J70" i="2" s="1"/>
  <c r="R69" i="1"/>
  <c r="I69" i="1"/>
  <c r="B69" i="2" s="1"/>
  <c r="H69" i="2" s="1"/>
  <c r="J69" i="2" s="1"/>
  <c r="R68" i="1"/>
  <c r="I68" i="1"/>
  <c r="B68" i="2" s="1"/>
  <c r="H68" i="2" s="1"/>
  <c r="J68" i="2" s="1"/>
  <c r="R67" i="1"/>
  <c r="I67" i="1"/>
  <c r="B67" i="2" s="1"/>
  <c r="H67" i="2" s="1"/>
  <c r="J67" i="2" s="1"/>
  <c r="R66" i="1"/>
  <c r="I66" i="1"/>
  <c r="B66" i="2" s="1"/>
  <c r="H66" i="2" s="1"/>
  <c r="J66" i="2" s="1"/>
  <c r="R65" i="1"/>
  <c r="I65" i="1"/>
  <c r="B65" i="2" s="1"/>
  <c r="H65" i="2" s="1"/>
  <c r="J65" i="2" s="1"/>
  <c r="R62" i="1"/>
  <c r="I62" i="1"/>
  <c r="B62" i="2" s="1"/>
  <c r="H62" i="2" s="1"/>
  <c r="J62" i="2" s="1"/>
  <c r="R61" i="1"/>
  <c r="I61" i="1"/>
  <c r="B61" i="2" s="1"/>
  <c r="H61" i="2" s="1"/>
  <c r="J61" i="2" s="1"/>
  <c r="R60" i="1"/>
  <c r="I60" i="1"/>
  <c r="B60" i="2" s="1"/>
  <c r="H60" i="2" s="1"/>
  <c r="J60" i="2" s="1"/>
  <c r="R59" i="1"/>
  <c r="I59" i="1"/>
  <c r="B59" i="2" s="1"/>
  <c r="H59" i="2" s="1"/>
  <c r="J59" i="2" s="1"/>
  <c r="R58" i="1"/>
  <c r="I58" i="1"/>
  <c r="B58" i="2" s="1"/>
  <c r="H58" i="2" s="1"/>
  <c r="J58" i="2" s="1"/>
  <c r="R57" i="1"/>
  <c r="I57" i="1"/>
  <c r="B57" i="2" s="1"/>
  <c r="H57" i="2" s="1"/>
  <c r="J57" i="2" s="1"/>
  <c r="R56" i="1"/>
  <c r="I56" i="1"/>
  <c r="B56" i="2" s="1"/>
  <c r="H56" i="2" s="1"/>
  <c r="J56" i="2" s="1"/>
  <c r="R55" i="1"/>
  <c r="I55" i="1"/>
  <c r="B55" i="2" s="1"/>
  <c r="H55" i="2" s="1"/>
  <c r="J55" i="2" s="1"/>
  <c r="R54" i="1"/>
  <c r="I54" i="1"/>
  <c r="B54" i="2" s="1"/>
  <c r="H54" i="2" s="1"/>
  <c r="J54" i="2" s="1"/>
  <c r="R53" i="1"/>
  <c r="I53" i="1"/>
  <c r="B53" i="2" s="1"/>
  <c r="H53" i="2" s="1"/>
  <c r="J53" i="2" s="1"/>
  <c r="R50" i="1"/>
  <c r="I50" i="1"/>
  <c r="B50" i="2" s="1"/>
  <c r="H50" i="2" s="1"/>
  <c r="J50" i="2" s="1"/>
  <c r="R49" i="1"/>
  <c r="I49" i="1"/>
  <c r="B49" i="2" s="1"/>
  <c r="H49" i="2" s="1"/>
  <c r="J49" i="2" s="1"/>
  <c r="R48" i="1"/>
  <c r="I48" i="1"/>
  <c r="B48" i="2" s="1"/>
  <c r="H48" i="2" s="1"/>
  <c r="J48" i="2" s="1"/>
  <c r="R47" i="1"/>
  <c r="I47" i="1"/>
  <c r="B47" i="2" s="1"/>
  <c r="H47" i="2" s="1"/>
  <c r="J47" i="2" s="1"/>
  <c r="R46" i="1"/>
  <c r="I46" i="1"/>
  <c r="B46" i="2" s="1"/>
  <c r="H46" i="2" s="1"/>
  <c r="J46" i="2" s="1"/>
  <c r="R45" i="1"/>
  <c r="I45" i="1"/>
  <c r="B45" i="2" s="1"/>
  <c r="H45" i="2" s="1"/>
  <c r="J45" i="2" s="1"/>
  <c r="R44" i="1"/>
  <c r="I44" i="1"/>
  <c r="B44" i="2" s="1"/>
  <c r="H44" i="2" s="1"/>
  <c r="J44" i="2" s="1"/>
  <c r="R43" i="1"/>
  <c r="I43" i="1"/>
  <c r="B43" i="2" s="1"/>
  <c r="H43" i="2" s="1"/>
  <c r="J43" i="2" s="1"/>
  <c r="R42" i="1"/>
  <c r="I42" i="1"/>
  <c r="B42" i="2" s="1"/>
  <c r="H42" i="2" s="1"/>
  <c r="J42" i="2" s="1"/>
  <c r="R41" i="1"/>
  <c r="I41" i="1"/>
  <c r="B41" i="2" s="1"/>
  <c r="H41" i="2" s="1"/>
  <c r="J41" i="2" s="1"/>
  <c r="R38" i="1"/>
  <c r="I38" i="1"/>
  <c r="B38" i="2" s="1"/>
  <c r="H38" i="2" s="1"/>
  <c r="J38" i="2" s="1"/>
  <c r="R37" i="1"/>
  <c r="I37" i="1"/>
  <c r="B37" i="2" s="1"/>
  <c r="H37" i="2" s="1"/>
  <c r="J37" i="2" s="1"/>
  <c r="R36" i="1"/>
  <c r="I36" i="1"/>
  <c r="B36" i="2" s="1"/>
  <c r="H36" i="2" s="1"/>
  <c r="J36" i="2" s="1"/>
  <c r="R35" i="1"/>
  <c r="I35" i="1"/>
  <c r="B35" i="2" s="1"/>
  <c r="H35" i="2" s="1"/>
  <c r="J35" i="2" s="1"/>
  <c r="R34" i="1"/>
  <c r="I34" i="1"/>
  <c r="B34" i="2" s="1"/>
  <c r="H34" i="2" s="1"/>
  <c r="J34" i="2" s="1"/>
  <c r="R33" i="1"/>
  <c r="I33" i="1"/>
  <c r="B33" i="2" s="1"/>
  <c r="H33" i="2" s="1"/>
  <c r="J33" i="2" s="1"/>
  <c r="R32" i="1"/>
  <c r="I32" i="1"/>
  <c r="B32" i="2" s="1"/>
  <c r="H32" i="2" s="1"/>
  <c r="J32" i="2" s="1"/>
  <c r="R31" i="1"/>
  <c r="I31" i="1"/>
  <c r="B31" i="2" s="1"/>
  <c r="H31" i="2" s="1"/>
  <c r="J31" i="2" s="1"/>
  <c r="R30" i="1"/>
  <c r="I30" i="1"/>
  <c r="B30" i="2" s="1"/>
  <c r="H30" i="2" s="1"/>
  <c r="J30" i="2" s="1"/>
  <c r="R29" i="1"/>
  <c r="I29" i="1"/>
  <c r="B29" i="2" s="1"/>
  <c r="H29" i="2" s="1"/>
  <c r="J29" i="2" s="1"/>
  <c r="R26" i="1"/>
  <c r="I26" i="1"/>
  <c r="B26" i="2" s="1"/>
  <c r="H26" i="2" s="1"/>
  <c r="J26" i="2" s="1"/>
  <c r="R25" i="1"/>
  <c r="I25" i="1"/>
  <c r="B25" i="2" s="1"/>
  <c r="H25" i="2" s="1"/>
  <c r="J25" i="2" s="1"/>
  <c r="R24" i="1"/>
  <c r="I24" i="1"/>
  <c r="B24" i="2" s="1"/>
  <c r="H24" i="2" s="1"/>
  <c r="J24" i="2" s="1"/>
  <c r="R23" i="1"/>
  <c r="I23" i="1"/>
  <c r="B23" i="2" s="1"/>
  <c r="H23" i="2" s="1"/>
  <c r="J23" i="2" s="1"/>
  <c r="R22" i="1"/>
  <c r="I22" i="1"/>
  <c r="B22" i="2" s="1"/>
  <c r="H22" i="2" s="1"/>
  <c r="J22" i="2" s="1"/>
  <c r="R21" i="1"/>
  <c r="I21" i="1"/>
  <c r="B21" i="2" s="1"/>
  <c r="H21" i="2" s="1"/>
  <c r="J21" i="2" s="1"/>
  <c r="R20" i="1"/>
  <c r="I20" i="1"/>
  <c r="B20" i="2" s="1"/>
  <c r="H20" i="2" s="1"/>
  <c r="J20" i="2" s="1"/>
  <c r="R19" i="1"/>
  <c r="I19" i="1"/>
  <c r="B19" i="2" s="1"/>
  <c r="H19" i="2" s="1"/>
  <c r="J19" i="2" s="1"/>
  <c r="R18" i="1"/>
  <c r="I18" i="1"/>
  <c r="B18" i="2" s="1"/>
  <c r="H18" i="2" s="1"/>
  <c r="J18" i="2" s="1"/>
  <c r="R17" i="1"/>
  <c r="I17" i="1"/>
  <c r="B17" i="2" s="1"/>
  <c r="H17" i="2" s="1"/>
  <c r="J17" i="2" s="1"/>
  <c r="R14" i="1"/>
  <c r="I14" i="1"/>
  <c r="B14" i="2" s="1"/>
  <c r="H14" i="2" s="1"/>
  <c r="J14" i="2" s="1"/>
  <c r="R13" i="1"/>
  <c r="I13" i="1"/>
  <c r="B13" i="2" s="1"/>
  <c r="H13" i="2" s="1"/>
  <c r="J13" i="2" s="1"/>
  <c r="R12" i="1"/>
  <c r="I12" i="1"/>
  <c r="B12" i="2" s="1"/>
  <c r="H12" i="2" s="1"/>
  <c r="J12" i="2" s="1"/>
  <c r="R11" i="1"/>
  <c r="I11" i="1"/>
  <c r="B11" i="2" s="1"/>
  <c r="H11" i="2" s="1"/>
  <c r="J11" i="2" s="1"/>
  <c r="R10" i="1"/>
  <c r="I10" i="1"/>
  <c r="B10" i="2" s="1"/>
  <c r="H10" i="2" s="1"/>
  <c r="J10" i="2" s="1"/>
  <c r="R9" i="1"/>
  <c r="I9" i="1"/>
  <c r="B9" i="2" s="1"/>
  <c r="H9" i="2" s="1"/>
  <c r="J9" i="2" s="1"/>
  <c r="R8" i="1"/>
  <c r="I8" i="1"/>
  <c r="B8" i="2" s="1"/>
  <c r="H8" i="2" s="1"/>
  <c r="J8" i="2" s="1"/>
  <c r="R7" i="1"/>
  <c r="I7" i="1"/>
  <c r="B7" i="2" s="1"/>
  <c r="H7" i="2" s="1"/>
  <c r="J7" i="2" s="1"/>
  <c r="R6" i="1"/>
  <c r="I6" i="1"/>
  <c r="B6" i="2" s="1"/>
  <c r="H6" i="2" s="1"/>
  <c r="J6" i="2" s="1"/>
  <c r="R5" i="1"/>
  <c r="I5" i="1"/>
  <c r="B5" i="2" s="1"/>
  <c r="H5" i="2" s="1"/>
  <c r="J5" i="2" s="1"/>
  <c r="N5" i="2" l="1"/>
  <c r="T5" i="2" s="1"/>
  <c r="W5" i="2" s="1"/>
  <c r="N9" i="2"/>
  <c r="T9" i="2" s="1"/>
  <c r="W9" i="2" s="1"/>
  <c r="N13" i="2"/>
  <c r="T13" i="2" s="1"/>
  <c r="W13" i="2" s="1"/>
  <c r="N32" i="2"/>
  <c r="N44" i="2"/>
  <c r="N50" i="2"/>
  <c r="T50" i="2" s="1"/>
  <c r="W50" i="2" s="1"/>
  <c r="N60" i="2"/>
  <c r="T60" i="2" s="1"/>
  <c r="W60" i="2" s="1"/>
  <c r="N66" i="2"/>
  <c r="T66" i="2" s="1"/>
  <c r="W66" i="2" s="1"/>
  <c r="N70" i="2"/>
  <c r="T70" i="2" s="1"/>
  <c r="W70" i="2" s="1"/>
  <c r="N17" i="2"/>
  <c r="N21" i="2"/>
  <c r="N25" i="2"/>
  <c r="T25" i="2" s="1"/>
  <c r="W25" i="2" s="1"/>
  <c r="N26" i="2"/>
  <c r="T26" i="2" s="1"/>
  <c r="W26" i="2" s="1"/>
  <c r="N34" i="2"/>
  <c r="T34" i="2" s="1"/>
  <c r="W34" i="2" s="1"/>
  <c r="N42" i="2"/>
  <c r="T42" i="2" s="1"/>
  <c r="W42" i="2" s="1"/>
  <c r="N48" i="2"/>
  <c r="T48" i="2" s="1"/>
  <c r="W48" i="2" s="1"/>
  <c r="N54" i="2"/>
  <c r="T54" i="2" s="1"/>
  <c r="W54" i="2" s="1"/>
  <c r="N58" i="2"/>
  <c r="T58" i="2" s="1"/>
  <c r="W58" i="2" s="1"/>
  <c r="N62" i="2"/>
  <c r="T62" i="2" s="1"/>
  <c r="W62" i="2" s="1"/>
  <c r="N68" i="2"/>
  <c r="T68" i="2" s="1"/>
  <c r="W68" i="2" s="1"/>
  <c r="N74" i="2"/>
  <c r="T74" i="2" s="1"/>
  <c r="W74" i="2" s="1"/>
  <c r="N6" i="2"/>
  <c r="T6" i="2" s="1"/>
  <c r="W6" i="2" s="1"/>
  <c r="N8" i="2"/>
  <c r="T8" i="2" s="1"/>
  <c r="W8" i="2" s="1"/>
  <c r="N10" i="2"/>
  <c r="N12" i="2"/>
  <c r="T12" i="2" s="1"/>
  <c r="W12" i="2" s="1"/>
  <c r="N14" i="2"/>
  <c r="T14" i="2" s="1"/>
  <c r="W14" i="2" s="1"/>
  <c r="N20" i="2"/>
  <c r="N24" i="2"/>
  <c r="T24" i="2" s="1"/>
  <c r="W24" i="2" s="1"/>
  <c r="N29" i="2"/>
  <c r="T29" i="2" s="1"/>
  <c r="W29" i="2" s="1"/>
  <c r="N31" i="2"/>
  <c r="T31" i="2" s="1"/>
  <c r="W31" i="2" s="1"/>
  <c r="N33" i="2"/>
  <c r="N35" i="2"/>
  <c r="T35" i="2" s="1"/>
  <c r="W35" i="2" s="1"/>
  <c r="N37" i="2"/>
  <c r="T37" i="2" s="1"/>
  <c r="W37" i="2" s="1"/>
  <c r="N41" i="2"/>
  <c r="T41" i="2" s="1"/>
  <c r="W41" i="2" s="1"/>
  <c r="N43" i="2"/>
  <c r="T43" i="2" s="1"/>
  <c r="W43" i="2" s="1"/>
  <c r="N45" i="2"/>
  <c r="T45" i="2" s="1"/>
  <c r="W45" i="2" s="1"/>
  <c r="N47" i="2"/>
  <c r="N49" i="2"/>
  <c r="T49" i="2" s="1"/>
  <c r="W49" i="2" s="1"/>
  <c r="N53" i="2"/>
  <c r="T53" i="2" s="1"/>
  <c r="N55" i="2"/>
  <c r="T55" i="2" s="1"/>
  <c r="W55" i="2" s="1"/>
  <c r="N57" i="2"/>
  <c r="T57" i="2" s="1"/>
  <c r="W57" i="2" s="1"/>
  <c r="N59" i="2"/>
  <c r="T59" i="2" s="1"/>
  <c r="W59" i="2" s="1"/>
  <c r="N61" i="2"/>
  <c r="T61" i="2" s="1"/>
  <c r="W61" i="2" s="1"/>
  <c r="N65" i="2"/>
  <c r="T65" i="2" s="1"/>
  <c r="W65" i="2" s="1"/>
  <c r="N67" i="2"/>
  <c r="T67" i="2" s="1"/>
  <c r="W67" i="2" s="1"/>
  <c r="N69" i="2"/>
  <c r="T69" i="2" s="1"/>
  <c r="W69" i="2" s="1"/>
  <c r="N71" i="2"/>
  <c r="T71" i="2" s="1"/>
  <c r="W71" i="2" s="1"/>
  <c r="N73" i="2"/>
  <c r="T73" i="2" s="1"/>
  <c r="W73" i="2" s="1"/>
  <c r="N7" i="2"/>
  <c r="N11" i="2"/>
  <c r="T11" i="2" s="1"/>
  <c r="W11" i="2" s="1"/>
  <c r="N18" i="2"/>
  <c r="T18" i="2" s="1"/>
  <c r="W18" i="2" s="1"/>
  <c r="N22" i="2"/>
  <c r="N30" i="2"/>
  <c r="T30" i="2" s="1"/>
  <c r="W30" i="2" s="1"/>
  <c r="N36" i="2"/>
  <c r="T36" i="2" s="1"/>
  <c r="W36" i="2" s="1"/>
  <c r="N38" i="2"/>
  <c r="T38" i="2" s="1"/>
  <c r="W38" i="2" s="1"/>
  <c r="N46" i="2"/>
  <c r="N56" i="2"/>
  <c r="T56" i="2" s="1"/>
  <c r="W56" i="2" s="1"/>
  <c r="N72" i="2"/>
  <c r="T72" i="2" s="1"/>
  <c r="W72" i="2" s="1"/>
  <c r="N19" i="2"/>
  <c r="T19" i="2" s="1"/>
  <c r="W19" i="2" s="1"/>
  <c r="N23" i="2"/>
  <c r="T10" i="2" l="1"/>
  <c r="W10" i="2" s="1"/>
  <c r="T23" i="2"/>
  <c r="W23" i="2" s="1"/>
  <c r="T32" i="2"/>
  <c r="W32" i="2" s="1"/>
  <c r="T21" i="2"/>
  <c r="W21" i="2" s="1"/>
  <c r="T46" i="2"/>
  <c r="W46" i="2" s="1"/>
  <c r="T22" i="2"/>
  <c r="W22" i="2" s="1"/>
  <c r="T33" i="2"/>
  <c r="W33" i="2" s="1"/>
  <c r="T20" i="2"/>
  <c r="W20" i="2" s="1"/>
  <c r="T17" i="2"/>
  <c r="W17" i="2" s="1"/>
  <c r="T7" i="2"/>
  <c r="W7" i="2" s="1"/>
  <c r="T47" i="2"/>
  <c r="W47" i="2" s="1"/>
  <c r="T44" i="2"/>
  <c r="W44" i="2" s="1"/>
</calcChain>
</file>

<file path=xl/sharedStrings.xml><?xml version="1.0" encoding="utf-8"?>
<sst xmlns="http://schemas.openxmlformats.org/spreadsheetml/2006/main" count="1106" uniqueCount="62">
  <si>
    <t>PEC 1 Total</t>
  </si>
  <si>
    <t>PEC 2 Total</t>
  </si>
  <si>
    <t>PEC 3 Total</t>
  </si>
  <si>
    <t>PEC 4 Total</t>
  </si>
  <si>
    <t>PEC 5 Total</t>
  </si>
  <si>
    <t>Vendor Name</t>
  </si>
  <si>
    <t>Total</t>
  </si>
  <si>
    <t>AK Preference</t>
  </si>
  <si>
    <t>Total Points</t>
  </si>
  <si>
    <t>Cost Points</t>
  </si>
  <si>
    <t>Total Awarded Points</t>
  </si>
  <si>
    <t>E Max 50 Points</t>
  </si>
  <si>
    <t>D Max 100 Points</t>
  </si>
  <si>
    <t>C2 Max 25 Points</t>
  </si>
  <si>
    <t>C1 Max 75 Points</t>
  </si>
  <si>
    <t>B2 Max 100 Points</t>
  </si>
  <si>
    <t>B1 Max 50 Points</t>
  </si>
  <si>
    <t>Product Category 6</t>
  </si>
  <si>
    <t>Product Category 5</t>
  </si>
  <si>
    <t>Product Category 4</t>
  </si>
  <si>
    <t>Product Category 3</t>
  </si>
  <si>
    <t>Product Category 2</t>
  </si>
  <si>
    <t>Product Category 1</t>
  </si>
  <si>
    <t>PEC Evaluator 1</t>
  </si>
  <si>
    <t>Category 1</t>
  </si>
  <si>
    <t>Category 2</t>
  </si>
  <si>
    <t>Category 3</t>
  </si>
  <si>
    <t>Category 4</t>
  </si>
  <si>
    <t>Catergory 5</t>
  </si>
  <si>
    <t>Category 6</t>
  </si>
  <si>
    <t>PEC Evaluator 5</t>
  </si>
  <si>
    <t>PEC Evaluator 2</t>
  </si>
  <si>
    <t>PEC Evaluator 3</t>
  </si>
  <si>
    <t>PEC Evaluator 4</t>
  </si>
  <si>
    <t>Nationwide</t>
  </si>
  <si>
    <t>Alaska</t>
  </si>
  <si>
    <t>Category 5</t>
  </si>
  <si>
    <t>Cost</t>
  </si>
  <si>
    <t>Alaska Bidders Preference</t>
  </si>
  <si>
    <t>Qualifies</t>
  </si>
  <si>
    <t>$ Value</t>
  </si>
  <si>
    <t>No</t>
  </si>
  <si>
    <t>Evaluated Cost</t>
  </si>
  <si>
    <t>Yes</t>
  </si>
  <si>
    <t>Total PEC Score</t>
  </si>
  <si>
    <t>RFP 190000044 Cost</t>
  </si>
  <si>
    <t>Alaska Only</t>
  </si>
  <si>
    <t>RFP 190000044 Master Worksheet</t>
  </si>
  <si>
    <t>RFP 190000044</t>
  </si>
  <si>
    <t xml:space="preserve">RFP 190000044 </t>
  </si>
  <si>
    <t>Points (600)</t>
  </si>
  <si>
    <t>PEC 6 Total</t>
  </si>
  <si>
    <t>PEC Evaluator 6</t>
  </si>
  <si>
    <t>Audio Enhancement</t>
  </si>
  <si>
    <t>B&amp;H Photo</t>
  </si>
  <si>
    <t>CDW-G</t>
  </si>
  <si>
    <t>Southland Tech.</t>
  </si>
  <si>
    <t>TVS Pro</t>
  </si>
  <si>
    <t>Pacific OneSource</t>
  </si>
  <si>
    <t>Audio Enhancement only had themselves and one vendor listed for Category 2</t>
  </si>
  <si>
    <t>CDW-G only has one vendor for Category 4</t>
  </si>
  <si>
    <t>Pacific OneSource only has 2 vendors for Category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</si>
</sst>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_);\(0.00\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/>
    <xf numFmtId="0" fontId="5" fillId="0" borderId="0" xfId="0" applyFont="1"/>
    <xf numFmtId="0" fontId="1" fillId="0" borderId="1" xfId="0" applyFont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44" fontId="1" fillId="0" borderId="1" xfId="1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/>
    <xf numFmtId="2" fontId="1" fillId="0" borderId="1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39" fontId="1" fillId="0" borderId="3" xfId="1" applyNumberFormat="1" applyFont="1" applyBorder="1" applyAlignment="1">
      <alignment horizontal="center"/>
    </xf>
    <xf numFmtId="44" fontId="1" fillId="0" borderId="1" xfId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44" fontId="1" fillId="0" borderId="1" xfId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0" fillId="4" borderId="0" xfId="0" applyFill="1"/>
    <xf numFmtId="0" fontId="1" fillId="5" borderId="1" xfId="0" applyFont="1" applyFill="1" applyBorder="1"/>
    <xf numFmtId="0" fontId="1" fillId="5" borderId="3" xfId="0" applyFont="1" applyFill="1" applyBorder="1"/>
    <xf numFmtId="0" fontId="1" fillId="6" borderId="1" xfId="0" applyFont="1" applyFill="1" applyBorder="1" applyProtection="1">
      <protection locked="0"/>
    </xf>
    <xf numFmtId="0" fontId="0" fillId="6" borderId="0" xfId="0" applyFill="1"/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0" fontId="1" fillId="6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1" fillId="0" borderId="3" xfId="1" applyFont="1" applyFill="1" applyBorder="1" applyAlignment="1" applyProtection="1">
      <alignment horizontal="center"/>
      <protection locked="0"/>
    </xf>
    <xf numFmtId="44" fontId="1" fillId="0" borderId="4" xfId="1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0"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4"/>
  <sheetViews>
    <sheetView tabSelected="1" topLeftCell="B46" zoomScale="120" zoomScaleNormal="120" workbookViewId="0">
      <selection activeCell="Q60" sqref="Q60"/>
    </sheetView>
  </sheetViews>
  <sheetFormatPr defaultRowHeight="15" x14ac:dyDescent="0.25"/>
  <cols>
    <col min="2" max="2" width="24.85546875" customWidth="1"/>
    <col min="3" max="3" width="10.85546875" customWidth="1"/>
    <col min="4" max="8" width="10.85546875" style="1" customWidth="1"/>
    <col min="9" max="9" width="14.5703125" customWidth="1"/>
    <col min="11" max="11" width="20.5703125" customWidth="1"/>
    <col min="12" max="17" width="11" customWidth="1"/>
    <col min="18" max="18" width="14.7109375" customWidth="1"/>
  </cols>
  <sheetData>
    <row r="1" spans="2:18" ht="26.25" x14ac:dyDescent="0.4">
      <c r="B1" s="41" t="s">
        <v>48</v>
      </c>
      <c r="C1" s="41"/>
      <c r="D1" s="41"/>
      <c r="E1" s="41"/>
      <c r="F1" s="41"/>
      <c r="G1" s="41"/>
      <c r="H1" s="41"/>
      <c r="I1" s="41"/>
      <c r="K1" s="41" t="s">
        <v>49</v>
      </c>
      <c r="L1" s="41"/>
      <c r="M1" s="41"/>
      <c r="N1" s="41"/>
      <c r="O1" s="41"/>
      <c r="P1" s="41"/>
      <c r="Q1" s="41"/>
      <c r="R1" s="41"/>
    </row>
    <row r="2" spans="2:18" ht="18.75" x14ac:dyDescent="0.3">
      <c r="B2" s="42" t="s">
        <v>23</v>
      </c>
      <c r="C2" s="42"/>
      <c r="D2" s="42" t="s">
        <v>34</v>
      </c>
      <c r="E2" s="42"/>
      <c r="F2" s="42"/>
      <c r="G2" s="42"/>
      <c r="H2" s="42"/>
      <c r="I2" s="42"/>
      <c r="K2" s="42" t="s">
        <v>23</v>
      </c>
      <c r="L2" s="42"/>
      <c r="M2" s="42" t="s">
        <v>46</v>
      </c>
      <c r="N2" s="42"/>
      <c r="O2" s="42"/>
      <c r="P2" s="42"/>
      <c r="Q2" s="42"/>
      <c r="R2" s="42"/>
    </row>
    <row r="3" spans="2:18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"/>
      <c r="K3" s="43" t="s">
        <v>22</v>
      </c>
      <c r="L3" s="43"/>
      <c r="M3" s="43"/>
      <c r="N3" s="43"/>
      <c r="O3" s="43"/>
      <c r="P3" s="43"/>
      <c r="Q3" s="43"/>
      <c r="R3" s="43"/>
    </row>
    <row r="4" spans="2:18" ht="31.5" x14ac:dyDescent="0.25">
      <c r="B4" s="11" t="s">
        <v>5</v>
      </c>
      <c r="C4" s="12" t="s">
        <v>16</v>
      </c>
      <c r="D4" s="12" t="s">
        <v>15</v>
      </c>
      <c r="E4" s="12" t="s">
        <v>14</v>
      </c>
      <c r="F4" s="12" t="s">
        <v>13</v>
      </c>
      <c r="G4" s="12" t="s">
        <v>12</v>
      </c>
      <c r="H4" s="12" t="s">
        <v>11</v>
      </c>
      <c r="I4" s="12" t="s">
        <v>10</v>
      </c>
      <c r="K4" s="11" t="s">
        <v>5</v>
      </c>
      <c r="L4" s="12" t="s">
        <v>16</v>
      </c>
      <c r="M4" s="12" t="s">
        <v>15</v>
      </c>
      <c r="N4" s="12" t="s">
        <v>14</v>
      </c>
      <c r="O4" s="12" t="s">
        <v>13</v>
      </c>
      <c r="P4" s="12" t="s">
        <v>12</v>
      </c>
      <c r="Q4" s="12" t="s">
        <v>11</v>
      </c>
      <c r="R4" s="12" t="s">
        <v>10</v>
      </c>
    </row>
    <row r="5" spans="2:18" ht="15.75" x14ac:dyDescent="0.25">
      <c r="B5" s="34" t="str">
        <f>'Natiowide All Cat'!A5</f>
        <v>Audio Enhancement</v>
      </c>
      <c r="C5" s="27">
        <v>40</v>
      </c>
      <c r="D5" s="30">
        <v>100</v>
      </c>
      <c r="E5" s="30">
        <v>70</v>
      </c>
      <c r="F5" s="30">
        <v>25</v>
      </c>
      <c r="G5" s="30">
        <v>75</v>
      </c>
      <c r="H5" s="30">
        <v>50</v>
      </c>
      <c r="I5" s="2">
        <f t="shared" ref="I5:I14" si="0">SUM(C5:H5)</f>
        <v>360</v>
      </c>
      <c r="K5" s="2"/>
      <c r="L5" s="27"/>
      <c r="M5" s="30"/>
      <c r="N5" s="30"/>
      <c r="O5" s="30"/>
      <c r="P5" s="30"/>
      <c r="Q5" s="30"/>
      <c r="R5" s="2">
        <f t="shared" ref="R5:R14" si="1">SUM(L5:Q5)</f>
        <v>0</v>
      </c>
    </row>
    <row r="6" spans="2:18" ht="15.75" x14ac:dyDescent="0.25">
      <c r="B6" s="34" t="str">
        <f>'Natiowide All Cat'!A6</f>
        <v>B&amp;H Photo</v>
      </c>
      <c r="C6" s="27">
        <v>45</v>
      </c>
      <c r="D6" s="30">
        <v>100</v>
      </c>
      <c r="E6" s="30">
        <v>75</v>
      </c>
      <c r="F6" s="30">
        <v>20</v>
      </c>
      <c r="G6" s="30">
        <v>95</v>
      </c>
      <c r="H6" s="30">
        <v>50</v>
      </c>
      <c r="I6" s="2">
        <f t="shared" si="0"/>
        <v>385</v>
      </c>
      <c r="K6" s="2">
        <f>'Natiowide All Cat'!M6</f>
        <v>0</v>
      </c>
      <c r="L6" s="27"/>
      <c r="M6" s="30"/>
      <c r="N6" s="30"/>
      <c r="O6" s="30"/>
      <c r="P6" s="30"/>
      <c r="Q6" s="30"/>
      <c r="R6" s="2">
        <f t="shared" si="1"/>
        <v>0</v>
      </c>
    </row>
    <row r="7" spans="2:18" ht="15.75" x14ac:dyDescent="0.25">
      <c r="B7" s="34" t="str">
        <f>'Natiowide All Cat'!A7</f>
        <v>CDW-G</v>
      </c>
      <c r="C7" s="27">
        <v>48</v>
      </c>
      <c r="D7" s="30">
        <v>100</v>
      </c>
      <c r="E7" s="30">
        <v>70</v>
      </c>
      <c r="F7" s="30">
        <v>25</v>
      </c>
      <c r="G7" s="30">
        <v>85</v>
      </c>
      <c r="H7" s="30">
        <v>45</v>
      </c>
      <c r="I7" s="2">
        <f t="shared" si="0"/>
        <v>373</v>
      </c>
      <c r="K7" s="2">
        <f>'Natiowide All Cat'!M7</f>
        <v>0</v>
      </c>
      <c r="L7" s="27"/>
      <c r="M7" s="30"/>
      <c r="N7" s="30"/>
      <c r="O7" s="30"/>
      <c r="P7" s="30"/>
      <c r="Q7" s="30"/>
      <c r="R7" s="2">
        <f t="shared" si="1"/>
        <v>0</v>
      </c>
    </row>
    <row r="8" spans="2:18" ht="15.75" x14ac:dyDescent="0.25">
      <c r="B8" s="34" t="str">
        <f>'Natiowide All Cat'!A8</f>
        <v>Southland Tech.</v>
      </c>
      <c r="C8" s="27">
        <v>40</v>
      </c>
      <c r="D8" s="30">
        <v>100</v>
      </c>
      <c r="E8" s="30">
        <v>70</v>
      </c>
      <c r="F8" s="30">
        <v>20</v>
      </c>
      <c r="G8" s="30">
        <v>90</v>
      </c>
      <c r="H8" s="30">
        <v>40</v>
      </c>
      <c r="I8" s="2">
        <f t="shared" si="0"/>
        <v>360</v>
      </c>
      <c r="K8" s="2">
        <f>'Natiowide All Cat'!M8</f>
        <v>0</v>
      </c>
      <c r="L8" s="27"/>
      <c r="M8" s="30"/>
      <c r="N8" s="30"/>
      <c r="O8" s="30"/>
      <c r="P8" s="30"/>
      <c r="Q8" s="30"/>
      <c r="R8" s="2">
        <f t="shared" si="1"/>
        <v>0</v>
      </c>
    </row>
    <row r="9" spans="2:18" ht="15.75" x14ac:dyDescent="0.25">
      <c r="B9" s="34" t="str">
        <f>'Natiowide All Cat'!A9</f>
        <v>TVS Pro</v>
      </c>
      <c r="C9" s="27">
        <v>50</v>
      </c>
      <c r="D9" s="30">
        <v>90</v>
      </c>
      <c r="E9" s="30">
        <v>65</v>
      </c>
      <c r="F9" s="30">
        <v>25</v>
      </c>
      <c r="G9" s="30">
        <v>90</v>
      </c>
      <c r="H9" s="30">
        <v>35</v>
      </c>
      <c r="I9" s="2">
        <f t="shared" si="0"/>
        <v>355</v>
      </c>
      <c r="K9" s="2">
        <f>'Natiowide All Cat'!M9</f>
        <v>0</v>
      </c>
      <c r="L9" s="27"/>
      <c r="M9" s="30"/>
      <c r="N9" s="30"/>
      <c r="O9" s="30"/>
      <c r="P9" s="30"/>
      <c r="Q9" s="30"/>
      <c r="R9" s="2">
        <f t="shared" si="1"/>
        <v>0</v>
      </c>
    </row>
    <row r="10" spans="2:18" ht="15.75" x14ac:dyDescent="0.25">
      <c r="B10" s="2">
        <f>'Natiowide All Cat'!A10</f>
        <v>0</v>
      </c>
      <c r="C10" s="27"/>
      <c r="D10" s="30"/>
      <c r="E10" s="30"/>
      <c r="F10" s="30"/>
      <c r="G10" s="30"/>
      <c r="H10" s="30"/>
      <c r="I10" s="2">
        <f t="shared" si="0"/>
        <v>0</v>
      </c>
      <c r="K10" s="2">
        <f>'Natiowide All Cat'!M10</f>
        <v>0</v>
      </c>
      <c r="L10" s="27"/>
      <c r="M10" s="30"/>
      <c r="N10" s="30"/>
      <c r="O10" s="30"/>
      <c r="P10" s="30"/>
      <c r="Q10" s="30"/>
      <c r="R10" s="2">
        <f t="shared" si="1"/>
        <v>0</v>
      </c>
    </row>
    <row r="11" spans="2:18" ht="15.75" x14ac:dyDescent="0.25">
      <c r="B11" s="2">
        <f>'Natiowide All Cat'!A11</f>
        <v>0</v>
      </c>
      <c r="C11" s="27"/>
      <c r="D11" s="30"/>
      <c r="E11" s="30"/>
      <c r="F11" s="30"/>
      <c r="G11" s="30"/>
      <c r="H11" s="30"/>
      <c r="I11" s="2">
        <f t="shared" si="0"/>
        <v>0</v>
      </c>
      <c r="K11" s="2">
        <f>'Natiowide All Cat'!M11</f>
        <v>0</v>
      </c>
      <c r="L11" s="27"/>
      <c r="M11" s="30"/>
      <c r="N11" s="30"/>
      <c r="O11" s="30"/>
      <c r="P11" s="30"/>
      <c r="Q11" s="30"/>
      <c r="R11" s="2">
        <f t="shared" si="1"/>
        <v>0</v>
      </c>
    </row>
    <row r="12" spans="2:18" ht="15.75" x14ac:dyDescent="0.25">
      <c r="B12" s="2">
        <f>'Natiowide All Cat'!A12</f>
        <v>0</v>
      </c>
      <c r="C12" s="27"/>
      <c r="D12" s="30"/>
      <c r="E12" s="30"/>
      <c r="F12" s="30"/>
      <c r="G12" s="30"/>
      <c r="H12" s="30"/>
      <c r="I12" s="2">
        <f t="shared" si="0"/>
        <v>0</v>
      </c>
      <c r="K12" s="2">
        <f>'Natiowide All Cat'!M12</f>
        <v>0</v>
      </c>
      <c r="L12" s="27"/>
      <c r="M12" s="30"/>
      <c r="N12" s="30"/>
      <c r="O12" s="30"/>
      <c r="P12" s="30"/>
      <c r="Q12" s="30"/>
      <c r="R12" s="2">
        <f t="shared" si="1"/>
        <v>0</v>
      </c>
    </row>
    <row r="13" spans="2:18" ht="15.75" x14ac:dyDescent="0.25">
      <c r="B13" s="2">
        <f>'Natiowide All Cat'!A13</f>
        <v>0</v>
      </c>
      <c r="C13" s="27"/>
      <c r="D13" s="30"/>
      <c r="E13" s="30"/>
      <c r="F13" s="30"/>
      <c r="G13" s="30"/>
      <c r="H13" s="30"/>
      <c r="I13" s="2">
        <f t="shared" si="0"/>
        <v>0</v>
      </c>
      <c r="K13" s="2">
        <f>'Natiowide All Cat'!M13</f>
        <v>0</v>
      </c>
      <c r="L13" s="27"/>
      <c r="M13" s="30"/>
      <c r="N13" s="30"/>
      <c r="O13" s="30"/>
      <c r="P13" s="30"/>
      <c r="Q13" s="30"/>
      <c r="R13" s="2">
        <f t="shared" si="1"/>
        <v>0</v>
      </c>
    </row>
    <row r="14" spans="2:18" ht="15.75" x14ac:dyDescent="0.25">
      <c r="B14" s="2">
        <f>'Natiowide All Cat'!A14</f>
        <v>0</v>
      </c>
      <c r="C14" s="27"/>
      <c r="D14" s="30"/>
      <c r="E14" s="30"/>
      <c r="F14" s="30"/>
      <c r="G14" s="30"/>
      <c r="H14" s="30"/>
      <c r="I14" s="2">
        <f t="shared" si="0"/>
        <v>0</v>
      </c>
      <c r="K14" s="2">
        <f>'Natiowide All Cat'!M14</f>
        <v>0</v>
      </c>
      <c r="L14" s="27"/>
      <c r="M14" s="30"/>
      <c r="N14" s="30"/>
      <c r="O14" s="30"/>
      <c r="P14" s="30"/>
      <c r="Q14" s="30"/>
      <c r="R14" s="2">
        <f t="shared" si="1"/>
        <v>0</v>
      </c>
    </row>
    <row r="15" spans="2:18" ht="15.75" x14ac:dyDescent="0.25">
      <c r="B15" s="44" t="s">
        <v>21</v>
      </c>
      <c r="C15" s="44"/>
      <c r="D15" s="44"/>
      <c r="E15" s="44"/>
      <c r="F15" s="44"/>
      <c r="G15" s="44"/>
      <c r="H15" s="44"/>
      <c r="I15" s="44"/>
      <c r="K15" s="43" t="s">
        <v>21</v>
      </c>
      <c r="L15" s="43"/>
      <c r="M15" s="43"/>
      <c r="N15" s="43"/>
      <c r="O15" s="43"/>
      <c r="P15" s="43"/>
      <c r="Q15" s="43"/>
      <c r="R15" s="43"/>
    </row>
    <row r="16" spans="2:18" ht="31.5" x14ac:dyDescent="0.25">
      <c r="B16" s="2" t="s">
        <v>5</v>
      </c>
      <c r="C16" s="3" t="s">
        <v>16</v>
      </c>
      <c r="D16" s="3" t="s">
        <v>15</v>
      </c>
      <c r="E16" s="3" t="s">
        <v>14</v>
      </c>
      <c r="F16" s="3" t="s">
        <v>13</v>
      </c>
      <c r="G16" s="3" t="s">
        <v>12</v>
      </c>
      <c r="H16" s="3" t="s">
        <v>11</v>
      </c>
      <c r="I16" s="3" t="s">
        <v>10</v>
      </c>
      <c r="K16" s="2" t="s">
        <v>5</v>
      </c>
      <c r="L16" s="3" t="s">
        <v>16</v>
      </c>
      <c r="M16" s="3" t="s">
        <v>15</v>
      </c>
      <c r="N16" s="3" t="s">
        <v>14</v>
      </c>
      <c r="O16" s="3" t="s">
        <v>13</v>
      </c>
      <c r="P16" s="3" t="s">
        <v>12</v>
      </c>
      <c r="Q16" s="3" t="s">
        <v>11</v>
      </c>
      <c r="R16" s="3" t="s">
        <v>10</v>
      </c>
    </row>
    <row r="17" spans="2:18" ht="15.75" x14ac:dyDescent="0.25">
      <c r="B17" s="34" t="s">
        <v>53</v>
      </c>
      <c r="C17" s="27">
        <v>40</v>
      </c>
      <c r="D17" s="30">
        <v>100</v>
      </c>
      <c r="E17" s="30">
        <v>70</v>
      </c>
      <c r="F17" s="30">
        <v>25</v>
      </c>
      <c r="G17" s="30">
        <v>75</v>
      </c>
      <c r="H17" s="30">
        <v>50</v>
      </c>
      <c r="I17" s="2">
        <f t="shared" ref="I17:I26" si="2">SUM(C17:H17)</f>
        <v>360</v>
      </c>
      <c r="K17" s="2">
        <f>'Natiowide All Cat'!M17</f>
        <v>0</v>
      </c>
      <c r="L17" s="27"/>
      <c r="M17" s="30"/>
      <c r="N17" s="30"/>
      <c r="O17" s="30"/>
      <c r="P17" s="30"/>
      <c r="Q17" s="30"/>
      <c r="R17" s="2">
        <f t="shared" ref="R17:R26" si="3">SUM(L17:Q17)</f>
        <v>0</v>
      </c>
    </row>
    <row r="18" spans="2:18" ht="15.75" x14ac:dyDescent="0.25">
      <c r="B18" s="34" t="s">
        <v>54</v>
      </c>
      <c r="C18" s="27">
        <v>45</v>
      </c>
      <c r="D18" s="30">
        <v>100</v>
      </c>
      <c r="E18" s="30">
        <v>75</v>
      </c>
      <c r="F18" s="30">
        <v>20</v>
      </c>
      <c r="G18" s="30">
        <v>95</v>
      </c>
      <c r="H18" s="30">
        <v>50</v>
      </c>
      <c r="I18" s="2">
        <f t="shared" si="2"/>
        <v>385</v>
      </c>
      <c r="K18" s="2">
        <f>'Natiowide All Cat'!M18</f>
        <v>0</v>
      </c>
      <c r="L18" s="27"/>
      <c r="M18" s="30"/>
      <c r="N18" s="30"/>
      <c r="O18" s="30"/>
      <c r="P18" s="30"/>
      <c r="Q18" s="30"/>
      <c r="R18" s="2">
        <f t="shared" si="3"/>
        <v>0</v>
      </c>
    </row>
    <row r="19" spans="2:18" ht="15.75" x14ac:dyDescent="0.25">
      <c r="B19" s="34" t="s">
        <v>55</v>
      </c>
      <c r="C19" s="27">
        <v>48</v>
      </c>
      <c r="D19" s="30">
        <v>100</v>
      </c>
      <c r="E19" s="30">
        <v>70</v>
      </c>
      <c r="F19" s="30">
        <v>25</v>
      </c>
      <c r="G19" s="30">
        <v>85</v>
      </c>
      <c r="H19" s="30">
        <v>45</v>
      </c>
      <c r="I19" s="2">
        <f t="shared" si="2"/>
        <v>373</v>
      </c>
      <c r="K19" s="2">
        <f>'Natiowide All Cat'!M19</f>
        <v>0</v>
      </c>
      <c r="L19" s="27"/>
      <c r="M19" s="30"/>
      <c r="N19" s="30"/>
      <c r="O19" s="30"/>
      <c r="P19" s="30"/>
      <c r="Q19" s="30"/>
      <c r="R19" s="2">
        <f t="shared" si="3"/>
        <v>0</v>
      </c>
    </row>
    <row r="20" spans="2:18" ht="15.75" x14ac:dyDescent="0.25">
      <c r="B20" s="34" t="s">
        <v>56</v>
      </c>
      <c r="C20" s="27">
        <v>40</v>
      </c>
      <c r="D20" s="30">
        <v>100</v>
      </c>
      <c r="E20" s="30">
        <v>70</v>
      </c>
      <c r="F20" s="30">
        <v>20</v>
      </c>
      <c r="G20" s="30">
        <v>90</v>
      </c>
      <c r="H20" s="30">
        <v>40</v>
      </c>
      <c r="I20" s="2">
        <f t="shared" si="2"/>
        <v>360</v>
      </c>
      <c r="K20" s="2">
        <f>'Natiowide All Cat'!M20</f>
        <v>0</v>
      </c>
      <c r="L20" s="27"/>
      <c r="M20" s="30"/>
      <c r="N20" s="30"/>
      <c r="O20" s="30"/>
      <c r="P20" s="30"/>
      <c r="Q20" s="30"/>
      <c r="R20" s="2">
        <f t="shared" si="3"/>
        <v>0</v>
      </c>
    </row>
    <row r="21" spans="2:18" ht="15.75" x14ac:dyDescent="0.25">
      <c r="B21" s="34" t="s">
        <v>57</v>
      </c>
      <c r="C21" s="27">
        <v>50</v>
      </c>
      <c r="D21" s="30">
        <v>90</v>
      </c>
      <c r="E21" s="30">
        <v>65</v>
      </c>
      <c r="F21" s="30">
        <v>25</v>
      </c>
      <c r="G21" s="30">
        <v>90</v>
      </c>
      <c r="H21" s="30">
        <v>35</v>
      </c>
      <c r="I21" s="2">
        <f t="shared" si="2"/>
        <v>355</v>
      </c>
      <c r="K21" s="2">
        <f>'Natiowide All Cat'!M21</f>
        <v>0</v>
      </c>
      <c r="L21" s="27"/>
      <c r="M21" s="30"/>
      <c r="N21" s="30"/>
      <c r="O21" s="30"/>
      <c r="P21" s="30"/>
      <c r="Q21" s="30"/>
      <c r="R21" s="2">
        <f t="shared" si="3"/>
        <v>0</v>
      </c>
    </row>
    <row r="22" spans="2:18" ht="15.75" x14ac:dyDescent="0.25">
      <c r="B22" s="2">
        <f>'Natiowide All Cat'!A22</f>
        <v>0</v>
      </c>
      <c r="C22" s="27"/>
      <c r="D22" s="30"/>
      <c r="E22" s="30"/>
      <c r="F22" s="30"/>
      <c r="G22" s="30"/>
      <c r="H22" s="30"/>
      <c r="I22" s="2">
        <f t="shared" si="2"/>
        <v>0</v>
      </c>
      <c r="K22" s="2">
        <f>'Natiowide All Cat'!M22</f>
        <v>0</v>
      </c>
      <c r="L22" s="27"/>
      <c r="M22" s="30"/>
      <c r="N22" s="30"/>
      <c r="O22" s="30"/>
      <c r="P22" s="30"/>
      <c r="Q22" s="30"/>
      <c r="R22" s="2">
        <f t="shared" si="3"/>
        <v>0</v>
      </c>
    </row>
    <row r="23" spans="2:18" ht="15.75" x14ac:dyDescent="0.25">
      <c r="B23" s="2">
        <f>'Natiowide All Cat'!A23</f>
        <v>0</v>
      </c>
      <c r="C23" s="27"/>
      <c r="D23" s="30"/>
      <c r="E23" s="30"/>
      <c r="F23" s="30"/>
      <c r="G23" s="30"/>
      <c r="H23" s="30"/>
      <c r="I23" s="2">
        <f t="shared" si="2"/>
        <v>0</v>
      </c>
      <c r="K23" s="2">
        <f>'Natiowide All Cat'!M23</f>
        <v>0</v>
      </c>
      <c r="L23" s="27"/>
      <c r="M23" s="30"/>
      <c r="N23" s="30"/>
      <c r="O23" s="30"/>
      <c r="P23" s="30"/>
      <c r="Q23" s="30"/>
      <c r="R23" s="2">
        <f t="shared" si="3"/>
        <v>0</v>
      </c>
    </row>
    <row r="24" spans="2:18" ht="15.75" x14ac:dyDescent="0.25">
      <c r="B24" s="2">
        <f>'Natiowide All Cat'!A24</f>
        <v>0</v>
      </c>
      <c r="C24" s="27"/>
      <c r="D24" s="30"/>
      <c r="E24" s="30"/>
      <c r="F24" s="30"/>
      <c r="G24" s="30"/>
      <c r="H24" s="30"/>
      <c r="I24" s="2">
        <f t="shared" si="2"/>
        <v>0</v>
      </c>
      <c r="K24" s="2">
        <f>'Natiowide All Cat'!M24</f>
        <v>0</v>
      </c>
      <c r="L24" s="27"/>
      <c r="M24" s="30"/>
      <c r="N24" s="30"/>
      <c r="O24" s="30"/>
      <c r="P24" s="30"/>
      <c r="Q24" s="30"/>
      <c r="R24" s="2">
        <f t="shared" si="3"/>
        <v>0</v>
      </c>
    </row>
    <row r="25" spans="2:18" ht="15.75" x14ac:dyDescent="0.25">
      <c r="B25" s="2">
        <f>'Natiowide All Cat'!A25</f>
        <v>0</v>
      </c>
      <c r="C25" s="27"/>
      <c r="D25" s="30"/>
      <c r="E25" s="30"/>
      <c r="F25" s="30"/>
      <c r="G25" s="30"/>
      <c r="H25" s="30"/>
      <c r="I25" s="2">
        <f t="shared" si="2"/>
        <v>0</v>
      </c>
      <c r="K25" s="2">
        <f>'Natiowide All Cat'!M25</f>
        <v>0</v>
      </c>
      <c r="L25" s="27"/>
      <c r="M25" s="30"/>
      <c r="N25" s="30"/>
      <c r="O25" s="30"/>
      <c r="P25" s="30"/>
      <c r="Q25" s="30"/>
      <c r="R25" s="2">
        <f t="shared" si="3"/>
        <v>0</v>
      </c>
    </row>
    <row r="26" spans="2:18" ht="15.75" x14ac:dyDescent="0.25">
      <c r="B26" s="2">
        <f>'Natiowide All Cat'!A26</f>
        <v>0</v>
      </c>
      <c r="C26" s="27"/>
      <c r="D26" s="30"/>
      <c r="E26" s="30"/>
      <c r="F26" s="30"/>
      <c r="G26" s="30"/>
      <c r="H26" s="30"/>
      <c r="I26" s="2">
        <f t="shared" si="2"/>
        <v>0</v>
      </c>
      <c r="K26" s="2">
        <f>'Natiowide All Cat'!M26</f>
        <v>0</v>
      </c>
      <c r="L26" s="27"/>
      <c r="M26" s="30"/>
      <c r="N26" s="30"/>
      <c r="O26" s="30"/>
      <c r="P26" s="30"/>
      <c r="Q26" s="30"/>
      <c r="R26" s="2">
        <f t="shared" si="3"/>
        <v>0</v>
      </c>
    </row>
    <row r="27" spans="2:18" ht="15.75" x14ac:dyDescent="0.25">
      <c r="B27" s="44" t="s">
        <v>20</v>
      </c>
      <c r="C27" s="44"/>
      <c r="D27" s="44"/>
      <c r="E27" s="44"/>
      <c r="F27" s="44"/>
      <c r="G27" s="44"/>
      <c r="H27" s="44"/>
      <c r="I27" s="44"/>
      <c r="K27" s="43" t="s">
        <v>20</v>
      </c>
      <c r="L27" s="43"/>
      <c r="M27" s="43"/>
      <c r="N27" s="43"/>
      <c r="O27" s="43"/>
      <c r="P27" s="43"/>
      <c r="Q27" s="43"/>
      <c r="R27" s="43"/>
    </row>
    <row r="28" spans="2:18" ht="31.5" x14ac:dyDescent="0.25">
      <c r="B28" s="2" t="s">
        <v>5</v>
      </c>
      <c r="C28" s="3" t="s">
        <v>16</v>
      </c>
      <c r="D28" s="3" t="s">
        <v>15</v>
      </c>
      <c r="E28" s="3" t="s">
        <v>14</v>
      </c>
      <c r="F28" s="3" t="s">
        <v>13</v>
      </c>
      <c r="G28" s="3" t="s">
        <v>12</v>
      </c>
      <c r="H28" s="3" t="s">
        <v>11</v>
      </c>
      <c r="I28" s="3" t="s">
        <v>10</v>
      </c>
      <c r="K28" s="2" t="s">
        <v>5</v>
      </c>
      <c r="L28" s="3" t="s">
        <v>16</v>
      </c>
      <c r="M28" s="3" t="s">
        <v>15</v>
      </c>
      <c r="N28" s="3" t="s">
        <v>14</v>
      </c>
      <c r="O28" s="3" t="s">
        <v>13</v>
      </c>
      <c r="P28" s="3" t="s">
        <v>12</v>
      </c>
      <c r="Q28" s="3" t="s">
        <v>11</v>
      </c>
      <c r="R28" s="3" t="s">
        <v>10</v>
      </c>
    </row>
    <row r="29" spans="2:18" ht="15.75" x14ac:dyDescent="0.25">
      <c r="B29" s="34" t="s">
        <v>53</v>
      </c>
      <c r="C29" s="27">
        <v>40</v>
      </c>
      <c r="D29" s="30">
        <v>100</v>
      </c>
      <c r="E29" s="30">
        <v>70</v>
      </c>
      <c r="F29" s="30">
        <v>25</v>
      </c>
      <c r="G29" s="30">
        <v>75</v>
      </c>
      <c r="H29" s="30">
        <v>50</v>
      </c>
      <c r="I29" s="2">
        <f t="shared" ref="I29:I38" si="4">SUM(C29:H29)</f>
        <v>360</v>
      </c>
      <c r="K29" s="2">
        <f>'Natiowide All Cat'!M29</f>
        <v>0</v>
      </c>
      <c r="L29" s="27"/>
      <c r="M29" s="30"/>
      <c r="N29" s="30"/>
      <c r="O29" s="30"/>
      <c r="P29" s="30"/>
      <c r="Q29" s="30"/>
      <c r="R29" s="2">
        <f t="shared" ref="R29:R38" si="5">SUM(L29:Q29)</f>
        <v>0</v>
      </c>
    </row>
    <row r="30" spans="2:18" ht="15.75" x14ac:dyDescent="0.25">
      <c r="B30" s="34" t="s">
        <v>54</v>
      </c>
      <c r="C30" s="27">
        <v>45</v>
      </c>
      <c r="D30" s="30">
        <v>100</v>
      </c>
      <c r="E30" s="30">
        <v>75</v>
      </c>
      <c r="F30" s="30">
        <v>20</v>
      </c>
      <c r="G30" s="30">
        <v>95</v>
      </c>
      <c r="H30" s="30">
        <v>50</v>
      </c>
      <c r="I30" s="2">
        <f t="shared" si="4"/>
        <v>385</v>
      </c>
      <c r="K30" s="2">
        <f>'Natiowide All Cat'!M30</f>
        <v>0</v>
      </c>
      <c r="L30" s="27"/>
      <c r="M30" s="30"/>
      <c r="N30" s="30"/>
      <c r="O30" s="30"/>
      <c r="P30" s="30"/>
      <c r="Q30" s="30"/>
      <c r="R30" s="2">
        <f t="shared" si="5"/>
        <v>0</v>
      </c>
    </row>
    <row r="31" spans="2:18" ht="15.75" x14ac:dyDescent="0.25">
      <c r="B31" s="34" t="s">
        <v>55</v>
      </c>
      <c r="C31" s="27">
        <v>48</v>
      </c>
      <c r="D31" s="30">
        <v>100</v>
      </c>
      <c r="E31" s="30">
        <v>70</v>
      </c>
      <c r="F31" s="30">
        <v>25</v>
      </c>
      <c r="G31" s="30">
        <v>85</v>
      </c>
      <c r="H31" s="30">
        <v>45</v>
      </c>
      <c r="I31" s="2">
        <f t="shared" si="4"/>
        <v>373</v>
      </c>
      <c r="K31" s="2">
        <f>'Natiowide All Cat'!M31</f>
        <v>0</v>
      </c>
      <c r="L31" s="27"/>
      <c r="M31" s="30"/>
      <c r="N31" s="30"/>
      <c r="O31" s="30"/>
      <c r="P31" s="30"/>
      <c r="Q31" s="30"/>
      <c r="R31" s="2">
        <f t="shared" si="5"/>
        <v>0</v>
      </c>
    </row>
    <row r="32" spans="2:18" ht="15.75" x14ac:dyDescent="0.25">
      <c r="B32" s="34" t="s">
        <v>56</v>
      </c>
      <c r="C32" s="27">
        <v>40</v>
      </c>
      <c r="D32" s="30">
        <v>100</v>
      </c>
      <c r="E32" s="30">
        <v>70</v>
      </c>
      <c r="F32" s="30">
        <v>20</v>
      </c>
      <c r="G32" s="30">
        <v>90</v>
      </c>
      <c r="H32" s="30">
        <v>40</v>
      </c>
      <c r="I32" s="2">
        <f t="shared" si="4"/>
        <v>360</v>
      </c>
      <c r="K32" s="2">
        <f>'Natiowide All Cat'!M32</f>
        <v>0</v>
      </c>
      <c r="L32" s="27"/>
      <c r="M32" s="30"/>
      <c r="N32" s="30"/>
      <c r="O32" s="30"/>
      <c r="P32" s="30"/>
      <c r="Q32" s="30"/>
      <c r="R32" s="2">
        <f t="shared" si="5"/>
        <v>0</v>
      </c>
    </row>
    <row r="33" spans="2:18" ht="15.75" x14ac:dyDescent="0.25">
      <c r="B33" s="34" t="s">
        <v>57</v>
      </c>
      <c r="C33" s="27">
        <v>50</v>
      </c>
      <c r="D33" s="30">
        <v>90</v>
      </c>
      <c r="E33" s="30">
        <v>65</v>
      </c>
      <c r="F33" s="30">
        <v>25</v>
      </c>
      <c r="G33" s="30">
        <v>90</v>
      </c>
      <c r="H33" s="30">
        <v>35</v>
      </c>
      <c r="I33" s="2">
        <f t="shared" si="4"/>
        <v>355</v>
      </c>
      <c r="K33" s="2">
        <f>'Natiowide All Cat'!M33</f>
        <v>0</v>
      </c>
      <c r="L33" s="27"/>
      <c r="M33" s="30"/>
      <c r="N33" s="30"/>
      <c r="O33" s="30"/>
      <c r="P33" s="30"/>
      <c r="Q33" s="30"/>
      <c r="R33" s="2">
        <f t="shared" si="5"/>
        <v>0</v>
      </c>
    </row>
    <row r="34" spans="2:18" ht="15.75" x14ac:dyDescent="0.25">
      <c r="B34" s="2">
        <f>'Natiowide All Cat'!A34</f>
        <v>0</v>
      </c>
      <c r="C34" s="27"/>
      <c r="D34" s="30"/>
      <c r="E34" s="30"/>
      <c r="F34" s="30"/>
      <c r="G34" s="30"/>
      <c r="H34" s="30"/>
      <c r="I34" s="2">
        <f t="shared" si="4"/>
        <v>0</v>
      </c>
      <c r="K34" s="2">
        <f>'Natiowide All Cat'!M34</f>
        <v>0</v>
      </c>
      <c r="L34" s="27"/>
      <c r="M34" s="30"/>
      <c r="N34" s="30"/>
      <c r="O34" s="30"/>
      <c r="P34" s="30"/>
      <c r="Q34" s="30"/>
      <c r="R34" s="2">
        <f t="shared" si="5"/>
        <v>0</v>
      </c>
    </row>
    <row r="35" spans="2:18" ht="15.75" x14ac:dyDescent="0.25">
      <c r="B35" s="2">
        <f>'Natiowide All Cat'!A35</f>
        <v>0</v>
      </c>
      <c r="C35" s="27"/>
      <c r="D35" s="30"/>
      <c r="E35" s="30"/>
      <c r="F35" s="30"/>
      <c r="G35" s="30"/>
      <c r="H35" s="30"/>
      <c r="I35" s="2">
        <f t="shared" si="4"/>
        <v>0</v>
      </c>
      <c r="K35" s="2">
        <f>'Natiowide All Cat'!M35</f>
        <v>0</v>
      </c>
      <c r="L35" s="27"/>
      <c r="M35" s="30"/>
      <c r="N35" s="30"/>
      <c r="O35" s="30"/>
      <c r="P35" s="30"/>
      <c r="Q35" s="30"/>
      <c r="R35" s="2">
        <f t="shared" si="5"/>
        <v>0</v>
      </c>
    </row>
    <row r="36" spans="2:18" ht="15.75" x14ac:dyDescent="0.25">
      <c r="B36" s="2">
        <f>'Natiowide All Cat'!A36</f>
        <v>0</v>
      </c>
      <c r="C36" s="27"/>
      <c r="D36" s="30"/>
      <c r="E36" s="30"/>
      <c r="F36" s="30"/>
      <c r="G36" s="30"/>
      <c r="H36" s="30"/>
      <c r="I36" s="2">
        <f t="shared" si="4"/>
        <v>0</v>
      </c>
      <c r="K36" s="2">
        <f>'Natiowide All Cat'!M36</f>
        <v>0</v>
      </c>
      <c r="L36" s="27"/>
      <c r="M36" s="30"/>
      <c r="N36" s="30"/>
      <c r="O36" s="30"/>
      <c r="P36" s="30"/>
      <c r="Q36" s="30"/>
      <c r="R36" s="2">
        <f t="shared" si="5"/>
        <v>0</v>
      </c>
    </row>
    <row r="37" spans="2:18" ht="15.75" x14ac:dyDescent="0.25">
      <c r="B37" s="2">
        <f>'Natiowide All Cat'!A37</f>
        <v>0</v>
      </c>
      <c r="C37" s="27"/>
      <c r="D37" s="30"/>
      <c r="E37" s="30"/>
      <c r="F37" s="30"/>
      <c r="G37" s="30"/>
      <c r="H37" s="30"/>
      <c r="I37" s="2">
        <f t="shared" si="4"/>
        <v>0</v>
      </c>
      <c r="K37" s="2">
        <f>'Natiowide All Cat'!M37</f>
        <v>0</v>
      </c>
      <c r="L37" s="27"/>
      <c r="M37" s="30"/>
      <c r="N37" s="30"/>
      <c r="O37" s="30"/>
      <c r="P37" s="30"/>
      <c r="Q37" s="30"/>
      <c r="R37" s="2">
        <f t="shared" si="5"/>
        <v>0</v>
      </c>
    </row>
    <row r="38" spans="2:18" ht="15.75" x14ac:dyDescent="0.25">
      <c r="B38" s="2">
        <f>'Natiowide All Cat'!A38</f>
        <v>0</v>
      </c>
      <c r="C38" s="27"/>
      <c r="D38" s="30"/>
      <c r="E38" s="30"/>
      <c r="F38" s="30"/>
      <c r="G38" s="30"/>
      <c r="H38" s="30"/>
      <c r="I38" s="2">
        <f t="shared" si="4"/>
        <v>0</v>
      </c>
      <c r="K38" s="2">
        <f>'Natiowide All Cat'!M38</f>
        <v>0</v>
      </c>
      <c r="L38" s="27"/>
      <c r="M38" s="30"/>
      <c r="N38" s="30"/>
      <c r="O38" s="30"/>
      <c r="P38" s="30"/>
      <c r="Q38" s="30"/>
      <c r="R38" s="2">
        <f t="shared" si="5"/>
        <v>0</v>
      </c>
    </row>
    <row r="39" spans="2:18" ht="15.75" x14ac:dyDescent="0.25">
      <c r="B39" s="44" t="s">
        <v>19</v>
      </c>
      <c r="C39" s="44"/>
      <c r="D39" s="44"/>
      <c r="E39" s="44"/>
      <c r="F39" s="44"/>
      <c r="G39" s="44"/>
      <c r="H39" s="44"/>
      <c r="I39" s="44"/>
      <c r="K39" s="43" t="s">
        <v>19</v>
      </c>
      <c r="L39" s="43"/>
      <c r="M39" s="43"/>
      <c r="N39" s="43"/>
      <c r="O39" s="43"/>
      <c r="P39" s="43"/>
      <c r="Q39" s="43"/>
      <c r="R39" s="43"/>
    </row>
    <row r="40" spans="2:18" ht="31.5" x14ac:dyDescent="0.25">
      <c r="B40" s="2" t="s">
        <v>5</v>
      </c>
      <c r="C40" s="3" t="s">
        <v>16</v>
      </c>
      <c r="D40" s="3" t="s">
        <v>15</v>
      </c>
      <c r="E40" s="3" t="s">
        <v>14</v>
      </c>
      <c r="F40" s="3" t="s">
        <v>13</v>
      </c>
      <c r="G40" s="3" t="s">
        <v>12</v>
      </c>
      <c r="H40" s="3" t="s">
        <v>11</v>
      </c>
      <c r="I40" s="3" t="s">
        <v>10</v>
      </c>
      <c r="K40" s="2" t="s">
        <v>5</v>
      </c>
      <c r="L40" s="3" t="s">
        <v>16</v>
      </c>
      <c r="M40" s="3" t="s">
        <v>15</v>
      </c>
      <c r="N40" s="3" t="s">
        <v>14</v>
      </c>
      <c r="O40" s="3" t="s">
        <v>13</v>
      </c>
      <c r="P40" s="3" t="s">
        <v>12</v>
      </c>
      <c r="Q40" s="3" t="s">
        <v>11</v>
      </c>
      <c r="R40" s="3" t="s">
        <v>10</v>
      </c>
    </row>
    <row r="41" spans="2:18" ht="15.75" x14ac:dyDescent="0.25">
      <c r="B41" s="34" t="s">
        <v>53</v>
      </c>
      <c r="C41" s="27">
        <v>40</v>
      </c>
      <c r="D41" s="30">
        <v>100</v>
      </c>
      <c r="E41" s="30">
        <v>70</v>
      </c>
      <c r="F41" s="30">
        <v>25</v>
      </c>
      <c r="G41" s="30">
        <v>75</v>
      </c>
      <c r="H41" s="30">
        <v>50</v>
      </c>
      <c r="I41" s="2">
        <f t="shared" ref="I41:I50" si="6">SUM(C41:H41)</f>
        <v>360</v>
      </c>
      <c r="K41" s="2">
        <f>'Natiowide All Cat'!M41</f>
        <v>0</v>
      </c>
      <c r="L41" s="27"/>
      <c r="M41" s="30"/>
      <c r="N41" s="30"/>
      <c r="O41" s="30"/>
      <c r="P41" s="30"/>
      <c r="Q41" s="30"/>
      <c r="R41" s="2">
        <f t="shared" ref="R41:R50" si="7">SUM(L41:Q41)</f>
        <v>0</v>
      </c>
    </row>
    <row r="42" spans="2:18" ht="15.75" x14ac:dyDescent="0.25">
      <c r="B42" s="34" t="s">
        <v>54</v>
      </c>
      <c r="C42" s="27">
        <v>45</v>
      </c>
      <c r="D42" s="30">
        <v>100</v>
      </c>
      <c r="E42" s="30">
        <v>75</v>
      </c>
      <c r="F42" s="30">
        <v>20</v>
      </c>
      <c r="G42" s="30">
        <v>95</v>
      </c>
      <c r="H42" s="30">
        <v>50</v>
      </c>
      <c r="I42" s="2">
        <f t="shared" si="6"/>
        <v>385</v>
      </c>
      <c r="K42" s="2">
        <f>'Natiowide All Cat'!M42</f>
        <v>0</v>
      </c>
      <c r="L42" s="27"/>
      <c r="M42" s="30"/>
      <c r="N42" s="30"/>
      <c r="O42" s="30"/>
      <c r="P42" s="30"/>
      <c r="Q42" s="30"/>
      <c r="R42" s="2">
        <f t="shared" si="7"/>
        <v>0</v>
      </c>
    </row>
    <row r="43" spans="2:18" ht="15.75" x14ac:dyDescent="0.25">
      <c r="B43" s="34" t="s">
        <v>55</v>
      </c>
      <c r="C43" s="27">
        <v>48</v>
      </c>
      <c r="D43" s="30">
        <v>100</v>
      </c>
      <c r="E43" s="30">
        <v>70</v>
      </c>
      <c r="F43" s="30">
        <v>25</v>
      </c>
      <c r="G43" s="30">
        <v>85</v>
      </c>
      <c r="H43" s="30">
        <v>45</v>
      </c>
      <c r="I43" s="2">
        <f t="shared" si="6"/>
        <v>373</v>
      </c>
      <c r="K43" s="2">
        <f>'Natiowide All Cat'!M43</f>
        <v>0</v>
      </c>
      <c r="L43" s="27"/>
      <c r="M43" s="30"/>
      <c r="N43" s="30"/>
      <c r="O43" s="30"/>
      <c r="P43" s="30"/>
      <c r="Q43" s="30"/>
      <c r="R43" s="2">
        <f t="shared" si="7"/>
        <v>0</v>
      </c>
    </row>
    <row r="44" spans="2:18" ht="15.75" x14ac:dyDescent="0.25">
      <c r="B44" s="34" t="s">
        <v>56</v>
      </c>
      <c r="C44" s="27">
        <v>40</v>
      </c>
      <c r="D44" s="30">
        <v>100</v>
      </c>
      <c r="E44" s="30">
        <v>70</v>
      </c>
      <c r="F44" s="30">
        <v>20</v>
      </c>
      <c r="G44" s="30">
        <v>90</v>
      </c>
      <c r="H44" s="30">
        <v>40</v>
      </c>
      <c r="I44" s="2">
        <f t="shared" si="6"/>
        <v>360</v>
      </c>
      <c r="K44" s="2">
        <f>'Natiowide All Cat'!M44</f>
        <v>0</v>
      </c>
      <c r="L44" s="27"/>
      <c r="M44" s="30"/>
      <c r="N44" s="30"/>
      <c r="O44" s="30"/>
      <c r="P44" s="30"/>
      <c r="Q44" s="30"/>
      <c r="R44" s="2">
        <f t="shared" si="7"/>
        <v>0</v>
      </c>
    </row>
    <row r="45" spans="2:18" ht="15.75" x14ac:dyDescent="0.25">
      <c r="B45" s="34" t="s">
        <v>57</v>
      </c>
      <c r="C45" s="27">
        <v>50</v>
      </c>
      <c r="D45" s="30">
        <v>90</v>
      </c>
      <c r="E45" s="30">
        <v>65</v>
      </c>
      <c r="F45" s="30">
        <v>25</v>
      </c>
      <c r="G45" s="30">
        <v>90</v>
      </c>
      <c r="H45" s="30">
        <v>35</v>
      </c>
      <c r="I45" s="2">
        <f t="shared" si="6"/>
        <v>355</v>
      </c>
      <c r="K45" s="2">
        <f>'Natiowide All Cat'!M45</f>
        <v>0</v>
      </c>
      <c r="L45" s="27"/>
      <c r="M45" s="30"/>
      <c r="N45" s="30"/>
      <c r="O45" s="30"/>
      <c r="P45" s="30"/>
      <c r="Q45" s="30"/>
      <c r="R45" s="2">
        <f t="shared" si="7"/>
        <v>0</v>
      </c>
    </row>
    <row r="46" spans="2:18" ht="15.75" x14ac:dyDescent="0.25">
      <c r="B46" s="2">
        <f>'Natiowide All Cat'!A46</f>
        <v>0</v>
      </c>
      <c r="C46" s="27"/>
      <c r="D46" s="30"/>
      <c r="E46" s="30"/>
      <c r="F46" s="30"/>
      <c r="G46" s="30"/>
      <c r="H46" s="30"/>
      <c r="I46" s="2">
        <f t="shared" si="6"/>
        <v>0</v>
      </c>
      <c r="K46" s="2">
        <f>'Natiowide All Cat'!M46</f>
        <v>0</v>
      </c>
      <c r="L46" s="27"/>
      <c r="M46" s="30"/>
      <c r="N46" s="30"/>
      <c r="O46" s="30"/>
      <c r="P46" s="30"/>
      <c r="Q46" s="30"/>
      <c r="R46" s="2">
        <f t="shared" si="7"/>
        <v>0</v>
      </c>
    </row>
    <row r="47" spans="2:18" ht="15.75" x14ac:dyDescent="0.25">
      <c r="B47" s="2">
        <f>'Natiowide All Cat'!A47</f>
        <v>0</v>
      </c>
      <c r="C47" s="27"/>
      <c r="D47" s="30"/>
      <c r="E47" s="30"/>
      <c r="F47" s="30"/>
      <c r="G47" s="30"/>
      <c r="H47" s="30"/>
      <c r="I47" s="2">
        <f t="shared" si="6"/>
        <v>0</v>
      </c>
      <c r="K47" s="2">
        <f>'Natiowide All Cat'!M47</f>
        <v>0</v>
      </c>
      <c r="L47" s="27"/>
      <c r="M47" s="30"/>
      <c r="N47" s="30"/>
      <c r="O47" s="30"/>
      <c r="P47" s="30"/>
      <c r="Q47" s="30"/>
      <c r="R47" s="2">
        <f t="shared" si="7"/>
        <v>0</v>
      </c>
    </row>
    <row r="48" spans="2:18" ht="15.75" x14ac:dyDescent="0.25">
      <c r="B48" s="2">
        <f>'Natiowide All Cat'!A48</f>
        <v>0</v>
      </c>
      <c r="C48" s="27"/>
      <c r="D48" s="30"/>
      <c r="E48" s="30"/>
      <c r="F48" s="30"/>
      <c r="G48" s="30"/>
      <c r="H48" s="30"/>
      <c r="I48" s="2">
        <f t="shared" si="6"/>
        <v>0</v>
      </c>
      <c r="K48" s="2">
        <f>'Natiowide All Cat'!M48</f>
        <v>0</v>
      </c>
      <c r="L48" s="27"/>
      <c r="M48" s="30"/>
      <c r="N48" s="30"/>
      <c r="O48" s="30"/>
      <c r="P48" s="30"/>
      <c r="Q48" s="30"/>
      <c r="R48" s="2">
        <f t="shared" si="7"/>
        <v>0</v>
      </c>
    </row>
    <row r="49" spans="2:18" ht="15.75" x14ac:dyDescent="0.25">
      <c r="B49" s="2">
        <f>'Natiowide All Cat'!A49</f>
        <v>0</v>
      </c>
      <c r="C49" s="27"/>
      <c r="D49" s="30"/>
      <c r="E49" s="30"/>
      <c r="F49" s="30"/>
      <c r="G49" s="30"/>
      <c r="H49" s="30"/>
      <c r="I49" s="2">
        <f t="shared" si="6"/>
        <v>0</v>
      </c>
      <c r="K49" s="2">
        <f>'Natiowide All Cat'!M49</f>
        <v>0</v>
      </c>
      <c r="L49" s="27"/>
      <c r="M49" s="30"/>
      <c r="N49" s="30"/>
      <c r="O49" s="30"/>
      <c r="P49" s="30"/>
      <c r="Q49" s="30"/>
      <c r="R49" s="2">
        <f t="shared" si="7"/>
        <v>0</v>
      </c>
    </row>
    <row r="50" spans="2:18" ht="15.75" x14ac:dyDescent="0.25">
      <c r="B50" s="2">
        <f>'Natiowide All Cat'!A50</f>
        <v>0</v>
      </c>
      <c r="C50" s="27"/>
      <c r="D50" s="30"/>
      <c r="E50" s="30"/>
      <c r="F50" s="30"/>
      <c r="G50" s="30"/>
      <c r="H50" s="30"/>
      <c r="I50" s="2">
        <f t="shared" si="6"/>
        <v>0</v>
      </c>
      <c r="K50" s="2">
        <f>'Natiowide All Cat'!M50</f>
        <v>0</v>
      </c>
      <c r="L50" s="27"/>
      <c r="M50" s="30"/>
      <c r="N50" s="30"/>
      <c r="O50" s="30"/>
      <c r="P50" s="30"/>
      <c r="Q50" s="30"/>
      <c r="R50" s="2">
        <f t="shared" si="7"/>
        <v>0</v>
      </c>
    </row>
    <row r="51" spans="2:18" ht="15.75" x14ac:dyDescent="0.25">
      <c r="B51" s="44" t="s">
        <v>18</v>
      </c>
      <c r="C51" s="44"/>
      <c r="D51" s="44"/>
      <c r="E51" s="44"/>
      <c r="F51" s="44"/>
      <c r="G51" s="44"/>
      <c r="H51" s="44"/>
      <c r="I51" s="44"/>
      <c r="K51" s="44" t="s">
        <v>18</v>
      </c>
      <c r="L51" s="44"/>
      <c r="M51" s="44"/>
      <c r="N51" s="44"/>
      <c r="O51" s="44"/>
      <c r="P51" s="44"/>
      <c r="Q51" s="44"/>
      <c r="R51" s="44"/>
    </row>
    <row r="52" spans="2:18" ht="31.5" x14ac:dyDescent="0.25">
      <c r="B52" s="2" t="s">
        <v>5</v>
      </c>
      <c r="C52" s="3" t="s">
        <v>16</v>
      </c>
      <c r="D52" s="3" t="s">
        <v>15</v>
      </c>
      <c r="E52" s="3" t="s">
        <v>14</v>
      </c>
      <c r="F52" s="3" t="s">
        <v>13</v>
      </c>
      <c r="G52" s="3" t="s">
        <v>12</v>
      </c>
      <c r="H52" s="3" t="s">
        <v>11</v>
      </c>
      <c r="I52" s="3" t="s">
        <v>10</v>
      </c>
      <c r="K52" s="2" t="s">
        <v>5</v>
      </c>
      <c r="L52" s="3" t="s">
        <v>16</v>
      </c>
      <c r="M52" s="3" t="s">
        <v>15</v>
      </c>
      <c r="N52" s="3" t="s">
        <v>14</v>
      </c>
      <c r="O52" s="3" t="s">
        <v>13</v>
      </c>
      <c r="P52" s="3" t="s">
        <v>12</v>
      </c>
      <c r="Q52" s="3" t="s">
        <v>11</v>
      </c>
      <c r="R52" s="3" t="s">
        <v>10</v>
      </c>
    </row>
    <row r="53" spans="2:18" ht="15.75" x14ac:dyDescent="0.25">
      <c r="B53" s="34" t="s">
        <v>53</v>
      </c>
      <c r="C53" s="27">
        <v>40</v>
      </c>
      <c r="D53" s="30">
        <v>100</v>
      </c>
      <c r="E53" s="30">
        <v>70</v>
      </c>
      <c r="F53" s="30">
        <v>25</v>
      </c>
      <c r="G53" s="30">
        <v>75</v>
      </c>
      <c r="H53" s="30">
        <v>50</v>
      </c>
      <c r="I53" s="2">
        <f t="shared" ref="I53:I62" si="8">SUM(C53:H53)</f>
        <v>360</v>
      </c>
      <c r="K53" s="34" t="s">
        <v>58</v>
      </c>
      <c r="L53" s="27">
        <v>30</v>
      </c>
      <c r="M53" s="30">
        <v>85</v>
      </c>
      <c r="N53" s="30">
        <v>70</v>
      </c>
      <c r="O53" s="30">
        <v>25</v>
      </c>
      <c r="P53" s="30">
        <v>65</v>
      </c>
      <c r="Q53" s="30">
        <v>35</v>
      </c>
      <c r="R53" s="2">
        <f t="shared" ref="R53:R62" si="9">SUM(L53:Q53)</f>
        <v>310</v>
      </c>
    </row>
    <row r="54" spans="2:18" ht="15.75" x14ac:dyDescent="0.25">
      <c r="B54" s="34" t="s">
        <v>54</v>
      </c>
      <c r="C54" s="27">
        <v>45</v>
      </c>
      <c r="D54" s="30">
        <v>100</v>
      </c>
      <c r="E54" s="30">
        <v>75</v>
      </c>
      <c r="F54" s="30">
        <v>20</v>
      </c>
      <c r="G54" s="30">
        <v>95</v>
      </c>
      <c r="H54" s="30">
        <v>50</v>
      </c>
      <c r="I54" s="2">
        <f t="shared" si="8"/>
        <v>385</v>
      </c>
      <c r="K54" s="2">
        <f>'Natiowide All Cat'!M54</f>
        <v>0</v>
      </c>
      <c r="L54" s="27"/>
      <c r="M54" s="30"/>
      <c r="N54" s="30"/>
      <c r="O54" s="30"/>
      <c r="P54" s="30"/>
      <c r="Q54" s="30"/>
      <c r="R54" s="2">
        <f t="shared" si="9"/>
        <v>0</v>
      </c>
    </row>
    <row r="55" spans="2:18" ht="15.75" x14ac:dyDescent="0.25">
      <c r="B55" s="34" t="s">
        <v>55</v>
      </c>
      <c r="C55" s="27">
        <v>48</v>
      </c>
      <c r="D55" s="30">
        <v>100</v>
      </c>
      <c r="E55" s="30">
        <v>70</v>
      </c>
      <c r="F55" s="30">
        <v>25</v>
      </c>
      <c r="G55" s="30">
        <v>85</v>
      </c>
      <c r="H55" s="30">
        <v>45</v>
      </c>
      <c r="I55" s="2">
        <f t="shared" si="8"/>
        <v>373</v>
      </c>
      <c r="K55" s="2">
        <f>'Natiowide All Cat'!M55</f>
        <v>0</v>
      </c>
      <c r="L55" s="27"/>
      <c r="M55" s="30"/>
      <c r="N55" s="30"/>
      <c r="O55" s="30"/>
      <c r="P55" s="30"/>
      <c r="Q55" s="30"/>
      <c r="R55" s="2">
        <f t="shared" si="9"/>
        <v>0</v>
      </c>
    </row>
    <row r="56" spans="2:18" ht="15.75" x14ac:dyDescent="0.25">
      <c r="B56" s="34" t="s">
        <v>56</v>
      </c>
      <c r="C56" s="27">
        <v>40</v>
      </c>
      <c r="D56" s="30">
        <v>100</v>
      </c>
      <c r="E56" s="30">
        <v>70</v>
      </c>
      <c r="F56" s="30">
        <v>20</v>
      </c>
      <c r="G56" s="30">
        <v>90</v>
      </c>
      <c r="H56" s="30">
        <v>40</v>
      </c>
      <c r="I56" s="2">
        <f t="shared" si="8"/>
        <v>360</v>
      </c>
      <c r="K56" s="2">
        <f>'Natiowide All Cat'!M56</f>
        <v>0</v>
      </c>
      <c r="L56" s="27"/>
      <c r="M56" s="30"/>
      <c r="N56" s="30"/>
      <c r="O56" s="30"/>
      <c r="P56" s="30"/>
      <c r="Q56" s="30"/>
      <c r="R56" s="2">
        <f t="shared" si="9"/>
        <v>0</v>
      </c>
    </row>
    <row r="57" spans="2:18" ht="15.75" x14ac:dyDescent="0.25">
      <c r="B57" s="34" t="s">
        <v>57</v>
      </c>
      <c r="C57" s="27">
        <v>50</v>
      </c>
      <c r="D57" s="30">
        <v>90</v>
      </c>
      <c r="E57" s="30">
        <v>65</v>
      </c>
      <c r="F57" s="30">
        <v>25</v>
      </c>
      <c r="G57" s="30">
        <v>90</v>
      </c>
      <c r="H57" s="30">
        <v>35</v>
      </c>
      <c r="I57" s="2">
        <f t="shared" si="8"/>
        <v>355</v>
      </c>
      <c r="K57" s="2">
        <f>'Natiowide All Cat'!M57</f>
        <v>0</v>
      </c>
      <c r="L57" s="27"/>
      <c r="M57" s="30"/>
      <c r="N57" s="30"/>
      <c r="O57" s="30"/>
      <c r="P57" s="30"/>
      <c r="Q57" s="30"/>
      <c r="R57" s="2">
        <f t="shared" si="9"/>
        <v>0</v>
      </c>
    </row>
    <row r="58" spans="2:18" ht="15.75" x14ac:dyDescent="0.25">
      <c r="B58" s="2">
        <f>'Natiowide All Cat'!A58</f>
        <v>0</v>
      </c>
      <c r="C58" s="27"/>
      <c r="D58" s="30"/>
      <c r="E58" s="30"/>
      <c r="F58" s="30"/>
      <c r="G58" s="30"/>
      <c r="H58" s="30"/>
      <c r="I58" s="2">
        <f t="shared" si="8"/>
        <v>0</v>
      </c>
      <c r="K58" s="2">
        <f>'Natiowide All Cat'!M58</f>
        <v>0</v>
      </c>
      <c r="L58" s="27"/>
      <c r="M58" s="30"/>
      <c r="N58" s="30"/>
      <c r="O58" s="30"/>
      <c r="P58" s="30"/>
      <c r="Q58" s="30"/>
      <c r="R58" s="2">
        <f t="shared" si="9"/>
        <v>0</v>
      </c>
    </row>
    <row r="59" spans="2:18" ht="15.75" x14ac:dyDescent="0.25">
      <c r="B59" s="2">
        <f>'Natiowide All Cat'!A59</f>
        <v>0</v>
      </c>
      <c r="C59" s="27"/>
      <c r="D59" s="30"/>
      <c r="E59" s="30"/>
      <c r="F59" s="30"/>
      <c r="G59" s="30"/>
      <c r="H59" s="30"/>
      <c r="I59" s="2">
        <f t="shared" si="8"/>
        <v>0</v>
      </c>
      <c r="K59" s="2">
        <f>'Natiowide All Cat'!M59</f>
        <v>0</v>
      </c>
      <c r="L59" s="27"/>
      <c r="M59" s="30"/>
      <c r="N59" s="30"/>
      <c r="O59" s="30"/>
      <c r="P59" s="30"/>
      <c r="Q59" s="30"/>
      <c r="R59" s="2">
        <f t="shared" si="9"/>
        <v>0</v>
      </c>
    </row>
    <row r="60" spans="2:18" ht="15.75" x14ac:dyDescent="0.25">
      <c r="B60" s="2">
        <f>'Natiowide All Cat'!A60</f>
        <v>0</v>
      </c>
      <c r="C60" s="27"/>
      <c r="D60" s="30"/>
      <c r="E60" s="30"/>
      <c r="F60" s="30"/>
      <c r="G60" s="30"/>
      <c r="H60" s="30"/>
      <c r="I60" s="2">
        <f t="shared" si="8"/>
        <v>0</v>
      </c>
      <c r="K60" s="2">
        <f>'Natiowide All Cat'!M60</f>
        <v>0</v>
      </c>
      <c r="L60" s="27"/>
      <c r="M60" s="30"/>
      <c r="N60" s="30"/>
      <c r="O60" s="30"/>
      <c r="P60" s="30"/>
      <c r="Q60" s="30"/>
      <c r="R60" s="2">
        <f t="shared" si="9"/>
        <v>0</v>
      </c>
    </row>
    <row r="61" spans="2:18" ht="15.75" x14ac:dyDescent="0.25">
      <c r="B61" s="2">
        <f>'Natiowide All Cat'!A61</f>
        <v>0</v>
      </c>
      <c r="C61" s="27"/>
      <c r="D61" s="30"/>
      <c r="E61" s="30"/>
      <c r="F61" s="30"/>
      <c r="G61" s="30"/>
      <c r="H61" s="30"/>
      <c r="I61" s="2">
        <f t="shared" si="8"/>
        <v>0</v>
      </c>
      <c r="K61" s="2">
        <f>'Natiowide All Cat'!M61</f>
        <v>0</v>
      </c>
      <c r="L61" s="27"/>
      <c r="M61" s="30"/>
      <c r="N61" s="30"/>
      <c r="O61" s="30"/>
      <c r="P61" s="30"/>
      <c r="Q61" s="30"/>
      <c r="R61" s="2">
        <f t="shared" si="9"/>
        <v>0</v>
      </c>
    </row>
    <row r="62" spans="2:18" ht="15.75" x14ac:dyDescent="0.25">
      <c r="B62" s="2">
        <f>'Natiowide All Cat'!A62</f>
        <v>0</v>
      </c>
      <c r="C62" s="27"/>
      <c r="D62" s="30"/>
      <c r="E62" s="30"/>
      <c r="F62" s="30"/>
      <c r="G62" s="30"/>
      <c r="H62" s="30"/>
      <c r="I62" s="2">
        <f t="shared" si="8"/>
        <v>0</v>
      </c>
      <c r="K62" s="2">
        <f>'Natiowide All Cat'!M62</f>
        <v>0</v>
      </c>
      <c r="L62" s="27"/>
      <c r="M62" s="30"/>
      <c r="N62" s="30"/>
      <c r="O62" s="30"/>
      <c r="P62" s="30"/>
      <c r="Q62" s="30"/>
      <c r="R62" s="2">
        <f t="shared" si="9"/>
        <v>0</v>
      </c>
    </row>
    <row r="63" spans="2:18" ht="15.75" x14ac:dyDescent="0.25">
      <c r="B63" s="44" t="s">
        <v>17</v>
      </c>
      <c r="C63" s="44"/>
      <c r="D63" s="44"/>
      <c r="E63" s="44"/>
      <c r="F63" s="44"/>
      <c r="G63" s="44"/>
      <c r="H63" s="44"/>
      <c r="I63" s="44"/>
      <c r="K63" s="43" t="s">
        <v>17</v>
      </c>
      <c r="L63" s="43"/>
      <c r="M63" s="43"/>
      <c r="N63" s="43"/>
      <c r="O63" s="43"/>
      <c r="P63" s="43"/>
      <c r="Q63" s="43"/>
      <c r="R63" s="43"/>
    </row>
    <row r="64" spans="2:18" ht="31.5" x14ac:dyDescent="0.25">
      <c r="B64" s="2" t="s">
        <v>5</v>
      </c>
      <c r="C64" s="3" t="s">
        <v>16</v>
      </c>
      <c r="D64" s="3" t="s">
        <v>15</v>
      </c>
      <c r="E64" s="3" t="s">
        <v>14</v>
      </c>
      <c r="F64" s="3" t="s">
        <v>13</v>
      </c>
      <c r="G64" s="3" t="s">
        <v>12</v>
      </c>
      <c r="H64" s="3" t="s">
        <v>11</v>
      </c>
      <c r="I64" s="3" t="s">
        <v>10</v>
      </c>
      <c r="K64" s="2" t="s">
        <v>5</v>
      </c>
      <c r="L64" s="3" t="s">
        <v>16</v>
      </c>
      <c r="M64" s="3" t="s">
        <v>15</v>
      </c>
      <c r="N64" s="3" t="s">
        <v>14</v>
      </c>
      <c r="O64" s="3" t="s">
        <v>13</v>
      </c>
      <c r="P64" s="3" t="s">
        <v>12</v>
      </c>
      <c r="Q64" s="3" t="s">
        <v>11</v>
      </c>
      <c r="R64" s="3" t="s">
        <v>10</v>
      </c>
    </row>
    <row r="65" spans="2:18" ht="15.75" x14ac:dyDescent="0.25">
      <c r="B65" s="34" t="s">
        <v>53</v>
      </c>
      <c r="C65" s="27">
        <v>40</v>
      </c>
      <c r="D65" s="30">
        <v>100</v>
      </c>
      <c r="E65" s="30">
        <v>70</v>
      </c>
      <c r="F65" s="30">
        <v>25</v>
      </c>
      <c r="G65" s="30">
        <v>75</v>
      </c>
      <c r="H65" s="30">
        <v>50</v>
      </c>
      <c r="I65" s="2">
        <f t="shared" ref="I65:I74" si="10">SUM(C65:H65)</f>
        <v>360</v>
      </c>
      <c r="K65" s="2">
        <f>'Natiowide All Cat'!M65</f>
        <v>0</v>
      </c>
      <c r="L65" s="27"/>
      <c r="M65" s="30"/>
      <c r="N65" s="30"/>
      <c r="O65" s="30"/>
      <c r="P65" s="30"/>
      <c r="Q65" s="30"/>
      <c r="R65" s="2">
        <f t="shared" ref="R65:R74" si="11">SUM(L65:Q65)</f>
        <v>0</v>
      </c>
    </row>
    <row r="66" spans="2:18" ht="15.75" x14ac:dyDescent="0.25">
      <c r="B66" s="34" t="s">
        <v>54</v>
      </c>
      <c r="C66" s="27">
        <v>45</v>
      </c>
      <c r="D66" s="30">
        <v>100</v>
      </c>
      <c r="E66" s="30">
        <v>75</v>
      </c>
      <c r="F66" s="30">
        <v>20</v>
      </c>
      <c r="G66" s="30">
        <v>95</v>
      </c>
      <c r="H66" s="30">
        <v>50</v>
      </c>
      <c r="I66" s="2">
        <f t="shared" si="10"/>
        <v>385</v>
      </c>
      <c r="K66" s="2">
        <f>'Natiowide All Cat'!M66</f>
        <v>0</v>
      </c>
      <c r="L66" s="27"/>
      <c r="M66" s="30"/>
      <c r="N66" s="30"/>
      <c r="O66" s="30"/>
      <c r="P66" s="30"/>
      <c r="Q66" s="30"/>
      <c r="R66" s="2">
        <f t="shared" si="11"/>
        <v>0</v>
      </c>
    </row>
    <row r="67" spans="2:18" ht="15.75" x14ac:dyDescent="0.25">
      <c r="B67" s="34" t="s">
        <v>55</v>
      </c>
      <c r="C67" s="27">
        <v>48</v>
      </c>
      <c r="D67" s="30">
        <v>100</v>
      </c>
      <c r="E67" s="30">
        <v>70</v>
      </c>
      <c r="F67" s="30">
        <v>25</v>
      </c>
      <c r="G67" s="30">
        <v>85</v>
      </c>
      <c r="H67" s="30">
        <v>45</v>
      </c>
      <c r="I67" s="2">
        <f t="shared" si="10"/>
        <v>373</v>
      </c>
      <c r="K67" s="2">
        <f>'Natiowide All Cat'!M67</f>
        <v>0</v>
      </c>
      <c r="L67" s="27"/>
      <c r="M67" s="30"/>
      <c r="N67" s="30"/>
      <c r="O67" s="30"/>
      <c r="P67" s="30"/>
      <c r="Q67" s="30"/>
      <c r="R67" s="2">
        <f t="shared" si="11"/>
        <v>0</v>
      </c>
    </row>
    <row r="68" spans="2:18" ht="15.75" x14ac:dyDescent="0.25">
      <c r="B68" s="34" t="s">
        <v>56</v>
      </c>
      <c r="C68" s="27">
        <v>40</v>
      </c>
      <c r="D68" s="30">
        <v>100</v>
      </c>
      <c r="E68" s="30">
        <v>70</v>
      </c>
      <c r="F68" s="30">
        <v>20</v>
      </c>
      <c r="G68" s="30">
        <v>90</v>
      </c>
      <c r="H68" s="30">
        <v>40</v>
      </c>
      <c r="I68" s="2">
        <f t="shared" si="10"/>
        <v>360</v>
      </c>
      <c r="K68" s="2">
        <f>'Natiowide All Cat'!M68</f>
        <v>0</v>
      </c>
      <c r="L68" s="27"/>
      <c r="M68" s="30"/>
      <c r="N68" s="30"/>
      <c r="O68" s="30"/>
      <c r="P68" s="30"/>
      <c r="Q68" s="30"/>
      <c r="R68" s="2">
        <f t="shared" si="11"/>
        <v>0</v>
      </c>
    </row>
    <row r="69" spans="2:18" ht="15.75" x14ac:dyDescent="0.25">
      <c r="B69" s="34" t="s">
        <v>57</v>
      </c>
      <c r="C69" s="27">
        <v>50</v>
      </c>
      <c r="D69" s="30">
        <v>90</v>
      </c>
      <c r="E69" s="30">
        <v>65</v>
      </c>
      <c r="F69" s="30">
        <v>25</v>
      </c>
      <c r="G69" s="30">
        <v>90</v>
      </c>
      <c r="H69" s="30">
        <v>35</v>
      </c>
      <c r="I69" s="2">
        <f t="shared" si="10"/>
        <v>355</v>
      </c>
      <c r="K69" s="2">
        <f>'Natiowide All Cat'!M69</f>
        <v>0</v>
      </c>
      <c r="L69" s="27"/>
      <c r="M69" s="30"/>
      <c r="N69" s="30"/>
      <c r="O69" s="30"/>
      <c r="P69" s="30"/>
      <c r="Q69" s="30"/>
      <c r="R69" s="2">
        <f t="shared" si="11"/>
        <v>0</v>
      </c>
    </row>
    <row r="70" spans="2:18" ht="15.75" x14ac:dyDescent="0.25">
      <c r="B70" s="2">
        <f>'Natiowide All Cat'!A70</f>
        <v>0</v>
      </c>
      <c r="C70" s="27"/>
      <c r="D70" s="30"/>
      <c r="E70" s="30"/>
      <c r="F70" s="30"/>
      <c r="G70" s="30"/>
      <c r="H70" s="30"/>
      <c r="I70" s="2">
        <f t="shared" si="10"/>
        <v>0</v>
      </c>
      <c r="K70" s="2">
        <f>'Natiowide All Cat'!M70</f>
        <v>0</v>
      </c>
      <c r="L70" s="27"/>
      <c r="M70" s="30"/>
      <c r="N70" s="30"/>
      <c r="O70" s="30"/>
      <c r="P70" s="30"/>
      <c r="Q70" s="30"/>
      <c r="R70" s="2">
        <f t="shared" si="11"/>
        <v>0</v>
      </c>
    </row>
    <row r="71" spans="2:18" ht="15.75" x14ac:dyDescent="0.25">
      <c r="B71" s="2">
        <f>'Natiowide All Cat'!A71</f>
        <v>0</v>
      </c>
      <c r="C71" s="27"/>
      <c r="D71" s="30"/>
      <c r="E71" s="30"/>
      <c r="F71" s="30"/>
      <c r="G71" s="30"/>
      <c r="H71" s="30"/>
      <c r="I71" s="2">
        <f t="shared" si="10"/>
        <v>0</v>
      </c>
      <c r="K71" s="2">
        <f>'Natiowide All Cat'!M71</f>
        <v>0</v>
      </c>
      <c r="L71" s="27"/>
      <c r="M71" s="30"/>
      <c r="N71" s="30"/>
      <c r="O71" s="30"/>
      <c r="P71" s="30"/>
      <c r="Q71" s="30"/>
      <c r="R71" s="2">
        <f t="shared" si="11"/>
        <v>0</v>
      </c>
    </row>
    <row r="72" spans="2:18" ht="15.75" x14ac:dyDescent="0.25">
      <c r="B72" s="2">
        <f>'Natiowide All Cat'!A72</f>
        <v>0</v>
      </c>
      <c r="C72" s="27"/>
      <c r="D72" s="30"/>
      <c r="E72" s="30"/>
      <c r="F72" s="30"/>
      <c r="G72" s="30"/>
      <c r="H72" s="30"/>
      <c r="I72" s="2">
        <f t="shared" si="10"/>
        <v>0</v>
      </c>
      <c r="K72" s="2">
        <f>'Natiowide All Cat'!M72</f>
        <v>0</v>
      </c>
      <c r="L72" s="27"/>
      <c r="M72" s="30"/>
      <c r="N72" s="30"/>
      <c r="O72" s="30"/>
      <c r="P72" s="30"/>
      <c r="Q72" s="30"/>
      <c r="R72" s="2">
        <f t="shared" si="11"/>
        <v>0</v>
      </c>
    </row>
    <row r="73" spans="2:18" ht="15.75" x14ac:dyDescent="0.25">
      <c r="B73" s="2">
        <f>'Natiowide All Cat'!A73</f>
        <v>0</v>
      </c>
      <c r="C73" s="27"/>
      <c r="D73" s="30"/>
      <c r="E73" s="30"/>
      <c r="F73" s="30"/>
      <c r="G73" s="30"/>
      <c r="H73" s="30"/>
      <c r="I73" s="2">
        <f t="shared" si="10"/>
        <v>0</v>
      </c>
      <c r="K73" s="2">
        <f>'Natiowide All Cat'!M73</f>
        <v>0</v>
      </c>
      <c r="L73" s="27"/>
      <c r="M73" s="30"/>
      <c r="N73" s="30"/>
      <c r="O73" s="30"/>
      <c r="P73" s="30"/>
      <c r="Q73" s="30"/>
      <c r="R73" s="2">
        <f t="shared" si="11"/>
        <v>0</v>
      </c>
    </row>
    <row r="74" spans="2:18" ht="15.75" x14ac:dyDescent="0.25">
      <c r="B74" s="2">
        <f>'Natiowide All Cat'!A74</f>
        <v>0</v>
      </c>
      <c r="C74" s="27"/>
      <c r="D74" s="30"/>
      <c r="E74" s="30"/>
      <c r="F74" s="30"/>
      <c r="G74" s="30"/>
      <c r="H74" s="30"/>
      <c r="I74" s="2">
        <f t="shared" si="10"/>
        <v>0</v>
      </c>
      <c r="K74" s="2">
        <f>'Natiowide All Cat'!M74</f>
        <v>0</v>
      </c>
      <c r="L74" s="27"/>
      <c r="M74" s="30"/>
      <c r="N74" s="30"/>
      <c r="O74" s="30"/>
      <c r="P74" s="30"/>
      <c r="Q74" s="30"/>
      <c r="R74" s="2">
        <f t="shared" si="11"/>
        <v>0</v>
      </c>
    </row>
  </sheetData>
  <mergeCells count="18">
    <mergeCell ref="B51:I51"/>
    <mergeCell ref="B63:I63"/>
    <mergeCell ref="B3:I3"/>
    <mergeCell ref="B15:I15"/>
    <mergeCell ref="B27:I27"/>
    <mergeCell ref="B39:I39"/>
    <mergeCell ref="K39:R39"/>
    <mergeCell ref="K3:R3"/>
    <mergeCell ref="K15:R15"/>
    <mergeCell ref="K51:R51"/>
    <mergeCell ref="K63:R63"/>
    <mergeCell ref="K27:R27"/>
    <mergeCell ref="B1:I1"/>
    <mergeCell ref="D2:I2"/>
    <mergeCell ref="B2:C2"/>
    <mergeCell ref="K1:R1"/>
    <mergeCell ref="K2:L2"/>
    <mergeCell ref="M2:R2"/>
  </mergeCells>
  <conditionalFormatting sqref="C5:C14 C22:C26 C34:C38 C46:C50 C58:C62 C70:C74 H70:H74 H58:H62 H46:H50 Q41:Q50 Q53:Q62 Q65:Q74 H5:H14 H22:H26 H34:H38 Q5:Q14 Q17:Q26 Q29:Q38 L5:L14 L17:L26 L29:L38 L41:L50 L53:L62 L65:L74">
    <cfRule type="cellIs" dxfId="29" priority="18" operator="greaterThan">
      <formula>50</formula>
    </cfRule>
  </conditionalFormatting>
  <conditionalFormatting sqref="D5:D14 G5:G14 M5:M14 P5:P14 D22:D26 G22:G26 M17:M26 P17:P26 D34:D38 G34:G38 M29:M38 P29:P38 D46:D50 D58:D62 D70:D74 G46:G50 G58:G62 G70:G74 M41:M50 M53:M62 M65:M74 P41:P50 P53:P62 P65:P74">
    <cfRule type="cellIs" dxfId="28" priority="17" operator="greaterThan">
      <formula>100</formula>
    </cfRule>
  </conditionalFormatting>
  <conditionalFormatting sqref="E5:E14 E22:E26 E34:E38 E46:E50 E58:E62 E70:E74 N65:N74 N53:N62 N41:N50 N29:N38 N17:N26 N5:N14">
    <cfRule type="cellIs" dxfId="27" priority="16" operator="greaterThan">
      <formula>75</formula>
    </cfRule>
  </conditionalFormatting>
  <conditionalFormatting sqref="C17:C21 H17:H21">
    <cfRule type="cellIs" dxfId="26" priority="15" operator="greaterThan">
      <formula>50</formula>
    </cfRule>
  </conditionalFormatting>
  <conditionalFormatting sqref="D17:D21 G17:G21">
    <cfRule type="cellIs" dxfId="25" priority="14" operator="greaterThan">
      <formula>100</formula>
    </cfRule>
  </conditionalFormatting>
  <conditionalFormatting sqref="E17:E21">
    <cfRule type="cellIs" dxfId="24" priority="13" operator="greaterThan">
      <formula>75</formula>
    </cfRule>
  </conditionalFormatting>
  <conditionalFormatting sqref="C29:C33 H29:H33">
    <cfRule type="cellIs" dxfId="23" priority="12" operator="greaterThan">
      <formula>50</formula>
    </cfRule>
  </conditionalFormatting>
  <conditionalFormatting sqref="D29:D33 G29:G33">
    <cfRule type="cellIs" dxfId="22" priority="11" operator="greaterThan">
      <formula>100</formula>
    </cfRule>
  </conditionalFormatting>
  <conditionalFormatting sqref="E29:E33">
    <cfRule type="cellIs" dxfId="21" priority="10" operator="greaterThan">
      <formula>75</formula>
    </cfRule>
  </conditionalFormatting>
  <conditionalFormatting sqref="C41:C45 H41:H45">
    <cfRule type="cellIs" dxfId="20" priority="9" operator="greaterThan">
      <formula>50</formula>
    </cfRule>
  </conditionalFormatting>
  <conditionalFormatting sqref="D41:D45 G41:G45">
    <cfRule type="cellIs" dxfId="19" priority="8" operator="greaterThan">
      <formula>100</formula>
    </cfRule>
  </conditionalFormatting>
  <conditionalFormatting sqref="E41:E45">
    <cfRule type="cellIs" dxfId="18" priority="7" operator="greaterThan">
      <formula>75</formula>
    </cfRule>
  </conditionalFormatting>
  <conditionalFormatting sqref="C53:C57 H53:H57">
    <cfRule type="cellIs" dxfId="17" priority="6" operator="greaterThan">
      <formula>50</formula>
    </cfRule>
  </conditionalFormatting>
  <conditionalFormatting sqref="D53:D57 G53:G57">
    <cfRule type="cellIs" dxfId="16" priority="5" operator="greaterThan">
      <formula>100</formula>
    </cfRule>
  </conditionalFormatting>
  <conditionalFormatting sqref="E53:E57">
    <cfRule type="cellIs" dxfId="15" priority="4" operator="greaterThan">
      <formula>75</formula>
    </cfRule>
  </conditionalFormatting>
  <conditionalFormatting sqref="C65:C69 H65:H69">
    <cfRule type="cellIs" dxfId="14" priority="3" operator="greaterThan">
      <formula>50</formula>
    </cfRule>
  </conditionalFormatting>
  <conditionalFormatting sqref="D65:D69 G65:G69">
    <cfRule type="cellIs" dxfId="13" priority="2" operator="greaterThan">
      <formula>100</formula>
    </cfRule>
  </conditionalFormatting>
  <conditionalFormatting sqref="E65:E69">
    <cfRule type="cellIs" dxfId="12" priority="1" operator="greaterThan">
      <formula>75</formula>
    </cfRule>
  </conditionalFormatting>
  <dataValidations count="5">
    <dataValidation type="whole" allowBlank="1" showInputMessage="1" showErrorMessage="1" sqref="F5:F14 O65:O74 F17:F26 F29:F38 F41:F50 F53:F62 O5:O14 O17:O26 O29:O38 O41:O50 O53:O62 F65:F74">
      <formula1>1</formula1>
      <formula2>25</formula2>
    </dataValidation>
    <dataValidation type="whole" allowBlank="1" showErrorMessage="1" prompt="Score must be whole number between 1 and 50" sqref="L65:L74 C5:C14 C17:C26 C29:C38 C41:C50 C53:C62 L5:L14 L17:L26 L29:L38 L41:L50 L53:L62 C65:C74">
      <formula1>1</formula1>
      <formula2>50</formula2>
    </dataValidation>
    <dataValidation type="whole" allowBlank="1" showInputMessage="1" showErrorMessage="1" sqref="E41:E50 E29:E38 E17:E26 N65:N74 E5:E14 E53:E62 N53:N62 N41:N50 N29:N38 N17:N26 N5:N14 E65:E74">
      <formula1>1</formula1>
      <formula2>75</formula2>
    </dataValidation>
    <dataValidation type="whole" allowBlank="1" showInputMessage="1" showErrorMessage="1" sqref="D53:D62 D5:D14 G5:G14 G17:G26 P65:P74 G29:G38 D17:D26 G41:G50 D29:D38 D41:D50 G65:G74 G53:G62 P53:P62 M5:M14 P5:P14 M17:M26 P17:P26 M29:M38 P29:P38 M41:M50 P41:P50 M53:M62 M65:M74 D65:D74">
      <formula1>1</formula1>
      <formula2>100</formula2>
    </dataValidation>
    <dataValidation type="whole" allowBlank="1" showInputMessage="1" showErrorMessage="1" sqref="H5:H14 Q65:Q74 H17:H26 H29:H38 H41:H50 H53:H62 Q5:Q14 Q17:Q26 Q29:Q38 Q41:Q50 Q53:Q62 H65:H74">
      <formula1>1</formula1>
      <formula2>50</formula2>
    </dataValidation>
  </dataValidations>
  <pageMargins left="0.7" right="0.7" top="0.75" bottom="0.75" header="0.3" footer="0.3"/>
  <pageSetup scale="61" fitToHeight="0" orientation="landscape" verticalDpi="0" r:id="rId1"/>
  <rowBreaks count="1" manualBreakCount="1">
    <brk id="38" min="1" max="17" man="1"/>
  </rowBreaks>
  <colBreaks count="1" manualBreakCount="1">
    <brk id="10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4"/>
  <sheetViews>
    <sheetView zoomScale="110" zoomScaleNormal="110" workbookViewId="0">
      <selection activeCell="C65" sqref="C65:H69"/>
    </sheetView>
  </sheetViews>
  <sheetFormatPr defaultRowHeight="15" x14ac:dyDescent="0.25"/>
  <cols>
    <col min="2" max="2" width="24.85546875" customWidth="1"/>
    <col min="3" max="3" width="10.85546875" customWidth="1"/>
    <col min="4" max="8" width="10.85546875" style="1" customWidth="1"/>
    <col min="9" max="9" width="14.5703125" customWidth="1"/>
    <col min="11" max="11" width="23" customWidth="1"/>
    <col min="12" max="17" width="11" customWidth="1"/>
    <col min="18" max="18" width="14.7109375" customWidth="1"/>
  </cols>
  <sheetData>
    <row r="1" spans="2:18" ht="26.25" x14ac:dyDescent="0.4">
      <c r="B1" s="41" t="s">
        <v>48</v>
      </c>
      <c r="C1" s="41"/>
      <c r="D1" s="41"/>
      <c r="E1" s="41"/>
      <c r="F1" s="41"/>
      <c r="G1" s="41"/>
      <c r="H1" s="41"/>
      <c r="I1" s="41"/>
      <c r="K1" s="41" t="s">
        <v>48</v>
      </c>
      <c r="L1" s="41"/>
      <c r="M1" s="41"/>
      <c r="N1" s="41"/>
      <c r="O1" s="41"/>
      <c r="P1" s="41"/>
      <c r="Q1" s="41"/>
      <c r="R1" s="41"/>
    </row>
    <row r="2" spans="2:18" ht="18.75" x14ac:dyDescent="0.3">
      <c r="B2" s="42" t="s">
        <v>31</v>
      </c>
      <c r="C2" s="42"/>
      <c r="D2" s="42" t="s">
        <v>34</v>
      </c>
      <c r="E2" s="42"/>
      <c r="F2" s="42"/>
      <c r="G2" s="42"/>
      <c r="H2" s="42"/>
      <c r="I2" s="42"/>
      <c r="K2" s="42" t="str">
        <f>B2</f>
        <v>PEC Evaluator 2</v>
      </c>
      <c r="L2" s="42"/>
      <c r="M2" s="42" t="s">
        <v>46</v>
      </c>
      <c r="N2" s="42"/>
      <c r="O2" s="42"/>
      <c r="P2" s="42"/>
      <c r="Q2" s="42"/>
      <c r="R2" s="42"/>
    </row>
    <row r="3" spans="2:18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"/>
      <c r="K3" s="43" t="s">
        <v>22</v>
      </c>
      <c r="L3" s="43"/>
      <c r="M3" s="43"/>
      <c r="N3" s="43"/>
      <c r="O3" s="43"/>
      <c r="P3" s="43"/>
      <c r="Q3" s="43"/>
      <c r="R3" s="43"/>
    </row>
    <row r="4" spans="2:18" ht="31.5" x14ac:dyDescent="0.25">
      <c r="B4" s="11" t="s">
        <v>5</v>
      </c>
      <c r="C4" s="12" t="s">
        <v>16</v>
      </c>
      <c r="D4" s="12" t="s">
        <v>15</v>
      </c>
      <c r="E4" s="12" t="s">
        <v>14</v>
      </c>
      <c r="F4" s="12" t="s">
        <v>13</v>
      </c>
      <c r="G4" s="12" t="s">
        <v>12</v>
      </c>
      <c r="H4" s="12" t="s">
        <v>11</v>
      </c>
      <c r="I4" s="12" t="s">
        <v>10</v>
      </c>
      <c r="K4" s="11" t="s">
        <v>5</v>
      </c>
      <c r="L4" s="12" t="s">
        <v>16</v>
      </c>
      <c r="M4" s="12" t="s">
        <v>15</v>
      </c>
      <c r="N4" s="12" t="s">
        <v>14</v>
      </c>
      <c r="O4" s="12" t="s">
        <v>13</v>
      </c>
      <c r="P4" s="12" t="s">
        <v>12</v>
      </c>
      <c r="Q4" s="12" t="s">
        <v>11</v>
      </c>
      <c r="R4" s="12" t="s">
        <v>10</v>
      </c>
    </row>
    <row r="5" spans="2:18" ht="15.75" x14ac:dyDescent="0.25">
      <c r="B5" s="34" t="str">
        <f>'Natiowide All Cat'!A5</f>
        <v>Audio Enhancement</v>
      </c>
      <c r="C5" s="27">
        <v>40</v>
      </c>
      <c r="D5" s="30">
        <v>100</v>
      </c>
      <c r="E5" s="30">
        <v>55</v>
      </c>
      <c r="F5" s="30">
        <v>25</v>
      </c>
      <c r="G5" s="30">
        <v>80</v>
      </c>
      <c r="H5" s="30">
        <v>42</v>
      </c>
      <c r="I5" s="2">
        <f t="shared" ref="I5:I14" si="0">SUM(C5:H5)</f>
        <v>342</v>
      </c>
      <c r="K5" s="2"/>
      <c r="L5" s="27"/>
      <c r="M5" s="30"/>
      <c r="N5" s="30"/>
      <c r="O5" s="30"/>
      <c r="P5" s="30"/>
      <c r="Q5" s="30"/>
      <c r="R5" s="2">
        <f t="shared" ref="R5:R14" si="1">SUM(L5:Q5)</f>
        <v>0</v>
      </c>
    </row>
    <row r="6" spans="2:18" ht="15.75" x14ac:dyDescent="0.25">
      <c r="B6" s="34" t="str">
        <f>'Natiowide All Cat'!A6</f>
        <v>B&amp;H Photo</v>
      </c>
      <c r="C6" s="27">
        <v>45</v>
      </c>
      <c r="D6" s="30">
        <v>100</v>
      </c>
      <c r="E6" s="30">
        <v>75</v>
      </c>
      <c r="F6" s="30">
        <v>23</v>
      </c>
      <c r="G6" s="30">
        <v>95</v>
      </c>
      <c r="H6" s="30">
        <v>50</v>
      </c>
      <c r="I6" s="2">
        <f t="shared" si="0"/>
        <v>388</v>
      </c>
      <c r="K6" s="2">
        <f>'Natiowide All Cat'!M6</f>
        <v>0</v>
      </c>
      <c r="L6" s="27"/>
      <c r="M6" s="30"/>
      <c r="N6" s="30"/>
      <c r="O6" s="30"/>
      <c r="P6" s="30"/>
      <c r="Q6" s="30"/>
      <c r="R6" s="2">
        <f t="shared" si="1"/>
        <v>0</v>
      </c>
    </row>
    <row r="7" spans="2:18" ht="15.75" x14ac:dyDescent="0.25">
      <c r="B7" s="34" t="str">
        <f>'Natiowide All Cat'!A7</f>
        <v>CDW-G</v>
      </c>
      <c r="C7" s="27">
        <v>50</v>
      </c>
      <c r="D7" s="30">
        <v>85</v>
      </c>
      <c r="E7" s="30">
        <v>65</v>
      </c>
      <c r="F7" s="30">
        <v>25</v>
      </c>
      <c r="G7" s="30">
        <v>55</v>
      </c>
      <c r="H7" s="30">
        <v>45</v>
      </c>
      <c r="I7" s="2">
        <f t="shared" si="0"/>
        <v>325</v>
      </c>
      <c r="K7" s="2">
        <f>'Natiowide All Cat'!M7</f>
        <v>0</v>
      </c>
      <c r="L7" s="27"/>
      <c r="M7" s="30"/>
      <c r="N7" s="30"/>
      <c r="O7" s="30"/>
      <c r="P7" s="30"/>
      <c r="Q7" s="30"/>
      <c r="R7" s="2">
        <f t="shared" si="1"/>
        <v>0</v>
      </c>
    </row>
    <row r="8" spans="2:18" ht="15.75" x14ac:dyDescent="0.25">
      <c r="B8" s="34" t="str">
        <f>'Natiowide All Cat'!A8</f>
        <v>Southland Tech.</v>
      </c>
      <c r="C8" s="27">
        <v>30</v>
      </c>
      <c r="D8" s="30">
        <v>90</v>
      </c>
      <c r="E8" s="30">
        <v>65</v>
      </c>
      <c r="F8" s="30">
        <v>20</v>
      </c>
      <c r="G8" s="30">
        <v>94</v>
      </c>
      <c r="H8" s="30">
        <v>38</v>
      </c>
      <c r="I8" s="2">
        <f t="shared" si="0"/>
        <v>337</v>
      </c>
      <c r="K8" s="2">
        <f>'Natiowide All Cat'!M8</f>
        <v>0</v>
      </c>
      <c r="L8" s="27"/>
      <c r="M8" s="30"/>
      <c r="N8" s="30"/>
      <c r="O8" s="30"/>
      <c r="P8" s="30"/>
      <c r="Q8" s="30"/>
      <c r="R8" s="2">
        <f t="shared" si="1"/>
        <v>0</v>
      </c>
    </row>
    <row r="9" spans="2:18" ht="15.75" x14ac:dyDescent="0.25">
      <c r="B9" s="34" t="str">
        <f>'Natiowide All Cat'!A9</f>
        <v>TVS Pro</v>
      </c>
      <c r="C9" s="27">
        <v>50</v>
      </c>
      <c r="D9" s="30">
        <v>90</v>
      </c>
      <c r="E9" s="30">
        <v>65</v>
      </c>
      <c r="F9" s="30">
        <v>25</v>
      </c>
      <c r="G9" s="30">
        <v>80</v>
      </c>
      <c r="H9" s="30">
        <v>30</v>
      </c>
      <c r="I9" s="2">
        <f t="shared" si="0"/>
        <v>340</v>
      </c>
      <c r="K9" s="2">
        <f>'Natiowide All Cat'!M9</f>
        <v>0</v>
      </c>
      <c r="L9" s="27"/>
      <c r="M9" s="30"/>
      <c r="N9" s="30"/>
      <c r="O9" s="30"/>
      <c r="P9" s="30"/>
      <c r="Q9" s="30"/>
      <c r="R9" s="2">
        <f t="shared" si="1"/>
        <v>0</v>
      </c>
    </row>
    <row r="10" spans="2:18" ht="15.75" x14ac:dyDescent="0.25">
      <c r="B10" s="2">
        <f>'Natiowide All Cat'!A10</f>
        <v>0</v>
      </c>
      <c r="C10" s="27"/>
      <c r="D10" s="30"/>
      <c r="E10" s="30"/>
      <c r="F10" s="30"/>
      <c r="G10" s="30"/>
      <c r="H10" s="30"/>
      <c r="I10" s="2">
        <f t="shared" si="0"/>
        <v>0</v>
      </c>
      <c r="K10" s="2">
        <f>'Natiowide All Cat'!M10</f>
        <v>0</v>
      </c>
      <c r="L10" s="27"/>
      <c r="M10" s="30"/>
      <c r="N10" s="30"/>
      <c r="O10" s="30"/>
      <c r="P10" s="30"/>
      <c r="Q10" s="30"/>
      <c r="R10" s="2">
        <f t="shared" si="1"/>
        <v>0</v>
      </c>
    </row>
    <row r="11" spans="2:18" ht="15.75" x14ac:dyDescent="0.25">
      <c r="B11" s="2">
        <f>'Natiowide All Cat'!A11</f>
        <v>0</v>
      </c>
      <c r="C11" s="27"/>
      <c r="D11" s="30"/>
      <c r="E11" s="30"/>
      <c r="F11" s="30"/>
      <c r="G11" s="30"/>
      <c r="H11" s="30"/>
      <c r="I11" s="2">
        <f t="shared" si="0"/>
        <v>0</v>
      </c>
      <c r="K11" s="2">
        <f>'Natiowide All Cat'!M11</f>
        <v>0</v>
      </c>
      <c r="L11" s="27"/>
      <c r="M11" s="30"/>
      <c r="N11" s="30"/>
      <c r="O11" s="30"/>
      <c r="P11" s="30"/>
      <c r="Q11" s="30"/>
      <c r="R11" s="2">
        <f t="shared" si="1"/>
        <v>0</v>
      </c>
    </row>
    <row r="12" spans="2:18" ht="15.75" x14ac:dyDescent="0.25">
      <c r="B12" s="2">
        <f>'Natiowide All Cat'!A12</f>
        <v>0</v>
      </c>
      <c r="C12" s="27"/>
      <c r="D12" s="30"/>
      <c r="E12" s="30"/>
      <c r="F12" s="30"/>
      <c r="G12" s="30"/>
      <c r="H12" s="30"/>
      <c r="I12" s="2">
        <f t="shared" si="0"/>
        <v>0</v>
      </c>
      <c r="K12" s="2">
        <f>'Natiowide All Cat'!M12</f>
        <v>0</v>
      </c>
      <c r="L12" s="27"/>
      <c r="M12" s="30"/>
      <c r="N12" s="30"/>
      <c r="O12" s="30"/>
      <c r="P12" s="30"/>
      <c r="Q12" s="30"/>
      <c r="R12" s="2">
        <f t="shared" si="1"/>
        <v>0</v>
      </c>
    </row>
    <row r="13" spans="2:18" ht="15.75" x14ac:dyDescent="0.25">
      <c r="B13" s="2">
        <f>'Natiowide All Cat'!A13</f>
        <v>0</v>
      </c>
      <c r="C13" s="27"/>
      <c r="D13" s="30"/>
      <c r="E13" s="30"/>
      <c r="F13" s="30"/>
      <c r="G13" s="30"/>
      <c r="H13" s="30"/>
      <c r="I13" s="2">
        <f t="shared" si="0"/>
        <v>0</v>
      </c>
      <c r="K13" s="2">
        <f>'Natiowide All Cat'!M13</f>
        <v>0</v>
      </c>
      <c r="L13" s="27"/>
      <c r="M13" s="30"/>
      <c r="N13" s="30"/>
      <c r="O13" s="30"/>
      <c r="P13" s="30"/>
      <c r="Q13" s="30"/>
      <c r="R13" s="2">
        <f t="shared" si="1"/>
        <v>0</v>
      </c>
    </row>
    <row r="14" spans="2:18" ht="15.75" x14ac:dyDescent="0.25">
      <c r="B14" s="2">
        <f>'Natiowide All Cat'!A14</f>
        <v>0</v>
      </c>
      <c r="C14" s="27"/>
      <c r="D14" s="30"/>
      <c r="E14" s="30"/>
      <c r="F14" s="30"/>
      <c r="G14" s="30"/>
      <c r="H14" s="30"/>
      <c r="I14" s="2">
        <f t="shared" si="0"/>
        <v>0</v>
      </c>
      <c r="K14" s="2">
        <f>'Natiowide All Cat'!M14</f>
        <v>0</v>
      </c>
      <c r="L14" s="27"/>
      <c r="M14" s="30"/>
      <c r="N14" s="30"/>
      <c r="O14" s="30"/>
      <c r="P14" s="30"/>
      <c r="Q14" s="30"/>
      <c r="R14" s="2">
        <f t="shared" si="1"/>
        <v>0</v>
      </c>
    </row>
    <row r="15" spans="2:18" ht="15.75" x14ac:dyDescent="0.25">
      <c r="B15" s="44" t="s">
        <v>21</v>
      </c>
      <c r="C15" s="44"/>
      <c r="D15" s="44"/>
      <c r="E15" s="44"/>
      <c r="F15" s="44"/>
      <c r="G15" s="44"/>
      <c r="H15" s="44"/>
      <c r="I15" s="44"/>
      <c r="K15" s="43" t="s">
        <v>21</v>
      </c>
      <c r="L15" s="43"/>
      <c r="M15" s="43"/>
      <c r="N15" s="43"/>
      <c r="O15" s="43"/>
      <c r="P15" s="43"/>
      <c r="Q15" s="43"/>
      <c r="R15" s="43"/>
    </row>
    <row r="16" spans="2:18" ht="31.5" x14ac:dyDescent="0.25">
      <c r="B16" s="2" t="s">
        <v>5</v>
      </c>
      <c r="C16" s="3" t="s">
        <v>16</v>
      </c>
      <c r="D16" s="3" t="s">
        <v>15</v>
      </c>
      <c r="E16" s="3" t="s">
        <v>14</v>
      </c>
      <c r="F16" s="3" t="s">
        <v>13</v>
      </c>
      <c r="G16" s="3" t="s">
        <v>12</v>
      </c>
      <c r="H16" s="3" t="s">
        <v>11</v>
      </c>
      <c r="I16" s="3" t="s">
        <v>10</v>
      </c>
      <c r="K16" s="2" t="s">
        <v>5</v>
      </c>
      <c r="L16" s="3" t="s">
        <v>16</v>
      </c>
      <c r="M16" s="3" t="s">
        <v>15</v>
      </c>
      <c r="N16" s="3" t="s">
        <v>14</v>
      </c>
      <c r="O16" s="3" t="s">
        <v>13</v>
      </c>
      <c r="P16" s="3" t="s">
        <v>12</v>
      </c>
      <c r="Q16" s="3" t="s">
        <v>11</v>
      </c>
      <c r="R16" s="3" t="s">
        <v>10</v>
      </c>
    </row>
    <row r="17" spans="2:18" ht="15.75" x14ac:dyDescent="0.25">
      <c r="B17" s="34" t="s">
        <v>53</v>
      </c>
      <c r="C17" s="27">
        <v>40</v>
      </c>
      <c r="D17" s="30">
        <v>100</v>
      </c>
      <c r="E17" s="30">
        <v>55</v>
      </c>
      <c r="F17" s="30">
        <v>25</v>
      </c>
      <c r="G17" s="30">
        <v>80</v>
      </c>
      <c r="H17" s="30">
        <v>42</v>
      </c>
      <c r="I17" s="2">
        <f t="shared" ref="I17:I26" si="2">SUM(C17:H17)</f>
        <v>342</v>
      </c>
      <c r="K17" s="2">
        <f>'Natiowide All Cat'!M17</f>
        <v>0</v>
      </c>
      <c r="L17" s="27"/>
      <c r="M17" s="30"/>
      <c r="N17" s="30"/>
      <c r="O17" s="30"/>
      <c r="P17" s="30"/>
      <c r="Q17" s="30"/>
      <c r="R17" s="2"/>
    </row>
    <row r="18" spans="2:18" ht="15.75" x14ac:dyDescent="0.25">
      <c r="B18" s="34" t="s">
        <v>54</v>
      </c>
      <c r="C18" s="27">
        <v>45</v>
      </c>
      <c r="D18" s="30">
        <v>100</v>
      </c>
      <c r="E18" s="30">
        <v>75</v>
      </c>
      <c r="F18" s="30">
        <v>23</v>
      </c>
      <c r="G18" s="30">
        <v>95</v>
      </c>
      <c r="H18" s="30">
        <v>50</v>
      </c>
      <c r="I18" s="2">
        <f t="shared" si="2"/>
        <v>388</v>
      </c>
      <c r="K18" s="2">
        <f>'Natiowide All Cat'!M18</f>
        <v>0</v>
      </c>
      <c r="L18" s="27"/>
      <c r="M18" s="30"/>
      <c r="N18" s="30"/>
      <c r="O18" s="30"/>
      <c r="P18" s="30"/>
      <c r="Q18" s="30"/>
      <c r="R18" s="2">
        <f t="shared" ref="R18:R26" si="3">SUM(L18:Q18)</f>
        <v>0</v>
      </c>
    </row>
    <row r="19" spans="2:18" ht="15.75" x14ac:dyDescent="0.25">
      <c r="B19" s="34" t="s">
        <v>55</v>
      </c>
      <c r="C19" s="27">
        <v>50</v>
      </c>
      <c r="D19" s="30">
        <v>85</v>
      </c>
      <c r="E19" s="30">
        <v>65</v>
      </c>
      <c r="F19" s="30">
        <v>25</v>
      </c>
      <c r="G19" s="30">
        <v>55</v>
      </c>
      <c r="H19" s="30">
        <v>45</v>
      </c>
      <c r="I19" s="2">
        <f t="shared" si="2"/>
        <v>325</v>
      </c>
      <c r="K19" s="2">
        <f>'Natiowide All Cat'!M19</f>
        <v>0</v>
      </c>
      <c r="L19" s="27"/>
      <c r="M19" s="30"/>
      <c r="N19" s="30"/>
      <c r="O19" s="30"/>
      <c r="P19" s="30"/>
      <c r="Q19" s="30"/>
      <c r="R19" s="2">
        <f t="shared" si="3"/>
        <v>0</v>
      </c>
    </row>
    <row r="20" spans="2:18" ht="15.75" x14ac:dyDescent="0.25">
      <c r="B20" s="34" t="s">
        <v>56</v>
      </c>
      <c r="C20" s="27">
        <v>30</v>
      </c>
      <c r="D20" s="30">
        <v>90</v>
      </c>
      <c r="E20" s="30">
        <v>65</v>
      </c>
      <c r="F20" s="30">
        <v>20</v>
      </c>
      <c r="G20" s="30">
        <v>94</v>
      </c>
      <c r="H20" s="30">
        <v>38</v>
      </c>
      <c r="I20" s="2">
        <f t="shared" si="2"/>
        <v>337</v>
      </c>
      <c r="K20" s="2">
        <f>'Natiowide All Cat'!M20</f>
        <v>0</v>
      </c>
      <c r="L20" s="27"/>
      <c r="M20" s="30"/>
      <c r="N20" s="30"/>
      <c r="O20" s="30"/>
      <c r="P20" s="30"/>
      <c r="Q20" s="30"/>
      <c r="R20" s="2">
        <f t="shared" si="3"/>
        <v>0</v>
      </c>
    </row>
    <row r="21" spans="2:18" ht="15.75" x14ac:dyDescent="0.25">
      <c r="B21" s="34" t="s">
        <v>57</v>
      </c>
      <c r="C21" s="27">
        <v>50</v>
      </c>
      <c r="D21" s="30">
        <v>90</v>
      </c>
      <c r="E21" s="30">
        <v>65</v>
      </c>
      <c r="F21" s="30">
        <v>25</v>
      </c>
      <c r="G21" s="30">
        <v>80</v>
      </c>
      <c r="H21" s="30">
        <v>30</v>
      </c>
      <c r="I21" s="2">
        <f t="shared" si="2"/>
        <v>340</v>
      </c>
      <c r="K21" s="2">
        <f>'Natiowide All Cat'!M21</f>
        <v>0</v>
      </c>
      <c r="L21" s="27"/>
      <c r="M21" s="30"/>
      <c r="N21" s="30"/>
      <c r="O21" s="30"/>
      <c r="P21" s="30"/>
      <c r="Q21" s="30"/>
      <c r="R21" s="2">
        <f t="shared" si="3"/>
        <v>0</v>
      </c>
    </row>
    <row r="22" spans="2:18" ht="15.75" x14ac:dyDescent="0.25">
      <c r="B22" s="2">
        <f>'Natiowide All Cat'!A22</f>
        <v>0</v>
      </c>
      <c r="C22" s="27"/>
      <c r="D22" s="30"/>
      <c r="E22" s="30"/>
      <c r="F22" s="30"/>
      <c r="G22" s="30"/>
      <c r="H22" s="30"/>
      <c r="I22" s="2">
        <f t="shared" si="2"/>
        <v>0</v>
      </c>
      <c r="K22" s="2">
        <f>'Natiowide All Cat'!M22</f>
        <v>0</v>
      </c>
      <c r="L22" s="27"/>
      <c r="M22" s="30"/>
      <c r="N22" s="30"/>
      <c r="O22" s="30"/>
      <c r="P22" s="30"/>
      <c r="Q22" s="30"/>
      <c r="R22" s="2">
        <f t="shared" si="3"/>
        <v>0</v>
      </c>
    </row>
    <row r="23" spans="2:18" ht="15.75" x14ac:dyDescent="0.25">
      <c r="B23" s="2">
        <f>'Natiowide All Cat'!A23</f>
        <v>0</v>
      </c>
      <c r="C23" s="27"/>
      <c r="D23" s="30"/>
      <c r="E23" s="30"/>
      <c r="F23" s="30"/>
      <c r="G23" s="30"/>
      <c r="H23" s="30"/>
      <c r="I23" s="2">
        <f t="shared" si="2"/>
        <v>0</v>
      </c>
      <c r="K23" s="2">
        <f>'Natiowide All Cat'!M23</f>
        <v>0</v>
      </c>
      <c r="L23" s="27"/>
      <c r="M23" s="30"/>
      <c r="N23" s="30"/>
      <c r="O23" s="30"/>
      <c r="P23" s="30"/>
      <c r="Q23" s="30"/>
      <c r="R23" s="2">
        <f t="shared" si="3"/>
        <v>0</v>
      </c>
    </row>
    <row r="24" spans="2:18" ht="15.75" x14ac:dyDescent="0.25">
      <c r="B24" s="2">
        <f>'Natiowide All Cat'!A24</f>
        <v>0</v>
      </c>
      <c r="C24" s="27"/>
      <c r="D24" s="30"/>
      <c r="E24" s="30"/>
      <c r="F24" s="30"/>
      <c r="G24" s="30"/>
      <c r="H24" s="30"/>
      <c r="I24" s="2">
        <f t="shared" si="2"/>
        <v>0</v>
      </c>
      <c r="K24" s="2">
        <f>'Natiowide All Cat'!M24</f>
        <v>0</v>
      </c>
      <c r="L24" s="27"/>
      <c r="M24" s="30"/>
      <c r="N24" s="30"/>
      <c r="O24" s="30"/>
      <c r="P24" s="30"/>
      <c r="Q24" s="30"/>
      <c r="R24" s="2">
        <f t="shared" si="3"/>
        <v>0</v>
      </c>
    </row>
    <row r="25" spans="2:18" ht="15.75" x14ac:dyDescent="0.25">
      <c r="B25" s="2">
        <f>'Natiowide All Cat'!A25</f>
        <v>0</v>
      </c>
      <c r="C25" s="27"/>
      <c r="D25" s="30"/>
      <c r="E25" s="30"/>
      <c r="F25" s="30"/>
      <c r="G25" s="30"/>
      <c r="H25" s="30"/>
      <c r="I25" s="2">
        <f t="shared" si="2"/>
        <v>0</v>
      </c>
      <c r="K25" s="2">
        <f>'Natiowide All Cat'!M25</f>
        <v>0</v>
      </c>
      <c r="L25" s="27"/>
      <c r="M25" s="30"/>
      <c r="N25" s="30"/>
      <c r="O25" s="30"/>
      <c r="P25" s="30"/>
      <c r="Q25" s="30"/>
      <c r="R25" s="2">
        <f t="shared" si="3"/>
        <v>0</v>
      </c>
    </row>
    <row r="26" spans="2:18" ht="15.75" x14ac:dyDescent="0.25">
      <c r="B26" s="2">
        <f>'Natiowide All Cat'!A26</f>
        <v>0</v>
      </c>
      <c r="C26" s="27"/>
      <c r="D26" s="30"/>
      <c r="E26" s="30"/>
      <c r="F26" s="30"/>
      <c r="G26" s="30"/>
      <c r="H26" s="30"/>
      <c r="I26" s="2">
        <f t="shared" si="2"/>
        <v>0</v>
      </c>
      <c r="K26" s="2">
        <f>'Natiowide All Cat'!M26</f>
        <v>0</v>
      </c>
      <c r="L26" s="27"/>
      <c r="M26" s="30"/>
      <c r="N26" s="30"/>
      <c r="O26" s="30"/>
      <c r="P26" s="30"/>
      <c r="Q26" s="30"/>
      <c r="R26" s="2">
        <f t="shared" si="3"/>
        <v>0</v>
      </c>
    </row>
    <row r="27" spans="2:18" ht="15.75" x14ac:dyDescent="0.25">
      <c r="B27" s="44" t="s">
        <v>20</v>
      </c>
      <c r="C27" s="44"/>
      <c r="D27" s="44"/>
      <c r="E27" s="44"/>
      <c r="F27" s="44"/>
      <c r="G27" s="44"/>
      <c r="H27" s="44"/>
      <c r="I27" s="44"/>
      <c r="K27" s="43" t="s">
        <v>20</v>
      </c>
      <c r="L27" s="43"/>
      <c r="M27" s="43"/>
      <c r="N27" s="43"/>
      <c r="O27" s="43"/>
      <c r="P27" s="43"/>
      <c r="Q27" s="43"/>
      <c r="R27" s="43"/>
    </row>
    <row r="28" spans="2:18" ht="31.5" x14ac:dyDescent="0.25">
      <c r="B28" s="2" t="s">
        <v>5</v>
      </c>
      <c r="C28" s="3" t="s">
        <v>16</v>
      </c>
      <c r="D28" s="3" t="s">
        <v>15</v>
      </c>
      <c r="E28" s="3" t="s">
        <v>14</v>
      </c>
      <c r="F28" s="3" t="s">
        <v>13</v>
      </c>
      <c r="G28" s="3" t="s">
        <v>12</v>
      </c>
      <c r="H28" s="3" t="s">
        <v>11</v>
      </c>
      <c r="I28" s="3" t="s">
        <v>10</v>
      </c>
      <c r="K28" s="2" t="s">
        <v>5</v>
      </c>
      <c r="L28" s="3" t="s">
        <v>16</v>
      </c>
      <c r="M28" s="3" t="s">
        <v>15</v>
      </c>
      <c r="N28" s="3" t="s">
        <v>14</v>
      </c>
      <c r="O28" s="3" t="s">
        <v>13</v>
      </c>
      <c r="P28" s="3" t="s">
        <v>12</v>
      </c>
      <c r="Q28" s="3" t="s">
        <v>11</v>
      </c>
      <c r="R28" s="3" t="s">
        <v>10</v>
      </c>
    </row>
    <row r="29" spans="2:18" ht="15.75" x14ac:dyDescent="0.25">
      <c r="B29" s="34" t="s">
        <v>53</v>
      </c>
      <c r="C29" s="27">
        <v>40</v>
      </c>
      <c r="D29" s="30">
        <v>100</v>
      </c>
      <c r="E29" s="30">
        <v>55</v>
      </c>
      <c r="F29" s="30">
        <v>25</v>
      </c>
      <c r="G29" s="30">
        <v>80</v>
      </c>
      <c r="H29" s="30">
        <v>42</v>
      </c>
      <c r="I29" s="2">
        <f t="shared" ref="I29:I38" si="4">SUM(C29:H29)</f>
        <v>342</v>
      </c>
      <c r="K29" s="2">
        <f>'Natiowide All Cat'!M29</f>
        <v>0</v>
      </c>
      <c r="L29" s="27"/>
      <c r="M29" s="30"/>
      <c r="N29" s="30"/>
      <c r="O29" s="30"/>
      <c r="P29" s="30"/>
      <c r="Q29" s="30"/>
      <c r="R29" s="2">
        <f t="shared" ref="R29:R38" si="5">SUM(L29:Q29)</f>
        <v>0</v>
      </c>
    </row>
    <row r="30" spans="2:18" ht="15.75" x14ac:dyDescent="0.25">
      <c r="B30" s="34" t="s">
        <v>54</v>
      </c>
      <c r="C30" s="27">
        <v>45</v>
      </c>
      <c r="D30" s="30">
        <v>100</v>
      </c>
      <c r="E30" s="30">
        <v>75</v>
      </c>
      <c r="F30" s="30">
        <v>23</v>
      </c>
      <c r="G30" s="30">
        <v>95</v>
      </c>
      <c r="H30" s="30">
        <v>50</v>
      </c>
      <c r="I30" s="2">
        <f t="shared" si="4"/>
        <v>388</v>
      </c>
      <c r="K30" s="2">
        <f>'Natiowide All Cat'!M30</f>
        <v>0</v>
      </c>
      <c r="L30" s="27"/>
      <c r="M30" s="30"/>
      <c r="N30" s="30"/>
      <c r="O30" s="30"/>
      <c r="P30" s="30"/>
      <c r="Q30" s="30"/>
      <c r="R30" s="2">
        <f t="shared" si="5"/>
        <v>0</v>
      </c>
    </row>
    <row r="31" spans="2:18" ht="15.75" x14ac:dyDescent="0.25">
      <c r="B31" s="34" t="s">
        <v>55</v>
      </c>
      <c r="C31" s="27">
        <v>50</v>
      </c>
      <c r="D31" s="30">
        <v>85</v>
      </c>
      <c r="E31" s="30">
        <v>65</v>
      </c>
      <c r="F31" s="30">
        <v>25</v>
      </c>
      <c r="G31" s="30">
        <v>55</v>
      </c>
      <c r="H31" s="30">
        <v>45</v>
      </c>
      <c r="I31" s="2">
        <f t="shared" si="4"/>
        <v>325</v>
      </c>
      <c r="K31" s="2">
        <f>'Natiowide All Cat'!M31</f>
        <v>0</v>
      </c>
      <c r="L31" s="27"/>
      <c r="M31" s="30"/>
      <c r="N31" s="30"/>
      <c r="O31" s="30"/>
      <c r="P31" s="30"/>
      <c r="Q31" s="30"/>
      <c r="R31" s="2">
        <f t="shared" si="5"/>
        <v>0</v>
      </c>
    </row>
    <row r="32" spans="2:18" ht="15.75" x14ac:dyDescent="0.25">
      <c r="B32" s="34" t="s">
        <v>56</v>
      </c>
      <c r="C32" s="27">
        <v>30</v>
      </c>
      <c r="D32" s="30">
        <v>90</v>
      </c>
      <c r="E32" s="30">
        <v>65</v>
      </c>
      <c r="F32" s="30">
        <v>20</v>
      </c>
      <c r="G32" s="30">
        <v>94</v>
      </c>
      <c r="H32" s="30">
        <v>38</v>
      </c>
      <c r="I32" s="2">
        <f t="shared" si="4"/>
        <v>337</v>
      </c>
      <c r="K32" s="2">
        <f>'Natiowide All Cat'!M32</f>
        <v>0</v>
      </c>
      <c r="L32" s="27"/>
      <c r="M32" s="30"/>
      <c r="N32" s="30"/>
      <c r="O32" s="30"/>
      <c r="P32" s="30"/>
      <c r="Q32" s="30"/>
      <c r="R32" s="2">
        <f t="shared" si="5"/>
        <v>0</v>
      </c>
    </row>
    <row r="33" spans="2:18" ht="15.75" x14ac:dyDescent="0.25">
      <c r="B33" s="34" t="s">
        <v>57</v>
      </c>
      <c r="C33" s="27">
        <v>50</v>
      </c>
      <c r="D33" s="30">
        <v>90</v>
      </c>
      <c r="E33" s="30">
        <v>65</v>
      </c>
      <c r="F33" s="30">
        <v>25</v>
      </c>
      <c r="G33" s="30">
        <v>80</v>
      </c>
      <c r="H33" s="30">
        <v>30</v>
      </c>
      <c r="I33" s="2">
        <f t="shared" si="4"/>
        <v>340</v>
      </c>
      <c r="K33" s="2">
        <f>'Natiowide All Cat'!M33</f>
        <v>0</v>
      </c>
      <c r="L33" s="27"/>
      <c r="M33" s="30"/>
      <c r="N33" s="30"/>
      <c r="O33" s="30"/>
      <c r="P33" s="30"/>
      <c r="Q33" s="30"/>
      <c r="R33" s="2">
        <f t="shared" si="5"/>
        <v>0</v>
      </c>
    </row>
    <row r="34" spans="2:18" ht="15.75" x14ac:dyDescent="0.25">
      <c r="B34" s="2">
        <f>'Natiowide All Cat'!A34</f>
        <v>0</v>
      </c>
      <c r="C34" s="27"/>
      <c r="D34" s="30"/>
      <c r="E34" s="30"/>
      <c r="F34" s="30"/>
      <c r="G34" s="30"/>
      <c r="H34" s="30"/>
      <c r="I34" s="2">
        <f t="shared" si="4"/>
        <v>0</v>
      </c>
      <c r="K34" s="2">
        <f>'Natiowide All Cat'!M34</f>
        <v>0</v>
      </c>
      <c r="L34" s="27"/>
      <c r="M34" s="30"/>
      <c r="N34" s="30"/>
      <c r="O34" s="30"/>
      <c r="P34" s="30"/>
      <c r="Q34" s="30"/>
      <c r="R34" s="2">
        <f t="shared" si="5"/>
        <v>0</v>
      </c>
    </row>
    <row r="35" spans="2:18" ht="15.75" x14ac:dyDescent="0.25">
      <c r="B35" s="2">
        <f>'Natiowide All Cat'!A35</f>
        <v>0</v>
      </c>
      <c r="C35" s="27"/>
      <c r="D35" s="30"/>
      <c r="E35" s="30"/>
      <c r="F35" s="30"/>
      <c r="G35" s="30"/>
      <c r="H35" s="30"/>
      <c r="I35" s="2">
        <f t="shared" si="4"/>
        <v>0</v>
      </c>
      <c r="K35" s="2">
        <f>'Natiowide All Cat'!M35</f>
        <v>0</v>
      </c>
      <c r="L35" s="27"/>
      <c r="M35" s="30"/>
      <c r="N35" s="30"/>
      <c r="O35" s="30"/>
      <c r="P35" s="30"/>
      <c r="Q35" s="30"/>
      <c r="R35" s="2">
        <f t="shared" si="5"/>
        <v>0</v>
      </c>
    </row>
    <row r="36" spans="2:18" ht="15.75" x14ac:dyDescent="0.25">
      <c r="B36" s="2">
        <f>'Natiowide All Cat'!A36</f>
        <v>0</v>
      </c>
      <c r="C36" s="27"/>
      <c r="D36" s="30"/>
      <c r="E36" s="30"/>
      <c r="F36" s="30"/>
      <c r="G36" s="30"/>
      <c r="H36" s="30"/>
      <c r="I36" s="2">
        <f t="shared" si="4"/>
        <v>0</v>
      </c>
      <c r="K36" s="2">
        <f>'Natiowide All Cat'!M36</f>
        <v>0</v>
      </c>
      <c r="L36" s="27"/>
      <c r="M36" s="30"/>
      <c r="N36" s="30"/>
      <c r="O36" s="30"/>
      <c r="P36" s="30"/>
      <c r="Q36" s="30"/>
      <c r="R36" s="2">
        <f t="shared" si="5"/>
        <v>0</v>
      </c>
    </row>
    <row r="37" spans="2:18" ht="15.75" x14ac:dyDescent="0.25">
      <c r="B37" s="2">
        <f>'Natiowide All Cat'!A37</f>
        <v>0</v>
      </c>
      <c r="C37" s="27"/>
      <c r="D37" s="30"/>
      <c r="E37" s="30"/>
      <c r="F37" s="30"/>
      <c r="G37" s="30"/>
      <c r="H37" s="30"/>
      <c r="I37" s="2">
        <f t="shared" si="4"/>
        <v>0</v>
      </c>
      <c r="K37" s="2">
        <f>'Natiowide All Cat'!M37</f>
        <v>0</v>
      </c>
      <c r="L37" s="27"/>
      <c r="M37" s="30"/>
      <c r="N37" s="30"/>
      <c r="O37" s="30"/>
      <c r="P37" s="30"/>
      <c r="Q37" s="30"/>
      <c r="R37" s="2">
        <f t="shared" si="5"/>
        <v>0</v>
      </c>
    </row>
    <row r="38" spans="2:18" ht="15.75" x14ac:dyDescent="0.25">
      <c r="B38" s="2">
        <f>'Natiowide All Cat'!A38</f>
        <v>0</v>
      </c>
      <c r="C38" s="27"/>
      <c r="D38" s="30"/>
      <c r="E38" s="30"/>
      <c r="F38" s="30"/>
      <c r="G38" s="30"/>
      <c r="H38" s="30"/>
      <c r="I38" s="2">
        <f t="shared" si="4"/>
        <v>0</v>
      </c>
      <c r="K38" s="2">
        <f>'Natiowide All Cat'!M38</f>
        <v>0</v>
      </c>
      <c r="L38" s="27"/>
      <c r="M38" s="30"/>
      <c r="N38" s="30"/>
      <c r="O38" s="30"/>
      <c r="P38" s="30"/>
      <c r="Q38" s="30"/>
      <c r="R38" s="2">
        <f t="shared" si="5"/>
        <v>0</v>
      </c>
    </row>
    <row r="39" spans="2:18" ht="15.75" x14ac:dyDescent="0.25">
      <c r="B39" s="44" t="s">
        <v>19</v>
      </c>
      <c r="C39" s="44"/>
      <c r="D39" s="44"/>
      <c r="E39" s="44"/>
      <c r="F39" s="44"/>
      <c r="G39" s="44"/>
      <c r="H39" s="44"/>
      <c r="I39" s="44"/>
      <c r="K39" s="43" t="s">
        <v>19</v>
      </c>
      <c r="L39" s="43"/>
      <c r="M39" s="43"/>
      <c r="N39" s="43"/>
      <c r="O39" s="43"/>
      <c r="P39" s="43"/>
      <c r="Q39" s="43"/>
      <c r="R39" s="43"/>
    </row>
    <row r="40" spans="2:18" ht="31.5" x14ac:dyDescent="0.25">
      <c r="B40" s="2" t="s">
        <v>5</v>
      </c>
      <c r="C40" s="3" t="s">
        <v>16</v>
      </c>
      <c r="D40" s="3" t="s">
        <v>15</v>
      </c>
      <c r="E40" s="3" t="s">
        <v>14</v>
      </c>
      <c r="F40" s="3" t="s">
        <v>13</v>
      </c>
      <c r="G40" s="3" t="s">
        <v>12</v>
      </c>
      <c r="H40" s="3" t="s">
        <v>11</v>
      </c>
      <c r="I40" s="3" t="s">
        <v>10</v>
      </c>
      <c r="K40" s="2" t="s">
        <v>5</v>
      </c>
      <c r="L40" s="3" t="s">
        <v>16</v>
      </c>
      <c r="M40" s="3" t="s">
        <v>15</v>
      </c>
      <c r="N40" s="3" t="s">
        <v>14</v>
      </c>
      <c r="O40" s="3" t="s">
        <v>13</v>
      </c>
      <c r="P40" s="3" t="s">
        <v>12</v>
      </c>
      <c r="Q40" s="3" t="s">
        <v>11</v>
      </c>
      <c r="R40" s="3" t="s">
        <v>10</v>
      </c>
    </row>
    <row r="41" spans="2:18" ht="15.75" x14ac:dyDescent="0.25">
      <c r="B41" s="34" t="s">
        <v>53</v>
      </c>
      <c r="C41" s="27">
        <v>40</v>
      </c>
      <c r="D41" s="30">
        <v>100</v>
      </c>
      <c r="E41" s="30">
        <v>55</v>
      </c>
      <c r="F41" s="30">
        <v>25</v>
      </c>
      <c r="G41" s="30">
        <v>80</v>
      </c>
      <c r="H41" s="30">
        <v>42</v>
      </c>
      <c r="I41" s="2">
        <f t="shared" ref="I41:I50" si="6">SUM(C41:H41)</f>
        <v>342</v>
      </c>
      <c r="K41" s="2">
        <f>'Natiowide All Cat'!M41</f>
        <v>0</v>
      </c>
      <c r="L41" s="27"/>
      <c r="M41" s="30"/>
      <c r="N41" s="30"/>
      <c r="O41" s="30"/>
      <c r="P41" s="30"/>
      <c r="Q41" s="30"/>
      <c r="R41" s="2">
        <f t="shared" ref="R41:R50" si="7">SUM(L41:Q41)</f>
        <v>0</v>
      </c>
    </row>
    <row r="42" spans="2:18" ht="15.75" x14ac:dyDescent="0.25">
      <c r="B42" s="34" t="s">
        <v>54</v>
      </c>
      <c r="C42" s="27">
        <v>45</v>
      </c>
      <c r="D42" s="30">
        <v>100</v>
      </c>
      <c r="E42" s="30">
        <v>75</v>
      </c>
      <c r="F42" s="30">
        <v>23</v>
      </c>
      <c r="G42" s="30">
        <v>95</v>
      </c>
      <c r="H42" s="30">
        <v>50</v>
      </c>
      <c r="I42" s="2">
        <f t="shared" si="6"/>
        <v>388</v>
      </c>
      <c r="K42" s="2">
        <f>'Natiowide All Cat'!M42</f>
        <v>0</v>
      </c>
      <c r="L42" s="27"/>
      <c r="M42" s="30"/>
      <c r="N42" s="30"/>
      <c r="O42" s="30"/>
      <c r="P42" s="30"/>
      <c r="Q42" s="30"/>
      <c r="R42" s="2">
        <f t="shared" si="7"/>
        <v>0</v>
      </c>
    </row>
    <row r="43" spans="2:18" ht="15.75" x14ac:dyDescent="0.25">
      <c r="B43" s="34" t="s">
        <v>55</v>
      </c>
      <c r="C43" s="27">
        <v>50</v>
      </c>
      <c r="D43" s="30">
        <v>85</v>
      </c>
      <c r="E43" s="30">
        <v>65</v>
      </c>
      <c r="F43" s="30">
        <v>25</v>
      </c>
      <c r="G43" s="30">
        <v>55</v>
      </c>
      <c r="H43" s="30">
        <v>45</v>
      </c>
      <c r="I43" s="2">
        <f t="shared" si="6"/>
        <v>325</v>
      </c>
      <c r="K43" s="2">
        <f>'Natiowide All Cat'!M43</f>
        <v>0</v>
      </c>
      <c r="L43" s="27"/>
      <c r="M43" s="30"/>
      <c r="N43" s="30"/>
      <c r="O43" s="30"/>
      <c r="P43" s="30"/>
      <c r="Q43" s="30"/>
      <c r="R43" s="2">
        <f t="shared" si="7"/>
        <v>0</v>
      </c>
    </row>
    <row r="44" spans="2:18" ht="15.75" x14ac:dyDescent="0.25">
      <c r="B44" s="34" t="s">
        <v>56</v>
      </c>
      <c r="C44" s="27">
        <v>30</v>
      </c>
      <c r="D44" s="30">
        <v>90</v>
      </c>
      <c r="E44" s="30">
        <v>65</v>
      </c>
      <c r="F44" s="30">
        <v>20</v>
      </c>
      <c r="G44" s="30">
        <v>94</v>
      </c>
      <c r="H44" s="30">
        <v>38</v>
      </c>
      <c r="I44" s="2">
        <f t="shared" si="6"/>
        <v>337</v>
      </c>
      <c r="K44" s="2">
        <f>'Natiowide All Cat'!M44</f>
        <v>0</v>
      </c>
      <c r="L44" s="27"/>
      <c r="M44" s="30"/>
      <c r="N44" s="30"/>
      <c r="O44" s="30"/>
      <c r="P44" s="30"/>
      <c r="Q44" s="30"/>
      <c r="R44" s="2">
        <f t="shared" si="7"/>
        <v>0</v>
      </c>
    </row>
    <row r="45" spans="2:18" ht="15.75" x14ac:dyDescent="0.25">
      <c r="B45" s="34" t="s">
        <v>57</v>
      </c>
      <c r="C45" s="27">
        <v>50</v>
      </c>
      <c r="D45" s="30">
        <v>90</v>
      </c>
      <c r="E45" s="30">
        <v>65</v>
      </c>
      <c r="F45" s="30">
        <v>25</v>
      </c>
      <c r="G45" s="30">
        <v>80</v>
      </c>
      <c r="H45" s="30">
        <v>30</v>
      </c>
      <c r="I45" s="2">
        <f t="shared" si="6"/>
        <v>340</v>
      </c>
      <c r="K45" s="2">
        <f>'Natiowide All Cat'!M45</f>
        <v>0</v>
      </c>
      <c r="L45" s="27"/>
      <c r="M45" s="30"/>
      <c r="N45" s="30"/>
      <c r="O45" s="30"/>
      <c r="P45" s="30"/>
      <c r="Q45" s="30"/>
      <c r="R45" s="2">
        <f t="shared" si="7"/>
        <v>0</v>
      </c>
    </row>
    <row r="46" spans="2:18" ht="15.75" x14ac:dyDescent="0.25">
      <c r="B46" s="2">
        <f>'Natiowide All Cat'!A46</f>
        <v>0</v>
      </c>
      <c r="C46" s="27"/>
      <c r="D46" s="30"/>
      <c r="E46" s="30"/>
      <c r="F46" s="30"/>
      <c r="G46" s="30"/>
      <c r="H46" s="30"/>
      <c r="I46" s="2">
        <f t="shared" si="6"/>
        <v>0</v>
      </c>
      <c r="K46" s="2">
        <f>'Natiowide All Cat'!M46</f>
        <v>0</v>
      </c>
      <c r="L46" s="27"/>
      <c r="M46" s="30"/>
      <c r="N46" s="30"/>
      <c r="O46" s="30"/>
      <c r="P46" s="30"/>
      <c r="Q46" s="30"/>
      <c r="R46" s="2">
        <f t="shared" si="7"/>
        <v>0</v>
      </c>
    </row>
    <row r="47" spans="2:18" ht="15.75" x14ac:dyDescent="0.25">
      <c r="B47" s="2">
        <f>'Natiowide All Cat'!A47</f>
        <v>0</v>
      </c>
      <c r="C47" s="27"/>
      <c r="D47" s="30"/>
      <c r="E47" s="30"/>
      <c r="F47" s="30"/>
      <c r="G47" s="30"/>
      <c r="H47" s="30"/>
      <c r="I47" s="2">
        <f t="shared" si="6"/>
        <v>0</v>
      </c>
      <c r="K47" s="2">
        <f>'Natiowide All Cat'!M47</f>
        <v>0</v>
      </c>
      <c r="L47" s="27"/>
      <c r="M47" s="30"/>
      <c r="N47" s="30"/>
      <c r="O47" s="30"/>
      <c r="P47" s="30"/>
      <c r="Q47" s="30"/>
      <c r="R47" s="2">
        <f t="shared" si="7"/>
        <v>0</v>
      </c>
    </row>
    <row r="48" spans="2:18" ht="15.75" x14ac:dyDescent="0.25">
      <c r="B48" s="2">
        <f>'Natiowide All Cat'!A48</f>
        <v>0</v>
      </c>
      <c r="C48" s="27"/>
      <c r="D48" s="30"/>
      <c r="E48" s="30"/>
      <c r="F48" s="30"/>
      <c r="G48" s="30"/>
      <c r="H48" s="30"/>
      <c r="I48" s="2">
        <f t="shared" si="6"/>
        <v>0</v>
      </c>
      <c r="K48" s="2">
        <f>'Natiowide All Cat'!M48</f>
        <v>0</v>
      </c>
      <c r="L48" s="27"/>
      <c r="M48" s="30"/>
      <c r="N48" s="30"/>
      <c r="O48" s="30"/>
      <c r="P48" s="30"/>
      <c r="Q48" s="30"/>
      <c r="R48" s="2">
        <f t="shared" si="7"/>
        <v>0</v>
      </c>
    </row>
    <row r="49" spans="2:18" ht="15.75" x14ac:dyDescent="0.25">
      <c r="B49" s="2">
        <f>'Natiowide All Cat'!A49</f>
        <v>0</v>
      </c>
      <c r="C49" s="27"/>
      <c r="D49" s="30"/>
      <c r="E49" s="30"/>
      <c r="F49" s="30"/>
      <c r="G49" s="30"/>
      <c r="H49" s="30"/>
      <c r="I49" s="2">
        <f t="shared" si="6"/>
        <v>0</v>
      </c>
      <c r="K49" s="2">
        <f>'Natiowide All Cat'!M49</f>
        <v>0</v>
      </c>
      <c r="L49" s="27"/>
      <c r="M49" s="30"/>
      <c r="N49" s="30"/>
      <c r="O49" s="30"/>
      <c r="P49" s="30"/>
      <c r="Q49" s="30"/>
      <c r="R49" s="2">
        <f t="shared" si="7"/>
        <v>0</v>
      </c>
    </row>
    <row r="50" spans="2:18" ht="15.75" x14ac:dyDescent="0.25">
      <c r="B50" s="2">
        <f>'Natiowide All Cat'!A50</f>
        <v>0</v>
      </c>
      <c r="C50" s="27"/>
      <c r="D50" s="30"/>
      <c r="E50" s="30"/>
      <c r="F50" s="30"/>
      <c r="G50" s="30"/>
      <c r="H50" s="30"/>
      <c r="I50" s="2">
        <f t="shared" si="6"/>
        <v>0</v>
      </c>
      <c r="K50" s="2">
        <f>'Natiowide All Cat'!M50</f>
        <v>0</v>
      </c>
      <c r="L50" s="27"/>
      <c r="M50" s="30"/>
      <c r="N50" s="30"/>
      <c r="O50" s="30"/>
      <c r="P50" s="30"/>
      <c r="Q50" s="30"/>
      <c r="R50" s="2">
        <f t="shared" si="7"/>
        <v>0</v>
      </c>
    </row>
    <row r="51" spans="2:18" ht="15.75" x14ac:dyDescent="0.25">
      <c r="B51" s="44" t="s">
        <v>18</v>
      </c>
      <c r="C51" s="44"/>
      <c r="D51" s="44"/>
      <c r="E51" s="44"/>
      <c r="F51" s="44"/>
      <c r="G51" s="44"/>
      <c r="H51" s="44"/>
      <c r="I51" s="44"/>
      <c r="K51" s="44" t="s">
        <v>18</v>
      </c>
      <c r="L51" s="44"/>
      <c r="M51" s="44"/>
      <c r="N51" s="44"/>
      <c r="O51" s="44"/>
      <c r="P51" s="44"/>
      <c r="Q51" s="44"/>
      <c r="R51" s="44"/>
    </row>
    <row r="52" spans="2:18" ht="31.5" x14ac:dyDescent="0.25">
      <c r="B52" s="2" t="s">
        <v>5</v>
      </c>
      <c r="C52" s="3" t="s">
        <v>16</v>
      </c>
      <c r="D52" s="3" t="s">
        <v>15</v>
      </c>
      <c r="E52" s="3" t="s">
        <v>14</v>
      </c>
      <c r="F52" s="3" t="s">
        <v>13</v>
      </c>
      <c r="G52" s="3" t="s">
        <v>12</v>
      </c>
      <c r="H52" s="3" t="s">
        <v>11</v>
      </c>
      <c r="I52" s="3" t="s">
        <v>10</v>
      </c>
      <c r="K52" s="2" t="s">
        <v>5</v>
      </c>
      <c r="L52" s="3" t="s">
        <v>16</v>
      </c>
      <c r="M52" s="3" t="s">
        <v>15</v>
      </c>
      <c r="N52" s="3" t="s">
        <v>14</v>
      </c>
      <c r="O52" s="3" t="s">
        <v>13</v>
      </c>
      <c r="P52" s="3" t="s">
        <v>12</v>
      </c>
      <c r="Q52" s="3" t="s">
        <v>11</v>
      </c>
      <c r="R52" s="3" t="s">
        <v>10</v>
      </c>
    </row>
    <row r="53" spans="2:18" ht="15.75" x14ac:dyDescent="0.25">
      <c r="B53" s="34" t="s">
        <v>53</v>
      </c>
      <c r="C53" s="27">
        <v>40</v>
      </c>
      <c r="D53" s="30">
        <v>100</v>
      </c>
      <c r="E53" s="30">
        <v>55</v>
      </c>
      <c r="F53" s="30">
        <v>25</v>
      </c>
      <c r="G53" s="30">
        <v>80</v>
      </c>
      <c r="H53" s="30">
        <v>42</v>
      </c>
      <c r="I53" s="2">
        <f t="shared" ref="I53:I62" si="8">SUM(C53:H53)</f>
        <v>342</v>
      </c>
      <c r="K53" s="34" t="s">
        <v>58</v>
      </c>
      <c r="L53" s="27">
        <v>22</v>
      </c>
      <c r="M53" s="30">
        <v>80</v>
      </c>
      <c r="N53" s="30">
        <v>70</v>
      </c>
      <c r="O53" s="30">
        <v>22</v>
      </c>
      <c r="P53" s="30">
        <v>70</v>
      </c>
      <c r="Q53" s="30">
        <v>40</v>
      </c>
      <c r="R53" s="2">
        <f>SUM(L53:Q53)</f>
        <v>304</v>
      </c>
    </row>
    <row r="54" spans="2:18" ht="15.75" x14ac:dyDescent="0.25">
      <c r="B54" s="34" t="s">
        <v>54</v>
      </c>
      <c r="C54" s="27">
        <v>45</v>
      </c>
      <c r="D54" s="30">
        <v>100</v>
      </c>
      <c r="E54" s="30">
        <v>75</v>
      </c>
      <c r="F54" s="30">
        <v>23</v>
      </c>
      <c r="G54" s="30">
        <v>95</v>
      </c>
      <c r="H54" s="30">
        <v>50</v>
      </c>
      <c r="I54" s="2">
        <f t="shared" si="8"/>
        <v>388</v>
      </c>
      <c r="K54" s="2">
        <f>'Natiowide All Cat'!M54</f>
        <v>0</v>
      </c>
      <c r="L54" s="27"/>
      <c r="M54" s="30"/>
      <c r="N54" s="30"/>
      <c r="O54" s="30"/>
      <c r="P54" s="30"/>
      <c r="Q54" s="30"/>
      <c r="R54" s="2">
        <f t="shared" ref="R54:R62" si="9">SUM(L54:Q54)</f>
        <v>0</v>
      </c>
    </row>
    <row r="55" spans="2:18" ht="15.75" x14ac:dyDescent="0.25">
      <c r="B55" s="34" t="s">
        <v>55</v>
      </c>
      <c r="C55" s="27">
        <v>50</v>
      </c>
      <c r="D55" s="30">
        <v>85</v>
      </c>
      <c r="E55" s="30">
        <v>65</v>
      </c>
      <c r="F55" s="30">
        <v>25</v>
      </c>
      <c r="G55" s="30">
        <v>55</v>
      </c>
      <c r="H55" s="30">
        <v>45</v>
      </c>
      <c r="I55" s="2">
        <f t="shared" si="8"/>
        <v>325</v>
      </c>
      <c r="K55" s="2">
        <f>'Natiowide All Cat'!M55</f>
        <v>0</v>
      </c>
      <c r="L55" s="27"/>
      <c r="M55" s="30"/>
      <c r="N55" s="30"/>
      <c r="O55" s="30"/>
      <c r="P55" s="30"/>
      <c r="Q55" s="30"/>
      <c r="R55" s="2">
        <f t="shared" si="9"/>
        <v>0</v>
      </c>
    </row>
    <row r="56" spans="2:18" ht="15.75" x14ac:dyDescent="0.25">
      <c r="B56" s="34" t="s">
        <v>56</v>
      </c>
      <c r="C56" s="27">
        <v>30</v>
      </c>
      <c r="D56" s="30">
        <v>90</v>
      </c>
      <c r="E56" s="30">
        <v>65</v>
      </c>
      <c r="F56" s="30">
        <v>20</v>
      </c>
      <c r="G56" s="30">
        <v>94</v>
      </c>
      <c r="H56" s="30">
        <v>38</v>
      </c>
      <c r="I56" s="2">
        <f t="shared" si="8"/>
        <v>337</v>
      </c>
      <c r="K56" s="2">
        <f>'Natiowide All Cat'!M56</f>
        <v>0</v>
      </c>
      <c r="L56" s="27"/>
      <c r="M56" s="30"/>
      <c r="N56" s="30"/>
      <c r="O56" s="30"/>
      <c r="P56" s="30"/>
      <c r="Q56" s="30"/>
      <c r="R56" s="2">
        <f t="shared" si="9"/>
        <v>0</v>
      </c>
    </row>
    <row r="57" spans="2:18" ht="15.75" x14ac:dyDescent="0.25">
      <c r="B57" s="34" t="s">
        <v>57</v>
      </c>
      <c r="C57" s="27">
        <v>50</v>
      </c>
      <c r="D57" s="30">
        <v>90</v>
      </c>
      <c r="E57" s="30">
        <v>65</v>
      </c>
      <c r="F57" s="30">
        <v>25</v>
      </c>
      <c r="G57" s="30">
        <v>80</v>
      </c>
      <c r="H57" s="30">
        <v>30</v>
      </c>
      <c r="I57" s="2">
        <f t="shared" si="8"/>
        <v>340</v>
      </c>
      <c r="K57" s="2">
        <f>'Natiowide All Cat'!M57</f>
        <v>0</v>
      </c>
      <c r="L57" s="27"/>
      <c r="M57" s="30"/>
      <c r="N57" s="30"/>
      <c r="O57" s="30"/>
      <c r="P57" s="30"/>
      <c r="Q57" s="30"/>
      <c r="R57" s="2">
        <f t="shared" si="9"/>
        <v>0</v>
      </c>
    </row>
    <row r="58" spans="2:18" ht="15.75" x14ac:dyDescent="0.25">
      <c r="B58" s="2">
        <f>'Natiowide All Cat'!A58</f>
        <v>0</v>
      </c>
      <c r="C58" s="27"/>
      <c r="D58" s="30"/>
      <c r="E58" s="30"/>
      <c r="F58" s="30"/>
      <c r="G58" s="30"/>
      <c r="H58" s="30"/>
      <c r="I58" s="2">
        <f t="shared" si="8"/>
        <v>0</v>
      </c>
      <c r="K58" s="2">
        <f>'Natiowide All Cat'!M58</f>
        <v>0</v>
      </c>
      <c r="L58" s="27"/>
      <c r="M58" s="30"/>
      <c r="N58" s="30"/>
      <c r="O58" s="30"/>
      <c r="P58" s="30"/>
      <c r="Q58" s="30"/>
      <c r="R58" s="2">
        <f t="shared" si="9"/>
        <v>0</v>
      </c>
    </row>
    <row r="59" spans="2:18" ht="15.75" x14ac:dyDescent="0.25">
      <c r="B59" s="2">
        <f>'Natiowide All Cat'!A59</f>
        <v>0</v>
      </c>
      <c r="C59" s="27"/>
      <c r="D59" s="30"/>
      <c r="E59" s="30"/>
      <c r="F59" s="30"/>
      <c r="G59" s="30"/>
      <c r="H59" s="30"/>
      <c r="I59" s="2">
        <f t="shared" si="8"/>
        <v>0</v>
      </c>
      <c r="K59" s="2">
        <f>'Natiowide All Cat'!M59</f>
        <v>0</v>
      </c>
      <c r="L59" s="27"/>
      <c r="M59" s="30"/>
      <c r="N59" s="30"/>
      <c r="O59" s="30"/>
      <c r="P59" s="30"/>
      <c r="Q59" s="30"/>
      <c r="R59" s="2">
        <f t="shared" si="9"/>
        <v>0</v>
      </c>
    </row>
    <row r="60" spans="2:18" ht="15.75" x14ac:dyDescent="0.25">
      <c r="B60" s="2">
        <f>'Natiowide All Cat'!A60</f>
        <v>0</v>
      </c>
      <c r="C60" s="27"/>
      <c r="D60" s="30"/>
      <c r="E60" s="30"/>
      <c r="F60" s="30"/>
      <c r="G60" s="30"/>
      <c r="H60" s="30"/>
      <c r="I60" s="2">
        <f t="shared" si="8"/>
        <v>0</v>
      </c>
      <c r="K60" s="2">
        <f>'Natiowide All Cat'!M60</f>
        <v>0</v>
      </c>
      <c r="L60" s="27"/>
      <c r="M60" s="30"/>
      <c r="N60" s="30"/>
      <c r="O60" s="30"/>
      <c r="P60" s="30"/>
      <c r="Q60" s="30"/>
      <c r="R60" s="2">
        <f t="shared" si="9"/>
        <v>0</v>
      </c>
    </row>
    <row r="61" spans="2:18" ht="15.75" x14ac:dyDescent="0.25">
      <c r="B61" s="2">
        <f>'Natiowide All Cat'!A61</f>
        <v>0</v>
      </c>
      <c r="C61" s="27"/>
      <c r="D61" s="30"/>
      <c r="E61" s="30"/>
      <c r="F61" s="30"/>
      <c r="G61" s="30"/>
      <c r="H61" s="30"/>
      <c r="I61" s="2">
        <f t="shared" si="8"/>
        <v>0</v>
      </c>
      <c r="K61" s="2">
        <f>'Natiowide All Cat'!M61</f>
        <v>0</v>
      </c>
      <c r="L61" s="27"/>
      <c r="M61" s="30"/>
      <c r="N61" s="30"/>
      <c r="O61" s="30"/>
      <c r="P61" s="30"/>
      <c r="Q61" s="30"/>
      <c r="R61" s="2">
        <f t="shared" si="9"/>
        <v>0</v>
      </c>
    </row>
    <row r="62" spans="2:18" ht="15.75" x14ac:dyDescent="0.25">
      <c r="B62" s="2">
        <f>'Natiowide All Cat'!A62</f>
        <v>0</v>
      </c>
      <c r="C62" s="27"/>
      <c r="D62" s="30"/>
      <c r="E62" s="30"/>
      <c r="F62" s="30"/>
      <c r="G62" s="30"/>
      <c r="H62" s="30"/>
      <c r="I62" s="2">
        <f t="shared" si="8"/>
        <v>0</v>
      </c>
      <c r="K62" s="2">
        <f>'Natiowide All Cat'!M62</f>
        <v>0</v>
      </c>
      <c r="L62" s="27"/>
      <c r="M62" s="30"/>
      <c r="N62" s="30"/>
      <c r="O62" s="30"/>
      <c r="P62" s="30"/>
      <c r="Q62" s="30"/>
      <c r="R62" s="2">
        <f t="shared" si="9"/>
        <v>0</v>
      </c>
    </row>
    <row r="63" spans="2:18" ht="15.75" x14ac:dyDescent="0.25">
      <c r="B63" s="44" t="s">
        <v>17</v>
      </c>
      <c r="C63" s="44"/>
      <c r="D63" s="44"/>
      <c r="E63" s="44"/>
      <c r="F63" s="44"/>
      <c r="G63" s="44"/>
      <c r="H63" s="44"/>
      <c r="I63" s="44"/>
      <c r="K63" s="43" t="s">
        <v>17</v>
      </c>
      <c r="L63" s="43"/>
      <c r="M63" s="43"/>
      <c r="N63" s="43"/>
      <c r="O63" s="43"/>
      <c r="P63" s="43"/>
      <c r="Q63" s="43"/>
      <c r="R63" s="43"/>
    </row>
    <row r="64" spans="2:18" ht="31.5" x14ac:dyDescent="0.25">
      <c r="B64" s="2" t="s">
        <v>5</v>
      </c>
      <c r="C64" s="3" t="s">
        <v>16</v>
      </c>
      <c r="D64" s="3" t="s">
        <v>15</v>
      </c>
      <c r="E64" s="3" t="s">
        <v>14</v>
      </c>
      <c r="F64" s="3" t="s">
        <v>13</v>
      </c>
      <c r="G64" s="3" t="s">
        <v>12</v>
      </c>
      <c r="H64" s="3" t="s">
        <v>11</v>
      </c>
      <c r="I64" s="3" t="s">
        <v>10</v>
      </c>
      <c r="K64" s="2" t="s">
        <v>5</v>
      </c>
      <c r="L64" s="3" t="s">
        <v>16</v>
      </c>
      <c r="M64" s="3" t="s">
        <v>15</v>
      </c>
      <c r="N64" s="3" t="s">
        <v>14</v>
      </c>
      <c r="O64" s="3" t="s">
        <v>13</v>
      </c>
      <c r="P64" s="3" t="s">
        <v>12</v>
      </c>
      <c r="Q64" s="3" t="s">
        <v>11</v>
      </c>
      <c r="R64" s="3" t="s">
        <v>10</v>
      </c>
    </row>
    <row r="65" spans="2:18" ht="15.75" x14ac:dyDescent="0.25">
      <c r="B65" s="34" t="s">
        <v>53</v>
      </c>
      <c r="C65" s="27">
        <v>40</v>
      </c>
      <c r="D65" s="30">
        <v>100</v>
      </c>
      <c r="E65" s="30">
        <v>55</v>
      </c>
      <c r="F65" s="30">
        <v>25</v>
      </c>
      <c r="G65" s="30">
        <v>80</v>
      </c>
      <c r="H65" s="30">
        <v>42</v>
      </c>
      <c r="I65" s="2">
        <f t="shared" ref="I65:I74" si="10">SUM(C65:H65)</f>
        <v>342</v>
      </c>
      <c r="K65" s="2">
        <f>'Natiowide All Cat'!M65</f>
        <v>0</v>
      </c>
      <c r="L65" s="27"/>
      <c r="M65" s="30"/>
      <c r="N65" s="30"/>
      <c r="O65" s="30"/>
      <c r="P65" s="30"/>
      <c r="Q65" s="30"/>
      <c r="R65" s="2">
        <f t="shared" ref="R65:R74" si="11">SUM(L65:Q65)</f>
        <v>0</v>
      </c>
    </row>
    <row r="66" spans="2:18" ht="15.75" x14ac:dyDescent="0.25">
      <c r="B66" s="34" t="s">
        <v>54</v>
      </c>
      <c r="C66" s="27">
        <v>45</v>
      </c>
      <c r="D66" s="30">
        <v>100</v>
      </c>
      <c r="E66" s="30">
        <v>75</v>
      </c>
      <c r="F66" s="30">
        <v>23</v>
      </c>
      <c r="G66" s="30">
        <v>95</v>
      </c>
      <c r="H66" s="30">
        <v>50</v>
      </c>
      <c r="I66" s="2">
        <f t="shared" si="10"/>
        <v>388</v>
      </c>
      <c r="K66" s="2">
        <f>'Natiowide All Cat'!M66</f>
        <v>0</v>
      </c>
      <c r="L66" s="27"/>
      <c r="M66" s="30"/>
      <c r="N66" s="30"/>
      <c r="O66" s="30"/>
      <c r="P66" s="30"/>
      <c r="Q66" s="30"/>
      <c r="R66" s="2">
        <f t="shared" si="11"/>
        <v>0</v>
      </c>
    </row>
    <row r="67" spans="2:18" ht="15.75" x14ac:dyDescent="0.25">
      <c r="B67" s="34" t="s">
        <v>55</v>
      </c>
      <c r="C67" s="27">
        <v>50</v>
      </c>
      <c r="D67" s="30">
        <v>85</v>
      </c>
      <c r="E67" s="30">
        <v>65</v>
      </c>
      <c r="F67" s="30">
        <v>25</v>
      </c>
      <c r="G67" s="30">
        <v>55</v>
      </c>
      <c r="H67" s="30">
        <v>45</v>
      </c>
      <c r="I67" s="2">
        <f t="shared" si="10"/>
        <v>325</v>
      </c>
      <c r="K67" s="2">
        <f>'Natiowide All Cat'!M67</f>
        <v>0</v>
      </c>
      <c r="L67" s="27"/>
      <c r="M67" s="30"/>
      <c r="N67" s="30"/>
      <c r="O67" s="30"/>
      <c r="P67" s="30"/>
      <c r="Q67" s="30"/>
      <c r="R67" s="2">
        <f t="shared" si="11"/>
        <v>0</v>
      </c>
    </row>
    <row r="68" spans="2:18" ht="15.75" x14ac:dyDescent="0.25">
      <c r="B68" s="34" t="s">
        <v>56</v>
      </c>
      <c r="C68" s="27">
        <v>30</v>
      </c>
      <c r="D68" s="30">
        <v>90</v>
      </c>
      <c r="E68" s="30">
        <v>65</v>
      </c>
      <c r="F68" s="30">
        <v>20</v>
      </c>
      <c r="G68" s="30">
        <v>94</v>
      </c>
      <c r="H68" s="30">
        <v>38</v>
      </c>
      <c r="I68" s="2">
        <f t="shared" si="10"/>
        <v>337</v>
      </c>
      <c r="K68" s="2">
        <f>'Natiowide All Cat'!M68</f>
        <v>0</v>
      </c>
      <c r="L68" s="27"/>
      <c r="M68" s="30"/>
      <c r="N68" s="30"/>
      <c r="O68" s="30"/>
      <c r="P68" s="30"/>
      <c r="Q68" s="30"/>
      <c r="R68" s="2">
        <f t="shared" si="11"/>
        <v>0</v>
      </c>
    </row>
    <row r="69" spans="2:18" ht="15.75" x14ac:dyDescent="0.25">
      <c r="B69" s="34" t="s">
        <v>57</v>
      </c>
      <c r="C69" s="27">
        <v>50</v>
      </c>
      <c r="D69" s="30">
        <v>90</v>
      </c>
      <c r="E69" s="30">
        <v>65</v>
      </c>
      <c r="F69" s="30">
        <v>25</v>
      </c>
      <c r="G69" s="30">
        <v>80</v>
      </c>
      <c r="H69" s="30">
        <v>30</v>
      </c>
      <c r="I69" s="2">
        <f t="shared" si="10"/>
        <v>340</v>
      </c>
      <c r="K69" s="2">
        <f>'Natiowide All Cat'!M69</f>
        <v>0</v>
      </c>
      <c r="L69" s="27"/>
      <c r="M69" s="30"/>
      <c r="N69" s="30"/>
      <c r="O69" s="30"/>
      <c r="P69" s="30"/>
      <c r="Q69" s="30"/>
      <c r="R69" s="2">
        <f t="shared" si="11"/>
        <v>0</v>
      </c>
    </row>
    <row r="70" spans="2:18" ht="15.75" x14ac:dyDescent="0.25">
      <c r="B70" s="2">
        <f>'Natiowide All Cat'!A70</f>
        <v>0</v>
      </c>
      <c r="C70" s="27"/>
      <c r="D70" s="30"/>
      <c r="E70" s="30"/>
      <c r="F70" s="30"/>
      <c r="G70" s="30"/>
      <c r="H70" s="30"/>
      <c r="I70" s="2">
        <f t="shared" si="10"/>
        <v>0</v>
      </c>
      <c r="K70" s="2">
        <f>'Natiowide All Cat'!M70</f>
        <v>0</v>
      </c>
      <c r="L70" s="27"/>
      <c r="M70" s="30"/>
      <c r="N70" s="30"/>
      <c r="O70" s="30"/>
      <c r="P70" s="30"/>
      <c r="Q70" s="30"/>
      <c r="R70" s="2">
        <f t="shared" si="11"/>
        <v>0</v>
      </c>
    </row>
    <row r="71" spans="2:18" ht="15.75" x14ac:dyDescent="0.25">
      <c r="B71" s="2">
        <f>'Natiowide All Cat'!A71</f>
        <v>0</v>
      </c>
      <c r="C71" s="27"/>
      <c r="D71" s="30"/>
      <c r="E71" s="30"/>
      <c r="F71" s="30"/>
      <c r="G71" s="30"/>
      <c r="H71" s="30"/>
      <c r="I71" s="2">
        <f t="shared" si="10"/>
        <v>0</v>
      </c>
      <c r="K71" s="2">
        <f>'Natiowide All Cat'!M71</f>
        <v>0</v>
      </c>
      <c r="L71" s="27"/>
      <c r="M71" s="30"/>
      <c r="N71" s="30"/>
      <c r="O71" s="30"/>
      <c r="P71" s="30"/>
      <c r="Q71" s="30"/>
      <c r="R71" s="2">
        <f t="shared" si="11"/>
        <v>0</v>
      </c>
    </row>
    <row r="72" spans="2:18" ht="15.75" x14ac:dyDescent="0.25">
      <c r="B72" s="2">
        <f>'Natiowide All Cat'!A72</f>
        <v>0</v>
      </c>
      <c r="C72" s="27"/>
      <c r="D72" s="30"/>
      <c r="E72" s="30"/>
      <c r="F72" s="30"/>
      <c r="G72" s="30"/>
      <c r="H72" s="30"/>
      <c r="I72" s="2">
        <f t="shared" si="10"/>
        <v>0</v>
      </c>
      <c r="K72" s="2">
        <f>'Natiowide All Cat'!M72</f>
        <v>0</v>
      </c>
      <c r="L72" s="27"/>
      <c r="M72" s="30"/>
      <c r="N72" s="30"/>
      <c r="O72" s="30"/>
      <c r="P72" s="30"/>
      <c r="Q72" s="30"/>
      <c r="R72" s="2">
        <f t="shared" si="11"/>
        <v>0</v>
      </c>
    </row>
    <row r="73" spans="2:18" ht="15.75" x14ac:dyDescent="0.25">
      <c r="B73" s="2">
        <f>'Natiowide All Cat'!A73</f>
        <v>0</v>
      </c>
      <c r="C73" s="27"/>
      <c r="D73" s="30"/>
      <c r="E73" s="30"/>
      <c r="F73" s="30"/>
      <c r="G73" s="30"/>
      <c r="H73" s="30"/>
      <c r="I73" s="2">
        <f t="shared" si="10"/>
        <v>0</v>
      </c>
      <c r="K73" s="2">
        <f>'Natiowide All Cat'!M73</f>
        <v>0</v>
      </c>
      <c r="L73" s="27"/>
      <c r="M73" s="30"/>
      <c r="N73" s="30"/>
      <c r="O73" s="30"/>
      <c r="P73" s="30"/>
      <c r="Q73" s="30"/>
      <c r="R73" s="2">
        <f t="shared" si="11"/>
        <v>0</v>
      </c>
    </row>
    <row r="74" spans="2:18" ht="15.75" x14ac:dyDescent="0.25">
      <c r="B74" s="2">
        <f>'Natiowide All Cat'!A74</f>
        <v>0</v>
      </c>
      <c r="C74" s="27"/>
      <c r="D74" s="30"/>
      <c r="E74" s="30"/>
      <c r="F74" s="30"/>
      <c r="G74" s="30"/>
      <c r="H74" s="30"/>
      <c r="I74" s="2">
        <f t="shared" si="10"/>
        <v>0</v>
      </c>
      <c r="K74" s="2">
        <f>'Natiowide All Cat'!M74</f>
        <v>0</v>
      </c>
      <c r="L74" s="27"/>
      <c r="M74" s="30"/>
      <c r="N74" s="30"/>
      <c r="O74" s="30"/>
      <c r="P74" s="30"/>
      <c r="Q74" s="30"/>
      <c r="R74" s="2">
        <f t="shared" si="11"/>
        <v>0</v>
      </c>
    </row>
  </sheetData>
  <mergeCells count="18">
    <mergeCell ref="B3:I3"/>
    <mergeCell ref="K3:R3"/>
    <mergeCell ref="B15:I15"/>
    <mergeCell ref="K15:R15"/>
    <mergeCell ref="B1:I1"/>
    <mergeCell ref="K1:R1"/>
    <mergeCell ref="B2:C2"/>
    <mergeCell ref="D2:I2"/>
    <mergeCell ref="K2:L2"/>
    <mergeCell ref="M2:R2"/>
    <mergeCell ref="B27:I27"/>
    <mergeCell ref="K27:R27"/>
    <mergeCell ref="B63:I63"/>
    <mergeCell ref="K63:R63"/>
    <mergeCell ref="B39:I39"/>
    <mergeCell ref="K39:R39"/>
    <mergeCell ref="B51:I51"/>
    <mergeCell ref="K51:R51"/>
  </mergeCells>
  <dataValidations count="5">
    <dataValidation type="whole" allowBlank="1" showInputMessage="1" showErrorMessage="1" sqref="H5:H14 Q65:Q74 H17:H26 H29:H38 H41:H50 H53:H62 Q5:Q14 Q17:Q26 Q29:Q38 Q41:Q50 Q53:Q62 H65:H74">
      <formula1>1</formula1>
      <formula2>50</formula2>
    </dataValidation>
    <dataValidation type="whole" allowBlank="1" showInputMessage="1" showErrorMessage="1" sqref="D53:D62 D5:D14 G5:G14 G17:G26 P65:P74 G29:G38 D17:D26 G41:G50 D29:D38 D41:D50 G65:G74 G53:G62 P53:P62 M5:M14 P5:P14 M17:M26 P17:P26 M29:M38 P29:P38 M41:M50 P41:P50 M53:M62 M65:M74 D65:D74">
      <formula1>1</formula1>
      <formula2>100</formula2>
    </dataValidation>
    <dataValidation type="whole" allowBlank="1" showInputMessage="1" showErrorMessage="1" sqref="E41:E50 E29:E38 E17:E26 N65:N74 E5:E14 E53:E62 N53:N62 N41:N50 N29:N38 N17:N26 N5:N14 E65:E74">
      <formula1>1</formula1>
      <formula2>75</formula2>
    </dataValidation>
    <dataValidation type="whole" allowBlank="1" showErrorMessage="1" prompt="Score must be whole number between 1 and 50" sqref="C5:C14 L65:L74 C17:C26 C29:C38 C41:C50 C53:C62 L5:L14 L17:L26 L29:L38 L41:L50 L53:L62 C65:C74">
      <formula1>1</formula1>
      <formula2>50</formula2>
    </dataValidation>
    <dataValidation type="whole" allowBlank="1" showInputMessage="1" showErrorMessage="1" sqref="F5:F14 O65:O74 F17:F26 F29:F38 F41:F50 F53:F62 O5:O14 O17:O26 O29:O38 O41:O50 O53:O62 F65:F74">
      <formula1>1</formula1>
      <formula2>25</formula2>
    </dataValidation>
  </dataValidations>
  <pageMargins left="0.7" right="0.7" top="0.75" bottom="0.75" header="0.3" footer="0.3"/>
  <pageSetup scale="61" fitToHeight="0" orientation="landscape" verticalDpi="0" r:id="rId1"/>
  <rowBreaks count="1" manualBreakCount="1">
    <brk id="38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4"/>
  <sheetViews>
    <sheetView topLeftCell="A3" zoomScale="120" zoomScaleNormal="120" workbookViewId="0">
      <selection activeCell="C65" sqref="C65:H69"/>
    </sheetView>
  </sheetViews>
  <sheetFormatPr defaultRowHeight="15" x14ac:dyDescent="0.25"/>
  <cols>
    <col min="2" max="2" width="24.7109375" customWidth="1"/>
    <col min="3" max="3" width="10.85546875" customWidth="1"/>
    <col min="4" max="8" width="10.85546875" style="1" customWidth="1"/>
    <col min="9" max="9" width="14.5703125" customWidth="1"/>
    <col min="11" max="11" width="24.7109375" customWidth="1"/>
    <col min="12" max="17" width="11" customWidth="1"/>
    <col min="18" max="18" width="14.7109375" customWidth="1"/>
  </cols>
  <sheetData>
    <row r="1" spans="2:18" ht="26.25" x14ac:dyDescent="0.4">
      <c r="B1" s="41" t="s">
        <v>49</v>
      </c>
      <c r="C1" s="41"/>
      <c r="D1" s="41"/>
      <c r="E1" s="41"/>
      <c r="F1" s="41"/>
      <c r="G1" s="41"/>
      <c r="H1" s="41"/>
      <c r="I1" s="41"/>
      <c r="K1" s="41" t="s">
        <v>48</v>
      </c>
      <c r="L1" s="41"/>
      <c r="M1" s="41"/>
      <c r="N1" s="41"/>
      <c r="O1" s="41"/>
      <c r="P1" s="41"/>
      <c r="Q1" s="41"/>
      <c r="R1" s="41"/>
    </row>
    <row r="2" spans="2:18" ht="18.75" x14ac:dyDescent="0.3">
      <c r="B2" s="42" t="s">
        <v>32</v>
      </c>
      <c r="C2" s="42"/>
      <c r="D2" s="42" t="s">
        <v>34</v>
      </c>
      <c r="E2" s="42"/>
      <c r="F2" s="42"/>
      <c r="G2" s="42"/>
      <c r="H2" s="42"/>
      <c r="I2" s="42"/>
      <c r="K2" s="42" t="str">
        <f>B2</f>
        <v>PEC Evaluator 3</v>
      </c>
      <c r="L2" s="42"/>
      <c r="M2" s="42" t="s">
        <v>46</v>
      </c>
      <c r="N2" s="42"/>
      <c r="O2" s="42"/>
      <c r="P2" s="42"/>
      <c r="Q2" s="42"/>
      <c r="R2" s="42"/>
    </row>
    <row r="3" spans="2:18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"/>
      <c r="K3" s="43" t="s">
        <v>22</v>
      </c>
      <c r="L3" s="43"/>
      <c r="M3" s="43"/>
      <c r="N3" s="43"/>
      <c r="O3" s="43"/>
      <c r="P3" s="43"/>
      <c r="Q3" s="43"/>
      <c r="R3" s="43"/>
    </row>
    <row r="4" spans="2:18" ht="31.5" x14ac:dyDescent="0.25">
      <c r="B4" s="11" t="s">
        <v>5</v>
      </c>
      <c r="C4" s="12" t="s">
        <v>16</v>
      </c>
      <c r="D4" s="12" t="s">
        <v>15</v>
      </c>
      <c r="E4" s="12" t="s">
        <v>14</v>
      </c>
      <c r="F4" s="12" t="s">
        <v>13</v>
      </c>
      <c r="G4" s="12" t="s">
        <v>12</v>
      </c>
      <c r="H4" s="12" t="s">
        <v>11</v>
      </c>
      <c r="I4" s="12" t="s">
        <v>10</v>
      </c>
      <c r="K4" s="11" t="s">
        <v>5</v>
      </c>
      <c r="L4" s="12" t="s">
        <v>16</v>
      </c>
      <c r="M4" s="12" t="s">
        <v>15</v>
      </c>
      <c r="N4" s="12" t="s">
        <v>14</v>
      </c>
      <c r="O4" s="12" t="s">
        <v>13</v>
      </c>
      <c r="P4" s="12" t="s">
        <v>12</v>
      </c>
      <c r="Q4" s="12" t="s">
        <v>11</v>
      </c>
      <c r="R4" s="12" t="s">
        <v>10</v>
      </c>
    </row>
    <row r="5" spans="2:18" ht="15.75" x14ac:dyDescent="0.25">
      <c r="B5" s="34" t="str">
        <f>'Natiowide All Cat'!A5</f>
        <v>Audio Enhancement</v>
      </c>
      <c r="C5" s="27">
        <v>40</v>
      </c>
      <c r="D5" s="30">
        <v>85</v>
      </c>
      <c r="E5" s="30">
        <v>45</v>
      </c>
      <c r="F5" s="30">
        <v>25</v>
      </c>
      <c r="G5" s="30">
        <v>60</v>
      </c>
      <c r="H5" s="30">
        <v>30</v>
      </c>
      <c r="I5" s="2">
        <f t="shared" ref="I5:I14" si="0">SUM(C5:H5)</f>
        <v>285</v>
      </c>
      <c r="K5" s="2"/>
      <c r="L5" s="27"/>
      <c r="M5" s="30"/>
      <c r="N5" s="30"/>
      <c r="O5" s="30"/>
      <c r="P5" s="30"/>
      <c r="Q5" s="30"/>
      <c r="R5" s="2">
        <f t="shared" ref="R5:R14" si="1">SUM(L5:Q5)</f>
        <v>0</v>
      </c>
    </row>
    <row r="6" spans="2:18" ht="15.75" x14ac:dyDescent="0.25">
      <c r="B6" s="34" t="str">
        <f>'Natiowide All Cat'!A6</f>
        <v>B&amp;H Photo</v>
      </c>
      <c r="C6" s="27">
        <v>40</v>
      </c>
      <c r="D6" s="30">
        <v>95</v>
      </c>
      <c r="E6" s="30">
        <v>65</v>
      </c>
      <c r="F6" s="30">
        <v>22</v>
      </c>
      <c r="G6" s="30">
        <v>80</v>
      </c>
      <c r="H6" s="30">
        <v>45</v>
      </c>
      <c r="I6" s="2">
        <f t="shared" si="0"/>
        <v>347</v>
      </c>
      <c r="K6" s="2">
        <f>'Natiowide All Cat'!M6</f>
        <v>0</v>
      </c>
      <c r="L6" s="27"/>
      <c r="M6" s="30"/>
      <c r="N6" s="30"/>
      <c r="O6" s="30"/>
      <c r="P6" s="30"/>
      <c r="Q6" s="30"/>
      <c r="R6" s="2">
        <f t="shared" si="1"/>
        <v>0</v>
      </c>
    </row>
    <row r="7" spans="2:18" ht="15.75" x14ac:dyDescent="0.25">
      <c r="B7" s="34" t="str">
        <f>'Natiowide All Cat'!A7</f>
        <v>CDW-G</v>
      </c>
      <c r="C7" s="27">
        <v>45</v>
      </c>
      <c r="D7" s="30">
        <v>95</v>
      </c>
      <c r="E7" s="30">
        <v>65</v>
      </c>
      <c r="F7" s="30">
        <v>25</v>
      </c>
      <c r="G7" s="30">
        <v>55</v>
      </c>
      <c r="H7" s="30">
        <v>45</v>
      </c>
      <c r="I7" s="2">
        <f t="shared" si="0"/>
        <v>330</v>
      </c>
      <c r="K7" s="2">
        <f>'Natiowide All Cat'!M7</f>
        <v>0</v>
      </c>
      <c r="L7" s="27"/>
      <c r="M7" s="30"/>
      <c r="N7" s="30"/>
      <c r="O7" s="30"/>
      <c r="P7" s="30"/>
      <c r="Q7" s="30"/>
      <c r="R7" s="2">
        <f t="shared" si="1"/>
        <v>0</v>
      </c>
    </row>
    <row r="8" spans="2:18" ht="15.75" x14ac:dyDescent="0.25">
      <c r="B8" s="34" t="str">
        <f>'Natiowide All Cat'!A8</f>
        <v>Southland Tech.</v>
      </c>
      <c r="C8" s="27">
        <v>30</v>
      </c>
      <c r="D8" s="30">
        <v>80</v>
      </c>
      <c r="E8" s="30">
        <v>45</v>
      </c>
      <c r="F8" s="30">
        <v>15</v>
      </c>
      <c r="G8" s="30">
        <v>55</v>
      </c>
      <c r="H8" s="30">
        <v>35</v>
      </c>
      <c r="I8" s="2">
        <f t="shared" si="0"/>
        <v>260</v>
      </c>
      <c r="K8" s="2">
        <f>'Natiowide All Cat'!M8</f>
        <v>0</v>
      </c>
      <c r="L8" s="27"/>
      <c r="M8" s="30"/>
      <c r="N8" s="30"/>
      <c r="O8" s="30"/>
      <c r="P8" s="30"/>
      <c r="Q8" s="30"/>
      <c r="R8" s="2">
        <f t="shared" si="1"/>
        <v>0</v>
      </c>
    </row>
    <row r="9" spans="2:18" ht="15.75" x14ac:dyDescent="0.25">
      <c r="B9" s="34" t="str">
        <f>'Natiowide All Cat'!A9</f>
        <v>TVS Pro</v>
      </c>
      <c r="C9" s="27">
        <v>40</v>
      </c>
      <c r="D9" s="30">
        <v>70</v>
      </c>
      <c r="E9" s="30">
        <v>40</v>
      </c>
      <c r="F9" s="30">
        <v>25</v>
      </c>
      <c r="G9" s="30">
        <v>65</v>
      </c>
      <c r="H9" s="30">
        <v>25</v>
      </c>
      <c r="I9" s="2">
        <f t="shared" si="0"/>
        <v>265</v>
      </c>
      <c r="K9" s="2">
        <f>'Natiowide All Cat'!M9</f>
        <v>0</v>
      </c>
      <c r="L9" s="27"/>
      <c r="M9" s="30"/>
      <c r="N9" s="30"/>
      <c r="O9" s="30"/>
      <c r="P9" s="30"/>
      <c r="Q9" s="30"/>
      <c r="R9" s="2">
        <f t="shared" si="1"/>
        <v>0</v>
      </c>
    </row>
    <row r="10" spans="2:18" ht="15.75" x14ac:dyDescent="0.25">
      <c r="B10" s="2">
        <f>'Natiowide All Cat'!A10</f>
        <v>0</v>
      </c>
      <c r="C10" s="27"/>
      <c r="D10" s="30"/>
      <c r="E10" s="30"/>
      <c r="F10" s="30"/>
      <c r="G10" s="30"/>
      <c r="H10" s="30"/>
      <c r="I10" s="2">
        <f t="shared" si="0"/>
        <v>0</v>
      </c>
      <c r="K10" s="2">
        <f>'Natiowide All Cat'!M10</f>
        <v>0</v>
      </c>
      <c r="L10" s="27"/>
      <c r="M10" s="30"/>
      <c r="N10" s="30"/>
      <c r="O10" s="30"/>
      <c r="P10" s="30"/>
      <c r="Q10" s="30"/>
      <c r="R10" s="2">
        <f t="shared" si="1"/>
        <v>0</v>
      </c>
    </row>
    <row r="11" spans="2:18" ht="15.75" x14ac:dyDescent="0.25">
      <c r="B11" s="2">
        <f>'Natiowide All Cat'!A11</f>
        <v>0</v>
      </c>
      <c r="C11" s="27"/>
      <c r="D11" s="30"/>
      <c r="E11" s="30"/>
      <c r="F11" s="30"/>
      <c r="G11" s="30"/>
      <c r="H11" s="30"/>
      <c r="I11" s="2">
        <f t="shared" si="0"/>
        <v>0</v>
      </c>
      <c r="K11" s="2">
        <f>'Natiowide All Cat'!M11</f>
        <v>0</v>
      </c>
      <c r="L11" s="27"/>
      <c r="M11" s="30"/>
      <c r="N11" s="30"/>
      <c r="O11" s="30"/>
      <c r="P11" s="30"/>
      <c r="Q11" s="30"/>
      <c r="R11" s="2">
        <f t="shared" si="1"/>
        <v>0</v>
      </c>
    </row>
    <row r="12" spans="2:18" ht="15.75" x14ac:dyDescent="0.25">
      <c r="B12" s="2">
        <f>'Natiowide All Cat'!A12</f>
        <v>0</v>
      </c>
      <c r="C12" s="27"/>
      <c r="D12" s="30"/>
      <c r="E12" s="30"/>
      <c r="F12" s="30"/>
      <c r="G12" s="30"/>
      <c r="H12" s="30"/>
      <c r="I12" s="2">
        <f t="shared" si="0"/>
        <v>0</v>
      </c>
      <c r="K12" s="2">
        <f>'Natiowide All Cat'!M12</f>
        <v>0</v>
      </c>
      <c r="L12" s="27"/>
      <c r="M12" s="30"/>
      <c r="N12" s="30"/>
      <c r="O12" s="30"/>
      <c r="P12" s="30"/>
      <c r="Q12" s="30"/>
      <c r="R12" s="2">
        <f t="shared" si="1"/>
        <v>0</v>
      </c>
    </row>
    <row r="13" spans="2:18" ht="15.75" x14ac:dyDescent="0.25">
      <c r="B13" s="2">
        <f>'Natiowide All Cat'!A13</f>
        <v>0</v>
      </c>
      <c r="C13" s="27"/>
      <c r="D13" s="30"/>
      <c r="E13" s="30"/>
      <c r="F13" s="30"/>
      <c r="G13" s="30"/>
      <c r="H13" s="30"/>
      <c r="I13" s="2">
        <f t="shared" si="0"/>
        <v>0</v>
      </c>
      <c r="K13" s="2">
        <f>'Natiowide All Cat'!M13</f>
        <v>0</v>
      </c>
      <c r="L13" s="27"/>
      <c r="M13" s="30"/>
      <c r="N13" s="30"/>
      <c r="O13" s="30"/>
      <c r="P13" s="30"/>
      <c r="Q13" s="30"/>
      <c r="R13" s="2">
        <f t="shared" si="1"/>
        <v>0</v>
      </c>
    </row>
    <row r="14" spans="2:18" ht="15.75" x14ac:dyDescent="0.25">
      <c r="B14" s="2">
        <f>'Natiowide All Cat'!A14</f>
        <v>0</v>
      </c>
      <c r="C14" s="27"/>
      <c r="D14" s="30"/>
      <c r="E14" s="30"/>
      <c r="F14" s="30"/>
      <c r="G14" s="30"/>
      <c r="H14" s="30"/>
      <c r="I14" s="2">
        <f t="shared" si="0"/>
        <v>0</v>
      </c>
      <c r="K14" s="2">
        <f>'Natiowide All Cat'!M14</f>
        <v>0</v>
      </c>
      <c r="L14" s="27"/>
      <c r="M14" s="30"/>
      <c r="N14" s="30"/>
      <c r="O14" s="30"/>
      <c r="P14" s="30"/>
      <c r="Q14" s="30"/>
      <c r="R14" s="2">
        <f t="shared" si="1"/>
        <v>0</v>
      </c>
    </row>
    <row r="15" spans="2:18" ht="15.75" x14ac:dyDescent="0.25">
      <c r="B15" s="44" t="s">
        <v>21</v>
      </c>
      <c r="C15" s="44"/>
      <c r="D15" s="44"/>
      <c r="E15" s="44"/>
      <c r="F15" s="44"/>
      <c r="G15" s="44"/>
      <c r="H15" s="44"/>
      <c r="I15" s="44"/>
      <c r="K15" s="43" t="s">
        <v>21</v>
      </c>
      <c r="L15" s="43"/>
      <c r="M15" s="43"/>
      <c r="N15" s="43"/>
      <c r="O15" s="43"/>
      <c r="P15" s="43"/>
      <c r="Q15" s="43"/>
      <c r="R15" s="43"/>
    </row>
    <row r="16" spans="2:18" ht="31.5" x14ac:dyDescent="0.25">
      <c r="B16" s="2" t="s">
        <v>5</v>
      </c>
      <c r="C16" s="3" t="s">
        <v>16</v>
      </c>
      <c r="D16" s="3" t="s">
        <v>15</v>
      </c>
      <c r="E16" s="3" t="s">
        <v>14</v>
      </c>
      <c r="F16" s="3" t="s">
        <v>13</v>
      </c>
      <c r="G16" s="3" t="s">
        <v>12</v>
      </c>
      <c r="H16" s="3" t="s">
        <v>11</v>
      </c>
      <c r="I16" s="3" t="s">
        <v>10</v>
      </c>
      <c r="K16" s="2" t="s">
        <v>5</v>
      </c>
      <c r="L16" s="3" t="s">
        <v>16</v>
      </c>
      <c r="M16" s="3" t="s">
        <v>15</v>
      </c>
      <c r="N16" s="3" t="s">
        <v>14</v>
      </c>
      <c r="O16" s="3" t="s">
        <v>13</v>
      </c>
      <c r="P16" s="3" t="s">
        <v>12</v>
      </c>
      <c r="Q16" s="3" t="s">
        <v>11</v>
      </c>
      <c r="R16" s="3" t="s">
        <v>10</v>
      </c>
    </row>
    <row r="17" spans="2:18" ht="15.75" x14ac:dyDescent="0.25">
      <c r="B17" s="34" t="s">
        <v>53</v>
      </c>
      <c r="C17" s="27">
        <v>40</v>
      </c>
      <c r="D17" s="30">
        <v>85</v>
      </c>
      <c r="E17" s="30">
        <v>45</v>
      </c>
      <c r="F17" s="30">
        <v>25</v>
      </c>
      <c r="G17" s="30">
        <v>60</v>
      </c>
      <c r="H17" s="30">
        <v>30</v>
      </c>
      <c r="I17" s="2">
        <f t="shared" ref="I17:I26" si="2">SUM(C17:H17)</f>
        <v>285</v>
      </c>
      <c r="K17" s="2">
        <f>'Natiowide All Cat'!M17</f>
        <v>0</v>
      </c>
      <c r="L17" s="27"/>
      <c r="M17" s="30"/>
      <c r="N17" s="30"/>
      <c r="O17" s="30"/>
      <c r="P17" s="30"/>
      <c r="Q17" s="30"/>
      <c r="R17" s="2"/>
    </row>
    <row r="18" spans="2:18" ht="15.75" x14ac:dyDescent="0.25">
      <c r="B18" s="34" t="s">
        <v>54</v>
      </c>
      <c r="C18" s="27">
        <v>40</v>
      </c>
      <c r="D18" s="30">
        <v>95</v>
      </c>
      <c r="E18" s="30">
        <v>65</v>
      </c>
      <c r="F18" s="30">
        <v>22</v>
      </c>
      <c r="G18" s="30">
        <v>80</v>
      </c>
      <c r="H18" s="30">
        <v>45</v>
      </c>
      <c r="I18" s="2">
        <f t="shared" si="2"/>
        <v>347</v>
      </c>
      <c r="K18" s="2">
        <f>'Natiowide All Cat'!M18</f>
        <v>0</v>
      </c>
      <c r="L18" s="27"/>
      <c r="M18" s="30"/>
      <c r="N18" s="30"/>
      <c r="O18" s="30"/>
      <c r="P18" s="30"/>
      <c r="Q18" s="30"/>
      <c r="R18" s="2">
        <f t="shared" ref="R18:R26" si="3">SUM(L18:Q18)</f>
        <v>0</v>
      </c>
    </row>
    <row r="19" spans="2:18" ht="15.75" x14ac:dyDescent="0.25">
      <c r="B19" s="34" t="s">
        <v>55</v>
      </c>
      <c r="C19" s="27">
        <v>45</v>
      </c>
      <c r="D19" s="30">
        <v>95</v>
      </c>
      <c r="E19" s="30">
        <v>65</v>
      </c>
      <c r="F19" s="30">
        <v>25</v>
      </c>
      <c r="G19" s="30">
        <v>55</v>
      </c>
      <c r="H19" s="30">
        <v>45</v>
      </c>
      <c r="I19" s="2">
        <f t="shared" si="2"/>
        <v>330</v>
      </c>
      <c r="K19" s="2">
        <f>'Natiowide All Cat'!M19</f>
        <v>0</v>
      </c>
      <c r="L19" s="27"/>
      <c r="M19" s="30"/>
      <c r="N19" s="30"/>
      <c r="O19" s="30"/>
      <c r="P19" s="30"/>
      <c r="Q19" s="30"/>
      <c r="R19" s="2">
        <f t="shared" si="3"/>
        <v>0</v>
      </c>
    </row>
    <row r="20" spans="2:18" ht="15.75" x14ac:dyDescent="0.25">
      <c r="B20" s="34" t="s">
        <v>56</v>
      </c>
      <c r="C20" s="27">
        <v>30</v>
      </c>
      <c r="D20" s="30">
        <v>80</v>
      </c>
      <c r="E20" s="30">
        <v>45</v>
      </c>
      <c r="F20" s="30">
        <v>15</v>
      </c>
      <c r="G20" s="30">
        <v>55</v>
      </c>
      <c r="H20" s="30">
        <v>35</v>
      </c>
      <c r="I20" s="2">
        <f t="shared" si="2"/>
        <v>260</v>
      </c>
      <c r="K20" s="2">
        <f>'Natiowide All Cat'!M20</f>
        <v>0</v>
      </c>
      <c r="L20" s="27"/>
      <c r="M20" s="30"/>
      <c r="N20" s="30"/>
      <c r="O20" s="30"/>
      <c r="P20" s="30"/>
      <c r="Q20" s="30"/>
      <c r="R20" s="2">
        <f t="shared" si="3"/>
        <v>0</v>
      </c>
    </row>
    <row r="21" spans="2:18" ht="15.75" x14ac:dyDescent="0.25">
      <c r="B21" s="34" t="s">
        <v>57</v>
      </c>
      <c r="C21" s="27">
        <v>40</v>
      </c>
      <c r="D21" s="30">
        <v>70</v>
      </c>
      <c r="E21" s="30">
        <v>40</v>
      </c>
      <c r="F21" s="30">
        <v>25</v>
      </c>
      <c r="G21" s="30">
        <v>65</v>
      </c>
      <c r="H21" s="30">
        <v>25</v>
      </c>
      <c r="I21" s="2">
        <f t="shared" si="2"/>
        <v>265</v>
      </c>
      <c r="K21" s="2">
        <f>'Natiowide All Cat'!M21</f>
        <v>0</v>
      </c>
      <c r="L21" s="27"/>
      <c r="M21" s="30"/>
      <c r="N21" s="30"/>
      <c r="O21" s="30"/>
      <c r="P21" s="30"/>
      <c r="Q21" s="30"/>
      <c r="R21" s="2">
        <f t="shared" si="3"/>
        <v>0</v>
      </c>
    </row>
    <row r="22" spans="2:18" ht="15.75" x14ac:dyDescent="0.25">
      <c r="B22" s="2">
        <f>'Natiowide All Cat'!A22</f>
        <v>0</v>
      </c>
      <c r="C22" s="27"/>
      <c r="D22" s="30"/>
      <c r="E22" s="30"/>
      <c r="F22" s="30"/>
      <c r="G22" s="30"/>
      <c r="H22" s="30"/>
      <c r="I22" s="2">
        <f t="shared" si="2"/>
        <v>0</v>
      </c>
      <c r="K22" s="2">
        <f>'Natiowide All Cat'!M22</f>
        <v>0</v>
      </c>
      <c r="L22" s="27"/>
      <c r="M22" s="30"/>
      <c r="N22" s="30"/>
      <c r="O22" s="30"/>
      <c r="P22" s="30"/>
      <c r="Q22" s="30"/>
      <c r="R22" s="2">
        <f t="shared" si="3"/>
        <v>0</v>
      </c>
    </row>
    <row r="23" spans="2:18" ht="15.75" x14ac:dyDescent="0.25">
      <c r="B23" s="2">
        <f>'Natiowide All Cat'!A23</f>
        <v>0</v>
      </c>
      <c r="C23" s="27"/>
      <c r="D23" s="30"/>
      <c r="E23" s="30"/>
      <c r="F23" s="30"/>
      <c r="G23" s="30"/>
      <c r="H23" s="30"/>
      <c r="I23" s="2">
        <f t="shared" si="2"/>
        <v>0</v>
      </c>
      <c r="K23" s="2">
        <f>'Natiowide All Cat'!M23</f>
        <v>0</v>
      </c>
      <c r="L23" s="27"/>
      <c r="M23" s="30"/>
      <c r="N23" s="30"/>
      <c r="O23" s="30"/>
      <c r="P23" s="30"/>
      <c r="Q23" s="30"/>
      <c r="R23" s="2">
        <f t="shared" si="3"/>
        <v>0</v>
      </c>
    </row>
    <row r="24" spans="2:18" ht="15.75" x14ac:dyDescent="0.25">
      <c r="B24" s="2">
        <f>'Natiowide All Cat'!A24</f>
        <v>0</v>
      </c>
      <c r="C24" s="27"/>
      <c r="D24" s="30"/>
      <c r="E24" s="30"/>
      <c r="F24" s="30"/>
      <c r="G24" s="30"/>
      <c r="H24" s="30"/>
      <c r="I24" s="2">
        <f t="shared" si="2"/>
        <v>0</v>
      </c>
      <c r="K24" s="2">
        <f>'Natiowide All Cat'!M24</f>
        <v>0</v>
      </c>
      <c r="L24" s="27"/>
      <c r="M24" s="30"/>
      <c r="N24" s="30"/>
      <c r="O24" s="30"/>
      <c r="P24" s="30"/>
      <c r="Q24" s="30"/>
      <c r="R24" s="2">
        <f t="shared" si="3"/>
        <v>0</v>
      </c>
    </row>
    <row r="25" spans="2:18" ht="15.75" x14ac:dyDescent="0.25">
      <c r="B25" s="2">
        <f>'Natiowide All Cat'!A25</f>
        <v>0</v>
      </c>
      <c r="C25" s="27"/>
      <c r="D25" s="30"/>
      <c r="E25" s="30"/>
      <c r="F25" s="30"/>
      <c r="G25" s="30"/>
      <c r="H25" s="30"/>
      <c r="I25" s="2">
        <f t="shared" si="2"/>
        <v>0</v>
      </c>
      <c r="K25" s="2">
        <f>'Natiowide All Cat'!M25</f>
        <v>0</v>
      </c>
      <c r="L25" s="27"/>
      <c r="M25" s="30"/>
      <c r="N25" s="30"/>
      <c r="O25" s="30"/>
      <c r="P25" s="30"/>
      <c r="Q25" s="30"/>
      <c r="R25" s="2">
        <f t="shared" si="3"/>
        <v>0</v>
      </c>
    </row>
    <row r="26" spans="2:18" ht="15.75" x14ac:dyDescent="0.25">
      <c r="B26" s="2">
        <f>'Natiowide All Cat'!A26</f>
        <v>0</v>
      </c>
      <c r="C26" s="27"/>
      <c r="D26" s="30"/>
      <c r="E26" s="30"/>
      <c r="F26" s="30"/>
      <c r="G26" s="30"/>
      <c r="H26" s="30"/>
      <c r="I26" s="2">
        <f t="shared" si="2"/>
        <v>0</v>
      </c>
      <c r="K26" s="2">
        <f>'Natiowide All Cat'!M26</f>
        <v>0</v>
      </c>
      <c r="L26" s="27"/>
      <c r="M26" s="30"/>
      <c r="N26" s="30"/>
      <c r="O26" s="30"/>
      <c r="P26" s="30"/>
      <c r="Q26" s="30"/>
      <c r="R26" s="2">
        <f t="shared" si="3"/>
        <v>0</v>
      </c>
    </row>
    <row r="27" spans="2:18" ht="15.75" x14ac:dyDescent="0.25">
      <c r="B27" s="44" t="s">
        <v>20</v>
      </c>
      <c r="C27" s="44"/>
      <c r="D27" s="44"/>
      <c r="E27" s="44"/>
      <c r="F27" s="44"/>
      <c r="G27" s="44"/>
      <c r="H27" s="44"/>
      <c r="I27" s="44"/>
      <c r="K27" s="43" t="s">
        <v>20</v>
      </c>
      <c r="L27" s="43"/>
      <c r="M27" s="43"/>
      <c r="N27" s="43"/>
      <c r="O27" s="43"/>
      <c r="P27" s="43"/>
      <c r="Q27" s="43"/>
      <c r="R27" s="43"/>
    </row>
    <row r="28" spans="2:18" ht="31.5" x14ac:dyDescent="0.25">
      <c r="B28" s="2" t="s">
        <v>5</v>
      </c>
      <c r="C28" s="3" t="s">
        <v>16</v>
      </c>
      <c r="D28" s="3" t="s">
        <v>15</v>
      </c>
      <c r="E28" s="3" t="s">
        <v>14</v>
      </c>
      <c r="F28" s="3" t="s">
        <v>13</v>
      </c>
      <c r="G28" s="3" t="s">
        <v>12</v>
      </c>
      <c r="H28" s="3" t="s">
        <v>11</v>
      </c>
      <c r="I28" s="3" t="s">
        <v>10</v>
      </c>
      <c r="K28" s="2" t="s">
        <v>5</v>
      </c>
      <c r="L28" s="3" t="s">
        <v>16</v>
      </c>
      <c r="M28" s="3" t="s">
        <v>15</v>
      </c>
      <c r="N28" s="3" t="s">
        <v>14</v>
      </c>
      <c r="O28" s="3" t="s">
        <v>13</v>
      </c>
      <c r="P28" s="3" t="s">
        <v>12</v>
      </c>
      <c r="Q28" s="3" t="s">
        <v>11</v>
      </c>
      <c r="R28" s="3" t="s">
        <v>10</v>
      </c>
    </row>
    <row r="29" spans="2:18" ht="15.75" x14ac:dyDescent="0.25">
      <c r="B29" s="34" t="s">
        <v>53</v>
      </c>
      <c r="C29" s="27">
        <v>40</v>
      </c>
      <c r="D29" s="30">
        <v>85</v>
      </c>
      <c r="E29" s="30">
        <v>45</v>
      </c>
      <c r="F29" s="30">
        <v>25</v>
      </c>
      <c r="G29" s="30">
        <v>60</v>
      </c>
      <c r="H29" s="30">
        <v>30</v>
      </c>
      <c r="I29" s="2">
        <f t="shared" ref="I29:I38" si="4">SUM(C29:H29)</f>
        <v>285</v>
      </c>
      <c r="K29" s="2">
        <f>'Natiowide All Cat'!M29</f>
        <v>0</v>
      </c>
      <c r="L29" s="27"/>
      <c r="M29" s="30"/>
      <c r="N29" s="30"/>
      <c r="O29" s="30"/>
      <c r="P29" s="30"/>
      <c r="Q29" s="30"/>
      <c r="R29" s="2">
        <f t="shared" ref="R29:R38" si="5">SUM(L29:Q29)</f>
        <v>0</v>
      </c>
    </row>
    <row r="30" spans="2:18" ht="15.75" x14ac:dyDescent="0.25">
      <c r="B30" s="34" t="s">
        <v>54</v>
      </c>
      <c r="C30" s="27">
        <v>40</v>
      </c>
      <c r="D30" s="30">
        <v>95</v>
      </c>
      <c r="E30" s="30">
        <v>65</v>
      </c>
      <c r="F30" s="30">
        <v>22</v>
      </c>
      <c r="G30" s="30">
        <v>80</v>
      </c>
      <c r="H30" s="30">
        <v>45</v>
      </c>
      <c r="I30" s="2">
        <f t="shared" si="4"/>
        <v>347</v>
      </c>
      <c r="K30" s="2">
        <f>'Natiowide All Cat'!M30</f>
        <v>0</v>
      </c>
      <c r="L30" s="27"/>
      <c r="M30" s="30"/>
      <c r="N30" s="30"/>
      <c r="O30" s="30"/>
      <c r="P30" s="30"/>
      <c r="Q30" s="30"/>
      <c r="R30" s="2">
        <f t="shared" si="5"/>
        <v>0</v>
      </c>
    </row>
    <row r="31" spans="2:18" ht="15.75" x14ac:dyDescent="0.25">
      <c r="B31" s="34" t="s">
        <v>55</v>
      </c>
      <c r="C31" s="27">
        <v>45</v>
      </c>
      <c r="D31" s="30">
        <v>95</v>
      </c>
      <c r="E31" s="30">
        <v>65</v>
      </c>
      <c r="F31" s="30">
        <v>25</v>
      </c>
      <c r="G31" s="30">
        <v>55</v>
      </c>
      <c r="H31" s="30">
        <v>45</v>
      </c>
      <c r="I31" s="2">
        <f t="shared" si="4"/>
        <v>330</v>
      </c>
      <c r="K31" s="2">
        <f>'Natiowide All Cat'!M31</f>
        <v>0</v>
      </c>
      <c r="L31" s="27"/>
      <c r="M31" s="30"/>
      <c r="N31" s="30"/>
      <c r="O31" s="30"/>
      <c r="P31" s="30"/>
      <c r="Q31" s="30"/>
      <c r="R31" s="2">
        <f t="shared" si="5"/>
        <v>0</v>
      </c>
    </row>
    <row r="32" spans="2:18" ht="15.75" x14ac:dyDescent="0.25">
      <c r="B32" s="34" t="s">
        <v>56</v>
      </c>
      <c r="C32" s="27">
        <v>30</v>
      </c>
      <c r="D32" s="30">
        <v>80</v>
      </c>
      <c r="E32" s="30">
        <v>45</v>
      </c>
      <c r="F32" s="30">
        <v>15</v>
      </c>
      <c r="G32" s="30">
        <v>55</v>
      </c>
      <c r="H32" s="30">
        <v>35</v>
      </c>
      <c r="I32" s="2">
        <f t="shared" si="4"/>
        <v>260</v>
      </c>
      <c r="K32" s="2">
        <f>'Natiowide All Cat'!M32</f>
        <v>0</v>
      </c>
      <c r="L32" s="27"/>
      <c r="M32" s="30"/>
      <c r="N32" s="30"/>
      <c r="O32" s="30"/>
      <c r="P32" s="30"/>
      <c r="Q32" s="30"/>
      <c r="R32" s="2">
        <f t="shared" si="5"/>
        <v>0</v>
      </c>
    </row>
    <row r="33" spans="2:18" ht="15.75" x14ac:dyDescent="0.25">
      <c r="B33" s="34" t="s">
        <v>57</v>
      </c>
      <c r="C33" s="27">
        <v>40</v>
      </c>
      <c r="D33" s="30">
        <v>70</v>
      </c>
      <c r="E33" s="30">
        <v>40</v>
      </c>
      <c r="F33" s="30">
        <v>25</v>
      </c>
      <c r="G33" s="30">
        <v>65</v>
      </c>
      <c r="H33" s="30">
        <v>25</v>
      </c>
      <c r="I33" s="2">
        <f t="shared" si="4"/>
        <v>265</v>
      </c>
      <c r="K33" s="2">
        <f>'Natiowide All Cat'!M33</f>
        <v>0</v>
      </c>
      <c r="L33" s="27"/>
      <c r="M33" s="30"/>
      <c r="N33" s="30"/>
      <c r="O33" s="30"/>
      <c r="P33" s="30"/>
      <c r="Q33" s="30"/>
      <c r="R33" s="2">
        <f t="shared" si="5"/>
        <v>0</v>
      </c>
    </row>
    <row r="34" spans="2:18" ht="15.75" x14ac:dyDescent="0.25">
      <c r="B34" s="2">
        <f>'Natiowide All Cat'!A34</f>
        <v>0</v>
      </c>
      <c r="C34" s="27"/>
      <c r="D34" s="30"/>
      <c r="E34" s="30"/>
      <c r="F34" s="30"/>
      <c r="G34" s="30"/>
      <c r="H34" s="30"/>
      <c r="I34" s="2">
        <f t="shared" si="4"/>
        <v>0</v>
      </c>
      <c r="K34" s="2">
        <f>'Natiowide All Cat'!M34</f>
        <v>0</v>
      </c>
      <c r="L34" s="27"/>
      <c r="M34" s="30"/>
      <c r="N34" s="30"/>
      <c r="O34" s="30"/>
      <c r="P34" s="30"/>
      <c r="Q34" s="30"/>
      <c r="R34" s="2">
        <f t="shared" si="5"/>
        <v>0</v>
      </c>
    </row>
    <row r="35" spans="2:18" ht="15.75" x14ac:dyDescent="0.25">
      <c r="B35" s="2">
        <f>'Natiowide All Cat'!A35</f>
        <v>0</v>
      </c>
      <c r="C35" s="27"/>
      <c r="D35" s="30"/>
      <c r="E35" s="30"/>
      <c r="F35" s="30"/>
      <c r="G35" s="30"/>
      <c r="H35" s="30"/>
      <c r="I35" s="2">
        <f t="shared" si="4"/>
        <v>0</v>
      </c>
      <c r="K35" s="2">
        <f>'Natiowide All Cat'!M35</f>
        <v>0</v>
      </c>
      <c r="L35" s="27"/>
      <c r="M35" s="30"/>
      <c r="N35" s="30"/>
      <c r="O35" s="30"/>
      <c r="P35" s="30"/>
      <c r="Q35" s="30"/>
      <c r="R35" s="2">
        <f t="shared" si="5"/>
        <v>0</v>
      </c>
    </row>
    <row r="36" spans="2:18" ht="15.75" x14ac:dyDescent="0.25">
      <c r="B36" s="2">
        <f>'Natiowide All Cat'!A36</f>
        <v>0</v>
      </c>
      <c r="C36" s="27"/>
      <c r="D36" s="30"/>
      <c r="E36" s="30"/>
      <c r="F36" s="30"/>
      <c r="G36" s="30"/>
      <c r="H36" s="30"/>
      <c r="I36" s="2">
        <f t="shared" si="4"/>
        <v>0</v>
      </c>
      <c r="K36" s="2">
        <f>'Natiowide All Cat'!M36</f>
        <v>0</v>
      </c>
      <c r="L36" s="27"/>
      <c r="M36" s="30"/>
      <c r="N36" s="30"/>
      <c r="O36" s="30"/>
      <c r="P36" s="30"/>
      <c r="Q36" s="30"/>
      <c r="R36" s="2">
        <f t="shared" si="5"/>
        <v>0</v>
      </c>
    </row>
    <row r="37" spans="2:18" ht="15.75" x14ac:dyDescent="0.25">
      <c r="B37" s="2">
        <f>'Natiowide All Cat'!A37</f>
        <v>0</v>
      </c>
      <c r="C37" s="27"/>
      <c r="D37" s="30"/>
      <c r="E37" s="30"/>
      <c r="F37" s="30"/>
      <c r="G37" s="30"/>
      <c r="H37" s="30"/>
      <c r="I37" s="2">
        <f t="shared" si="4"/>
        <v>0</v>
      </c>
      <c r="K37" s="2">
        <f>'Natiowide All Cat'!M37</f>
        <v>0</v>
      </c>
      <c r="L37" s="27"/>
      <c r="M37" s="30"/>
      <c r="N37" s="30"/>
      <c r="O37" s="30"/>
      <c r="P37" s="30"/>
      <c r="Q37" s="30"/>
      <c r="R37" s="2">
        <f t="shared" si="5"/>
        <v>0</v>
      </c>
    </row>
    <row r="38" spans="2:18" ht="15.75" x14ac:dyDescent="0.25">
      <c r="B38" s="2">
        <f>'Natiowide All Cat'!A38</f>
        <v>0</v>
      </c>
      <c r="C38" s="27"/>
      <c r="D38" s="30"/>
      <c r="E38" s="30"/>
      <c r="F38" s="30"/>
      <c r="G38" s="30"/>
      <c r="H38" s="30"/>
      <c r="I38" s="2">
        <f t="shared" si="4"/>
        <v>0</v>
      </c>
      <c r="K38" s="2">
        <f>'Natiowide All Cat'!M38</f>
        <v>0</v>
      </c>
      <c r="L38" s="27"/>
      <c r="M38" s="30"/>
      <c r="N38" s="30"/>
      <c r="O38" s="30"/>
      <c r="P38" s="30"/>
      <c r="Q38" s="30"/>
      <c r="R38" s="2">
        <f t="shared" si="5"/>
        <v>0</v>
      </c>
    </row>
    <row r="39" spans="2:18" ht="15.75" x14ac:dyDescent="0.25">
      <c r="B39" s="44" t="s">
        <v>19</v>
      </c>
      <c r="C39" s="44"/>
      <c r="D39" s="44"/>
      <c r="E39" s="44"/>
      <c r="F39" s="44"/>
      <c r="G39" s="44"/>
      <c r="H39" s="44"/>
      <c r="I39" s="44"/>
      <c r="K39" s="43" t="s">
        <v>19</v>
      </c>
      <c r="L39" s="43"/>
      <c r="M39" s="43"/>
      <c r="N39" s="43"/>
      <c r="O39" s="43"/>
      <c r="P39" s="43"/>
      <c r="Q39" s="43"/>
      <c r="R39" s="43"/>
    </row>
    <row r="40" spans="2:18" ht="31.5" x14ac:dyDescent="0.25">
      <c r="B40" s="2" t="s">
        <v>5</v>
      </c>
      <c r="C40" s="3" t="s">
        <v>16</v>
      </c>
      <c r="D40" s="3" t="s">
        <v>15</v>
      </c>
      <c r="E40" s="3" t="s">
        <v>14</v>
      </c>
      <c r="F40" s="3" t="s">
        <v>13</v>
      </c>
      <c r="G40" s="3" t="s">
        <v>12</v>
      </c>
      <c r="H40" s="3" t="s">
        <v>11</v>
      </c>
      <c r="I40" s="3" t="s">
        <v>10</v>
      </c>
      <c r="K40" s="2" t="s">
        <v>5</v>
      </c>
      <c r="L40" s="3" t="s">
        <v>16</v>
      </c>
      <c r="M40" s="3" t="s">
        <v>15</v>
      </c>
      <c r="N40" s="3" t="s">
        <v>14</v>
      </c>
      <c r="O40" s="3" t="s">
        <v>13</v>
      </c>
      <c r="P40" s="3" t="s">
        <v>12</v>
      </c>
      <c r="Q40" s="3" t="s">
        <v>11</v>
      </c>
      <c r="R40" s="3" t="s">
        <v>10</v>
      </c>
    </row>
    <row r="41" spans="2:18" ht="15.75" x14ac:dyDescent="0.25">
      <c r="B41" s="34" t="s">
        <v>53</v>
      </c>
      <c r="C41" s="27">
        <v>40</v>
      </c>
      <c r="D41" s="30">
        <v>85</v>
      </c>
      <c r="E41" s="30">
        <v>45</v>
      </c>
      <c r="F41" s="30">
        <v>25</v>
      </c>
      <c r="G41" s="30">
        <v>60</v>
      </c>
      <c r="H41" s="30">
        <v>30</v>
      </c>
      <c r="I41" s="2">
        <f t="shared" ref="I41:I50" si="6">SUM(C41:H41)</f>
        <v>285</v>
      </c>
      <c r="K41" s="2">
        <f>'Natiowide All Cat'!M41</f>
        <v>0</v>
      </c>
      <c r="L41" s="27"/>
      <c r="M41" s="30"/>
      <c r="N41" s="30"/>
      <c r="O41" s="30"/>
      <c r="P41" s="30"/>
      <c r="Q41" s="30"/>
      <c r="R41" s="2">
        <f t="shared" ref="R41:R50" si="7">SUM(L41:Q41)</f>
        <v>0</v>
      </c>
    </row>
    <row r="42" spans="2:18" ht="15.75" x14ac:dyDescent="0.25">
      <c r="B42" s="34" t="s">
        <v>54</v>
      </c>
      <c r="C42" s="27">
        <v>40</v>
      </c>
      <c r="D42" s="30">
        <v>95</v>
      </c>
      <c r="E42" s="30">
        <v>65</v>
      </c>
      <c r="F42" s="30">
        <v>22</v>
      </c>
      <c r="G42" s="30">
        <v>80</v>
      </c>
      <c r="H42" s="30">
        <v>45</v>
      </c>
      <c r="I42" s="2">
        <f t="shared" si="6"/>
        <v>347</v>
      </c>
      <c r="K42" s="2">
        <f>'Natiowide All Cat'!M42</f>
        <v>0</v>
      </c>
      <c r="L42" s="27"/>
      <c r="M42" s="30"/>
      <c r="N42" s="30"/>
      <c r="O42" s="30"/>
      <c r="P42" s="30"/>
      <c r="Q42" s="30"/>
      <c r="R42" s="2">
        <f t="shared" si="7"/>
        <v>0</v>
      </c>
    </row>
    <row r="43" spans="2:18" ht="15.75" x14ac:dyDescent="0.25">
      <c r="B43" s="34" t="s">
        <v>55</v>
      </c>
      <c r="C43" s="27">
        <v>45</v>
      </c>
      <c r="D43" s="30">
        <v>95</v>
      </c>
      <c r="E43" s="30">
        <v>65</v>
      </c>
      <c r="F43" s="30">
        <v>25</v>
      </c>
      <c r="G43" s="30">
        <v>55</v>
      </c>
      <c r="H43" s="30">
        <v>45</v>
      </c>
      <c r="I43" s="2">
        <f t="shared" si="6"/>
        <v>330</v>
      </c>
      <c r="K43" s="2">
        <f>'Natiowide All Cat'!M43</f>
        <v>0</v>
      </c>
      <c r="L43" s="27"/>
      <c r="M43" s="30"/>
      <c r="N43" s="30"/>
      <c r="O43" s="30"/>
      <c r="P43" s="30"/>
      <c r="Q43" s="30"/>
      <c r="R43" s="2">
        <f t="shared" si="7"/>
        <v>0</v>
      </c>
    </row>
    <row r="44" spans="2:18" ht="15.75" x14ac:dyDescent="0.25">
      <c r="B44" s="34" t="s">
        <v>56</v>
      </c>
      <c r="C44" s="27">
        <v>30</v>
      </c>
      <c r="D44" s="30">
        <v>80</v>
      </c>
      <c r="E44" s="30">
        <v>45</v>
      </c>
      <c r="F44" s="30">
        <v>15</v>
      </c>
      <c r="G44" s="30">
        <v>55</v>
      </c>
      <c r="H44" s="30">
        <v>35</v>
      </c>
      <c r="I44" s="2">
        <f t="shared" si="6"/>
        <v>260</v>
      </c>
      <c r="K44" s="2">
        <f>'Natiowide All Cat'!M44</f>
        <v>0</v>
      </c>
      <c r="L44" s="27"/>
      <c r="M44" s="30"/>
      <c r="N44" s="30"/>
      <c r="O44" s="30"/>
      <c r="P44" s="30"/>
      <c r="Q44" s="30"/>
      <c r="R44" s="2">
        <f t="shared" si="7"/>
        <v>0</v>
      </c>
    </row>
    <row r="45" spans="2:18" ht="15.75" x14ac:dyDescent="0.25">
      <c r="B45" s="34" t="s">
        <v>57</v>
      </c>
      <c r="C45" s="27">
        <v>40</v>
      </c>
      <c r="D45" s="30">
        <v>70</v>
      </c>
      <c r="E45" s="30">
        <v>40</v>
      </c>
      <c r="F45" s="30">
        <v>25</v>
      </c>
      <c r="G45" s="30">
        <v>65</v>
      </c>
      <c r="H45" s="30">
        <v>25</v>
      </c>
      <c r="I45" s="2">
        <f t="shared" si="6"/>
        <v>265</v>
      </c>
      <c r="K45" s="2">
        <f>'Natiowide All Cat'!M45</f>
        <v>0</v>
      </c>
      <c r="L45" s="27"/>
      <c r="M45" s="30"/>
      <c r="N45" s="30"/>
      <c r="O45" s="30"/>
      <c r="P45" s="30"/>
      <c r="Q45" s="30"/>
      <c r="R45" s="2">
        <f t="shared" si="7"/>
        <v>0</v>
      </c>
    </row>
    <row r="46" spans="2:18" ht="15.75" x14ac:dyDescent="0.25">
      <c r="B46" s="2">
        <f>'Natiowide All Cat'!A46</f>
        <v>0</v>
      </c>
      <c r="C46" s="27"/>
      <c r="D46" s="30"/>
      <c r="E46" s="30"/>
      <c r="F46" s="30"/>
      <c r="G46" s="30"/>
      <c r="H46" s="30"/>
      <c r="I46" s="2">
        <f t="shared" si="6"/>
        <v>0</v>
      </c>
      <c r="K46" s="2">
        <f>'Natiowide All Cat'!M46</f>
        <v>0</v>
      </c>
      <c r="L46" s="27"/>
      <c r="M46" s="30"/>
      <c r="N46" s="30"/>
      <c r="O46" s="30"/>
      <c r="P46" s="30"/>
      <c r="Q46" s="30"/>
      <c r="R46" s="2">
        <f t="shared" si="7"/>
        <v>0</v>
      </c>
    </row>
    <row r="47" spans="2:18" ht="15.75" x14ac:dyDescent="0.25">
      <c r="B47" s="2">
        <f>'Natiowide All Cat'!A47</f>
        <v>0</v>
      </c>
      <c r="C47" s="27"/>
      <c r="D47" s="30"/>
      <c r="E47" s="30"/>
      <c r="F47" s="30"/>
      <c r="G47" s="30"/>
      <c r="H47" s="30"/>
      <c r="I47" s="2">
        <f t="shared" si="6"/>
        <v>0</v>
      </c>
      <c r="K47" s="2">
        <f>'Natiowide All Cat'!M47</f>
        <v>0</v>
      </c>
      <c r="L47" s="27"/>
      <c r="M47" s="30"/>
      <c r="N47" s="30"/>
      <c r="O47" s="30"/>
      <c r="P47" s="30"/>
      <c r="Q47" s="30"/>
      <c r="R47" s="2">
        <f t="shared" si="7"/>
        <v>0</v>
      </c>
    </row>
    <row r="48" spans="2:18" ht="15.75" x14ac:dyDescent="0.25">
      <c r="B48" s="2">
        <f>'Natiowide All Cat'!A48</f>
        <v>0</v>
      </c>
      <c r="C48" s="27"/>
      <c r="D48" s="30"/>
      <c r="E48" s="30"/>
      <c r="F48" s="30"/>
      <c r="G48" s="30"/>
      <c r="H48" s="30"/>
      <c r="I48" s="2">
        <f t="shared" si="6"/>
        <v>0</v>
      </c>
      <c r="K48" s="2">
        <f>'Natiowide All Cat'!M48</f>
        <v>0</v>
      </c>
      <c r="L48" s="27"/>
      <c r="M48" s="30"/>
      <c r="N48" s="30"/>
      <c r="O48" s="30"/>
      <c r="P48" s="30"/>
      <c r="Q48" s="30"/>
      <c r="R48" s="2">
        <f t="shared" si="7"/>
        <v>0</v>
      </c>
    </row>
    <row r="49" spans="2:18" ht="15.75" x14ac:dyDescent="0.25">
      <c r="B49" s="2">
        <f>'Natiowide All Cat'!A49</f>
        <v>0</v>
      </c>
      <c r="C49" s="27"/>
      <c r="D49" s="30"/>
      <c r="E49" s="30"/>
      <c r="F49" s="30"/>
      <c r="G49" s="30"/>
      <c r="H49" s="30"/>
      <c r="I49" s="2">
        <f t="shared" si="6"/>
        <v>0</v>
      </c>
      <c r="K49" s="2">
        <f>'Natiowide All Cat'!M49</f>
        <v>0</v>
      </c>
      <c r="L49" s="27"/>
      <c r="M49" s="30"/>
      <c r="N49" s="30"/>
      <c r="O49" s="30"/>
      <c r="P49" s="30"/>
      <c r="Q49" s="30"/>
      <c r="R49" s="2">
        <f t="shared" si="7"/>
        <v>0</v>
      </c>
    </row>
    <row r="50" spans="2:18" ht="15.75" x14ac:dyDescent="0.25">
      <c r="B50" s="2">
        <f>'Natiowide All Cat'!A50</f>
        <v>0</v>
      </c>
      <c r="C50" s="27"/>
      <c r="D50" s="30"/>
      <c r="E50" s="30"/>
      <c r="F50" s="30"/>
      <c r="G50" s="30"/>
      <c r="H50" s="30"/>
      <c r="I50" s="2">
        <f t="shared" si="6"/>
        <v>0</v>
      </c>
      <c r="K50" s="2">
        <f>'Natiowide All Cat'!M50</f>
        <v>0</v>
      </c>
      <c r="L50" s="27"/>
      <c r="M50" s="30"/>
      <c r="N50" s="30"/>
      <c r="O50" s="30"/>
      <c r="P50" s="30"/>
      <c r="Q50" s="30"/>
      <c r="R50" s="2">
        <f t="shared" si="7"/>
        <v>0</v>
      </c>
    </row>
    <row r="51" spans="2:18" ht="15.75" x14ac:dyDescent="0.25">
      <c r="B51" s="44" t="s">
        <v>18</v>
      </c>
      <c r="C51" s="44"/>
      <c r="D51" s="44"/>
      <c r="E51" s="44"/>
      <c r="F51" s="44"/>
      <c r="G51" s="44"/>
      <c r="H51" s="44"/>
      <c r="I51" s="44"/>
      <c r="K51" s="44" t="s">
        <v>18</v>
      </c>
      <c r="L51" s="44"/>
      <c r="M51" s="44"/>
      <c r="N51" s="44"/>
      <c r="O51" s="44"/>
      <c r="P51" s="44"/>
      <c r="Q51" s="44"/>
      <c r="R51" s="44"/>
    </row>
    <row r="52" spans="2:18" ht="31.5" x14ac:dyDescent="0.25">
      <c r="B52" s="2" t="s">
        <v>5</v>
      </c>
      <c r="C52" s="3" t="s">
        <v>16</v>
      </c>
      <c r="D52" s="3" t="s">
        <v>15</v>
      </c>
      <c r="E52" s="3" t="s">
        <v>14</v>
      </c>
      <c r="F52" s="3" t="s">
        <v>13</v>
      </c>
      <c r="G52" s="3" t="s">
        <v>12</v>
      </c>
      <c r="H52" s="3" t="s">
        <v>11</v>
      </c>
      <c r="I52" s="3" t="s">
        <v>10</v>
      </c>
      <c r="K52" s="2" t="s">
        <v>5</v>
      </c>
      <c r="L52" s="3" t="s">
        <v>16</v>
      </c>
      <c r="M52" s="3" t="s">
        <v>15</v>
      </c>
      <c r="N52" s="3" t="s">
        <v>14</v>
      </c>
      <c r="O52" s="3" t="s">
        <v>13</v>
      </c>
      <c r="P52" s="3" t="s">
        <v>12</v>
      </c>
      <c r="Q52" s="3" t="s">
        <v>11</v>
      </c>
      <c r="R52" s="3" t="s">
        <v>10</v>
      </c>
    </row>
    <row r="53" spans="2:18" ht="15.75" x14ac:dyDescent="0.25">
      <c r="B53" s="34" t="s">
        <v>53</v>
      </c>
      <c r="C53" s="27">
        <v>40</v>
      </c>
      <c r="D53" s="30">
        <v>85</v>
      </c>
      <c r="E53" s="30">
        <v>45</v>
      </c>
      <c r="F53" s="30">
        <v>25</v>
      </c>
      <c r="G53" s="30">
        <v>60</v>
      </c>
      <c r="H53" s="30">
        <v>30</v>
      </c>
      <c r="I53" s="2">
        <f t="shared" ref="I53:I62" si="8">SUM(C53:H53)</f>
        <v>285</v>
      </c>
      <c r="K53" s="34" t="s">
        <v>58</v>
      </c>
      <c r="L53" s="27">
        <v>25</v>
      </c>
      <c r="M53" s="30">
        <v>50</v>
      </c>
      <c r="N53" s="30">
        <v>45</v>
      </c>
      <c r="O53" s="30">
        <v>20</v>
      </c>
      <c r="P53" s="30">
        <v>50</v>
      </c>
      <c r="Q53" s="30">
        <v>35</v>
      </c>
      <c r="R53" s="2">
        <f t="shared" ref="R53:R62" si="9">SUM(L53:Q53)</f>
        <v>225</v>
      </c>
    </row>
    <row r="54" spans="2:18" ht="15.75" x14ac:dyDescent="0.25">
      <c r="B54" s="34" t="s">
        <v>54</v>
      </c>
      <c r="C54" s="27">
        <v>40</v>
      </c>
      <c r="D54" s="30">
        <v>95</v>
      </c>
      <c r="E54" s="30">
        <v>65</v>
      </c>
      <c r="F54" s="30">
        <v>22</v>
      </c>
      <c r="G54" s="30">
        <v>80</v>
      </c>
      <c r="H54" s="30">
        <v>45</v>
      </c>
      <c r="I54" s="2">
        <f t="shared" si="8"/>
        <v>347</v>
      </c>
      <c r="K54" s="2">
        <f>'Natiowide All Cat'!M54</f>
        <v>0</v>
      </c>
      <c r="L54" s="27"/>
      <c r="M54" s="30"/>
      <c r="N54" s="30"/>
      <c r="O54" s="30"/>
      <c r="P54" s="30"/>
      <c r="Q54" s="30"/>
      <c r="R54" s="2">
        <f t="shared" si="9"/>
        <v>0</v>
      </c>
    </row>
    <row r="55" spans="2:18" ht="15.75" x14ac:dyDescent="0.25">
      <c r="B55" s="34" t="s">
        <v>55</v>
      </c>
      <c r="C55" s="27">
        <v>45</v>
      </c>
      <c r="D55" s="30">
        <v>95</v>
      </c>
      <c r="E55" s="30">
        <v>65</v>
      </c>
      <c r="F55" s="30">
        <v>25</v>
      </c>
      <c r="G55" s="30">
        <v>55</v>
      </c>
      <c r="H55" s="30">
        <v>45</v>
      </c>
      <c r="I55" s="2">
        <f t="shared" si="8"/>
        <v>330</v>
      </c>
      <c r="K55" s="2">
        <f>'Natiowide All Cat'!M55</f>
        <v>0</v>
      </c>
      <c r="L55" s="27"/>
      <c r="M55" s="30"/>
      <c r="N55" s="30"/>
      <c r="O55" s="30"/>
      <c r="P55" s="30"/>
      <c r="Q55" s="30"/>
      <c r="R55" s="2">
        <f t="shared" si="9"/>
        <v>0</v>
      </c>
    </row>
    <row r="56" spans="2:18" ht="15.75" x14ac:dyDescent="0.25">
      <c r="B56" s="34" t="s">
        <v>56</v>
      </c>
      <c r="C56" s="27">
        <v>30</v>
      </c>
      <c r="D56" s="30">
        <v>80</v>
      </c>
      <c r="E56" s="30">
        <v>45</v>
      </c>
      <c r="F56" s="30">
        <v>15</v>
      </c>
      <c r="G56" s="30">
        <v>55</v>
      </c>
      <c r="H56" s="30">
        <v>35</v>
      </c>
      <c r="I56" s="2">
        <f t="shared" si="8"/>
        <v>260</v>
      </c>
      <c r="K56" s="2">
        <f>'Natiowide All Cat'!M56</f>
        <v>0</v>
      </c>
      <c r="L56" s="27"/>
      <c r="M56" s="30"/>
      <c r="N56" s="30"/>
      <c r="O56" s="30"/>
      <c r="P56" s="30"/>
      <c r="Q56" s="30"/>
      <c r="R56" s="2">
        <f t="shared" si="9"/>
        <v>0</v>
      </c>
    </row>
    <row r="57" spans="2:18" ht="15.75" x14ac:dyDescent="0.25">
      <c r="B57" s="34" t="s">
        <v>57</v>
      </c>
      <c r="C57" s="27">
        <v>40</v>
      </c>
      <c r="D57" s="30">
        <v>70</v>
      </c>
      <c r="E57" s="30">
        <v>40</v>
      </c>
      <c r="F57" s="30">
        <v>25</v>
      </c>
      <c r="G57" s="30">
        <v>65</v>
      </c>
      <c r="H57" s="30">
        <v>25</v>
      </c>
      <c r="I57" s="2">
        <f t="shared" si="8"/>
        <v>265</v>
      </c>
      <c r="K57" s="2">
        <f>'Natiowide All Cat'!M57</f>
        <v>0</v>
      </c>
      <c r="L57" s="27"/>
      <c r="M57" s="30"/>
      <c r="N57" s="30"/>
      <c r="O57" s="30"/>
      <c r="P57" s="30"/>
      <c r="Q57" s="30"/>
      <c r="R57" s="2">
        <f t="shared" si="9"/>
        <v>0</v>
      </c>
    </row>
    <row r="58" spans="2:18" ht="15.75" x14ac:dyDescent="0.25">
      <c r="B58" s="2">
        <f>'Natiowide All Cat'!A58</f>
        <v>0</v>
      </c>
      <c r="C58" s="27"/>
      <c r="D58" s="30"/>
      <c r="E58" s="30"/>
      <c r="F58" s="30"/>
      <c r="G58" s="30"/>
      <c r="H58" s="30"/>
      <c r="I58" s="2">
        <f t="shared" si="8"/>
        <v>0</v>
      </c>
      <c r="K58" s="2">
        <f>'Natiowide All Cat'!M58</f>
        <v>0</v>
      </c>
      <c r="L58" s="27"/>
      <c r="M58" s="30"/>
      <c r="N58" s="30"/>
      <c r="O58" s="30"/>
      <c r="P58" s="30"/>
      <c r="Q58" s="30"/>
      <c r="R58" s="2">
        <f t="shared" si="9"/>
        <v>0</v>
      </c>
    </row>
    <row r="59" spans="2:18" ht="15.75" x14ac:dyDescent="0.25">
      <c r="B59" s="2">
        <f>'Natiowide All Cat'!A59</f>
        <v>0</v>
      </c>
      <c r="C59" s="27"/>
      <c r="D59" s="30"/>
      <c r="E59" s="30"/>
      <c r="F59" s="30"/>
      <c r="G59" s="30"/>
      <c r="H59" s="30"/>
      <c r="I59" s="2">
        <f t="shared" si="8"/>
        <v>0</v>
      </c>
      <c r="K59" s="2">
        <f>'Natiowide All Cat'!M59</f>
        <v>0</v>
      </c>
      <c r="L59" s="27"/>
      <c r="M59" s="30"/>
      <c r="N59" s="30"/>
      <c r="O59" s="30"/>
      <c r="P59" s="30"/>
      <c r="Q59" s="30"/>
      <c r="R59" s="2">
        <f t="shared" si="9"/>
        <v>0</v>
      </c>
    </row>
    <row r="60" spans="2:18" ht="15.75" x14ac:dyDescent="0.25">
      <c r="B60" s="2">
        <f>'Natiowide All Cat'!A60</f>
        <v>0</v>
      </c>
      <c r="C60" s="27"/>
      <c r="D60" s="30"/>
      <c r="E60" s="30"/>
      <c r="F60" s="30"/>
      <c r="G60" s="30"/>
      <c r="H60" s="30"/>
      <c r="I60" s="2">
        <f t="shared" si="8"/>
        <v>0</v>
      </c>
      <c r="K60" s="2">
        <f>'Natiowide All Cat'!M60</f>
        <v>0</v>
      </c>
      <c r="L60" s="27"/>
      <c r="M60" s="30"/>
      <c r="N60" s="30"/>
      <c r="O60" s="30"/>
      <c r="P60" s="30"/>
      <c r="Q60" s="30"/>
      <c r="R60" s="2">
        <f t="shared" si="9"/>
        <v>0</v>
      </c>
    </row>
    <row r="61" spans="2:18" ht="15.75" x14ac:dyDescent="0.25">
      <c r="B61" s="2">
        <f>'Natiowide All Cat'!A61</f>
        <v>0</v>
      </c>
      <c r="C61" s="27"/>
      <c r="D61" s="30"/>
      <c r="E61" s="30"/>
      <c r="F61" s="30"/>
      <c r="G61" s="30"/>
      <c r="H61" s="30"/>
      <c r="I61" s="2">
        <f t="shared" si="8"/>
        <v>0</v>
      </c>
      <c r="K61" s="2">
        <f>'Natiowide All Cat'!M61</f>
        <v>0</v>
      </c>
      <c r="L61" s="27"/>
      <c r="M61" s="30"/>
      <c r="N61" s="30"/>
      <c r="O61" s="30"/>
      <c r="P61" s="30"/>
      <c r="Q61" s="30"/>
      <c r="R61" s="2">
        <f t="shared" si="9"/>
        <v>0</v>
      </c>
    </row>
    <row r="62" spans="2:18" ht="15.75" x14ac:dyDescent="0.25">
      <c r="B62" s="2">
        <f>'Natiowide All Cat'!A62</f>
        <v>0</v>
      </c>
      <c r="C62" s="27"/>
      <c r="D62" s="30"/>
      <c r="E62" s="30"/>
      <c r="F62" s="30"/>
      <c r="G62" s="30"/>
      <c r="H62" s="30"/>
      <c r="I62" s="2">
        <f t="shared" si="8"/>
        <v>0</v>
      </c>
      <c r="K62" s="2">
        <f>'Natiowide All Cat'!M62</f>
        <v>0</v>
      </c>
      <c r="L62" s="27"/>
      <c r="M62" s="30"/>
      <c r="N62" s="30"/>
      <c r="O62" s="30"/>
      <c r="P62" s="30"/>
      <c r="Q62" s="30"/>
      <c r="R62" s="2">
        <f t="shared" si="9"/>
        <v>0</v>
      </c>
    </row>
    <row r="63" spans="2:18" ht="15.75" x14ac:dyDescent="0.25">
      <c r="B63" s="44" t="s">
        <v>17</v>
      </c>
      <c r="C63" s="44"/>
      <c r="D63" s="44"/>
      <c r="E63" s="44"/>
      <c r="F63" s="44"/>
      <c r="G63" s="44"/>
      <c r="H63" s="44"/>
      <c r="I63" s="44"/>
      <c r="K63" s="43" t="s">
        <v>17</v>
      </c>
      <c r="L63" s="43"/>
      <c r="M63" s="43"/>
      <c r="N63" s="43"/>
      <c r="O63" s="43"/>
      <c r="P63" s="43"/>
      <c r="Q63" s="43"/>
      <c r="R63" s="43"/>
    </row>
    <row r="64" spans="2:18" ht="31.5" x14ac:dyDescent="0.25">
      <c r="B64" s="2" t="s">
        <v>5</v>
      </c>
      <c r="C64" s="3" t="s">
        <v>16</v>
      </c>
      <c r="D64" s="3" t="s">
        <v>15</v>
      </c>
      <c r="E64" s="3" t="s">
        <v>14</v>
      </c>
      <c r="F64" s="3" t="s">
        <v>13</v>
      </c>
      <c r="G64" s="3" t="s">
        <v>12</v>
      </c>
      <c r="H64" s="3" t="s">
        <v>11</v>
      </c>
      <c r="I64" s="3" t="s">
        <v>10</v>
      </c>
      <c r="K64" s="2" t="s">
        <v>5</v>
      </c>
      <c r="L64" s="3" t="s">
        <v>16</v>
      </c>
      <c r="M64" s="3" t="s">
        <v>15</v>
      </c>
      <c r="N64" s="3" t="s">
        <v>14</v>
      </c>
      <c r="O64" s="3" t="s">
        <v>13</v>
      </c>
      <c r="P64" s="3" t="s">
        <v>12</v>
      </c>
      <c r="Q64" s="3" t="s">
        <v>11</v>
      </c>
      <c r="R64" s="3" t="s">
        <v>10</v>
      </c>
    </row>
    <row r="65" spans="2:18" ht="15.75" x14ac:dyDescent="0.25">
      <c r="B65" s="34" t="s">
        <v>53</v>
      </c>
      <c r="C65" s="27">
        <v>40</v>
      </c>
      <c r="D65" s="30">
        <v>85</v>
      </c>
      <c r="E65" s="30">
        <v>45</v>
      </c>
      <c r="F65" s="30">
        <v>25</v>
      </c>
      <c r="G65" s="30">
        <v>60</v>
      </c>
      <c r="H65" s="30">
        <v>30</v>
      </c>
      <c r="I65" s="2">
        <f t="shared" ref="I65:I74" si="10">SUM(C65:H65)</f>
        <v>285</v>
      </c>
      <c r="K65" s="2">
        <f>'Natiowide All Cat'!M65</f>
        <v>0</v>
      </c>
      <c r="L65" s="27"/>
      <c r="M65" s="30"/>
      <c r="N65" s="30"/>
      <c r="O65" s="30"/>
      <c r="P65" s="30"/>
      <c r="Q65" s="30"/>
      <c r="R65" s="2">
        <f t="shared" ref="R65:R74" si="11">SUM(L65:Q65)</f>
        <v>0</v>
      </c>
    </row>
    <row r="66" spans="2:18" ht="15.75" x14ac:dyDescent="0.25">
      <c r="B66" s="34" t="s">
        <v>54</v>
      </c>
      <c r="C66" s="27">
        <v>40</v>
      </c>
      <c r="D66" s="30">
        <v>95</v>
      </c>
      <c r="E66" s="30">
        <v>65</v>
      </c>
      <c r="F66" s="30">
        <v>22</v>
      </c>
      <c r="G66" s="30">
        <v>80</v>
      </c>
      <c r="H66" s="30">
        <v>45</v>
      </c>
      <c r="I66" s="2">
        <f t="shared" si="10"/>
        <v>347</v>
      </c>
      <c r="K66" s="2">
        <f>'Natiowide All Cat'!M66</f>
        <v>0</v>
      </c>
      <c r="L66" s="27"/>
      <c r="M66" s="30"/>
      <c r="N66" s="30"/>
      <c r="O66" s="30"/>
      <c r="P66" s="30"/>
      <c r="Q66" s="30"/>
      <c r="R66" s="2">
        <f t="shared" si="11"/>
        <v>0</v>
      </c>
    </row>
    <row r="67" spans="2:18" ht="15.75" x14ac:dyDescent="0.25">
      <c r="B67" s="34" t="s">
        <v>55</v>
      </c>
      <c r="C67" s="27">
        <v>45</v>
      </c>
      <c r="D67" s="30">
        <v>95</v>
      </c>
      <c r="E67" s="30">
        <v>65</v>
      </c>
      <c r="F67" s="30">
        <v>25</v>
      </c>
      <c r="G67" s="30">
        <v>55</v>
      </c>
      <c r="H67" s="30">
        <v>45</v>
      </c>
      <c r="I67" s="2">
        <f t="shared" si="10"/>
        <v>330</v>
      </c>
      <c r="K67" s="2">
        <f>'Natiowide All Cat'!M67</f>
        <v>0</v>
      </c>
      <c r="L67" s="27"/>
      <c r="M67" s="30"/>
      <c r="N67" s="30"/>
      <c r="O67" s="30"/>
      <c r="P67" s="30"/>
      <c r="Q67" s="30"/>
      <c r="R67" s="2">
        <f t="shared" si="11"/>
        <v>0</v>
      </c>
    </row>
    <row r="68" spans="2:18" ht="15.75" x14ac:dyDescent="0.25">
      <c r="B68" s="34" t="s">
        <v>56</v>
      </c>
      <c r="C68" s="27">
        <v>30</v>
      </c>
      <c r="D68" s="30">
        <v>80</v>
      </c>
      <c r="E68" s="30">
        <v>45</v>
      </c>
      <c r="F68" s="30">
        <v>15</v>
      </c>
      <c r="G68" s="30">
        <v>55</v>
      </c>
      <c r="H68" s="30">
        <v>35</v>
      </c>
      <c r="I68" s="2">
        <f t="shared" si="10"/>
        <v>260</v>
      </c>
      <c r="K68" s="2">
        <f>'Natiowide All Cat'!M68</f>
        <v>0</v>
      </c>
      <c r="L68" s="27"/>
      <c r="M68" s="30"/>
      <c r="N68" s="30"/>
      <c r="O68" s="30"/>
      <c r="P68" s="30"/>
      <c r="Q68" s="30"/>
      <c r="R68" s="2">
        <f t="shared" si="11"/>
        <v>0</v>
      </c>
    </row>
    <row r="69" spans="2:18" ht="15.75" x14ac:dyDescent="0.25">
      <c r="B69" s="34" t="s">
        <v>57</v>
      </c>
      <c r="C69" s="27">
        <v>40</v>
      </c>
      <c r="D69" s="30">
        <v>70</v>
      </c>
      <c r="E69" s="30">
        <v>40</v>
      </c>
      <c r="F69" s="30">
        <v>25</v>
      </c>
      <c r="G69" s="30">
        <v>65</v>
      </c>
      <c r="H69" s="30">
        <v>25</v>
      </c>
      <c r="I69" s="2">
        <f t="shared" si="10"/>
        <v>265</v>
      </c>
      <c r="K69" s="2">
        <f>'Natiowide All Cat'!M69</f>
        <v>0</v>
      </c>
      <c r="L69" s="27"/>
      <c r="M69" s="30"/>
      <c r="N69" s="30"/>
      <c r="O69" s="30"/>
      <c r="P69" s="30"/>
      <c r="Q69" s="30"/>
      <c r="R69" s="2">
        <f t="shared" si="11"/>
        <v>0</v>
      </c>
    </row>
    <row r="70" spans="2:18" ht="15.75" x14ac:dyDescent="0.25">
      <c r="B70" s="2">
        <f>'Natiowide All Cat'!A70</f>
        <v>0</v>
      </c>
      <c r="C70" s="27"/>
      <c r="D70" s="30"/>
      <c r="E70" s="30"/>
      <c r="F70" s="30"/>
      <c r="G70" s="30"/>
      <c r="H70" s="30"/>
      <c r="I70" s="2">
        <f t="shared" si="10"/>
        <v>0</v>
      </c>
      <c r="K70" s="2">
        <f>'Natiowide All Cat'!M70</f>
        <v>0</v>
      </c>
      <c r="L70" s="27"/>
      <c r="M70" s="30"/>
      <c r="N70" s="30"/>
      <c r="O70" s="30"/>
      <c r="P70" s="30"/>
      <c r="Q70" s="30"/>
      <c r="R70" s="2">
        <f t="shared" si="11"/>
        <v>0</v>
      </c>
    </row>
    <row r="71" spans="2:18" ht="15.75" x14ac:dyDescent="0.25">
      <c r="B71" s="2">
        <f>'Natiowide All Cat'!A71</f>
        <v>0</v>
      </c>
      <c r="C71" s="27"/>
      <c r="D71" s="30"/>
      <c r="E71" s="30"/>
      <c r="F71" s="30"/>
      <c r="G71" s="30"/>
      <c r="H71" s="30"/>
      <c r="I71" s="2">
        <f t="shared" si="10"/>
        <v>0</v>
      </c>
      <c r="K71" s="2">
        <f>'Natiowide All Cat'!M71</f>
        <v>0</v>
      </c>
      <c r="L71" s="27"/>
      <c r="M71" s="30"/>
      <c r="N71" s="30"/>
      <c r="O71" s="30"/>
      <c r="P71" s="30"/>
      <c r="Q71" s="30"/>
      <c r="R71" s="2">
        <f t="shared" si="11"/>
        <v>0</v>
      </c>
    </row>
    <row r="72" spans="2:18" ht="15.75" x14ac:dyDescent="0.25">
      <c r="B72" s="2">
        <f>'Natiowide All Cat'!A72</f>
        <v>0</v>
      </c>
      <c r="C72" s="27"/>
      <c r="D72" s="30"/>
      <c r="E72" s="30"/>
      <c r="F72" s="30"/>
      <c r="G72" s="30"/>
      <c r="H72" s="30"/>
      <c r="I72" s="2">
        <f t="shared" si="10"/>
        <v>0</v>
      </c>
      <c r="K72" s="2">
        <f>'Natiowide All Cat'!M72</f>
        <v>0</v>
      </c>
      <c r="L72" s="27"/>
      <c r="M72" s="30"/>
      <c r="N72" s="30"/>
      <c r="O72" s="30"/>
      <c r="P72" s="30"/>
      <c r="Q72" s="30"/>
      <c r="R72" s="2">
        <f t="shared" si="11"/>
        <v>0</v>
      </c>
    </row>
    <row r="73" spans="2:18" ht="15.75" x14ac:dyDescent="0.25">
      <c r="B73" s="2">
        <f>'Natiowide All Cat'!A73</f>
        <v>0</v>
      </c>
      <c r="C73" s="27"/>
      <c r="D73" s="30"/>
      <c r="E73" s="30"/>
      <c r="F73" s="30"/>
      <c r="G73" s="30"/>
      <c r="H73" s="30"/>
      <c r="I73" s="2">
        <f t="shared" si="10"/>
        <v>0</v>
      </c>
      <c r="K73" s="2">
        <f>'Natiowide All Cat'!M73</f>
        <v>0</v>
      </c>
      <c r="L73" s="27"/>
      <c r="M73" s="30"/>
      <c r="N73" s="30"/>
      <c r="O73" s="30"/>
      <c r="P73" s="30"/>
      <c r="Q73" s="30"/>
      <c r="R73" s="2">
        <f t="shared" si="11"/>
        <v>0</v>
      </c>
    </row>
    <row r="74" spans="2:18" ht="15.75" x14ac:dyDescent="0.25">
      <c r="B74" s="2">
        <f>'Natiowide All Cat'!A74</f>
        <v>0</v>
      </c>
      <c r="C74" s="27"/>
      <c r="D74" s="30"/>
      <c r="E74" s="30"/>
      <c r="F74" s="30"/>
      <c r="G74" s="30"/>
      <c r="H74" s="30"/>
      <c r="I74" s="2">
        <f t="shared" si="10"/>
        <v>0</v>
      </c>
      <c r="K74" s="2">
        <f>'Natiowide All Cat'!M74</f>
        <v>0</v>
      </c>
      <c r="L74" s="27"/>
      <c r="M74" s="30"/>
      <c r="N74" s="30"/>
      <c r="O74" s="30"/>
      <c r="P74" s="30"/>
      <c r="Q74" s="30"/>
      <c r="R74" s="2">
        <f t="shared" si="11"/>
        <v>0</v>
      </c>
    </row>
  </sheetData>
  <mergeCells count="18">
    <mergeCell ref="B3:I3"/>
    <mergeCell ref="K3:R3"/>
    <mergeCell ref="B15:I15"/>
    <mergeCell ref="K15:R15"/>
    <mergeCell ref="B1:I1"/>
    <mergeCell ref="K1:R1"/>
    <mergeCell ref="B2:C2"/>
    <mergeCell ref="D2:I2"/>
    <mergeCell ref="K2:L2"/>
    <mergeCell ref="M2:R2"/>
    <mergeCell ref="B27:I27"/>
    <mergeCell ref="K27:R27"/>
    <mergeCell ref="B63:I63"/>
    <mergeCell ref="K63:R63"/>
    <mergeCell ref="B39:I39"/>
    <mergeCell ref="K39:R39"/>
    <mergeCell ref="B51:I51"/>
    <mergeCell ref="K51:R51"/>
  </mergeCells>
  <dataValidations count="5">
    <dataValidation type="whole" allowBlank="1" showInputMessage="1" showErrorMessage="1" sqref="H5:H14 Q65:Q74 H17:H26 H29:H38 H41:H50 H53:H62 Q5:Q14 Q17:Q26 Q29:Q38 Q41:Q50 Q53:Q62 H65:H74">
      <formula1>1</formula1>
      <formula2>50</formula2>
    </dataValidation>
    <dataValidation type="whole" allowBlank="1" showInputMessage="1" showErrorMessage="1" sqref="D53:D62 D5:D14 G5:G14 G17:G26 P65:P74 G29:G38 D17:D26 G41:G50 D29:D38 D41:D50 G65:G74 G53:G62 P53:P62 M5:M14 P5:P14 M17:M26 P17:P26 M29:M38 P29:P38 M41:M50 P41:P50 M53:M62 M65:M74 D65:D74">
      <formula1>1</formula1>
      <formula2>100</formula2>
    </dataValidation>
    <dataValidation type="whole" allowBlank="1" showInputMessage="1" showErrorMessage="1" sqref="E41:E50 E29:E38 E17:E26 N65:N74 E5:E14 E53:E62 N53:N62 N41:N50 N29:N38 N17:N26 N5:N14 E65:E74">
      <formula1>1</formula1>
      <formula2>75</formula2>
    </dataValidation>
    <dataValidation type="whole" allowBlank="1" showErrorMessage="1" prompt="Score must be whole number between 1 and 50" sqref="C5:C14 L65:L74 C17:C26 C29:C38 C41:C50 C53:C62 L5:L14 L17:L26 L29:L38 L41:L50 L53:L62 C65:C74">
      <formula1>1</formula1>
      <formula2>50</formula2>
    </dataValidation>
    <dataValidation type="whole" allowBlank="1" showInputMessage="1" showErrorMessage="1" sqref="F5:F14 O65:O74 F17:F26 F29:F38 F41:F50 F53:F62 O5:O14 O17:O26 O29:O38 O41:O50 O53:O62 F65:F74">
      <formula1>1</formula1>
      <formula2>25</formula2>
    </dataValidation>
  </dataValidations>
  <pageMargins left="0.7" right="0.7" top="0.75" bottom="0.75" header="0.3" footer="0.3"/>
  <pageSetup scale="61" fitToHeight="0" orientation="landscape" verticalDpi="0" r:id="rId1"/>
  <rowBreaks count="1" manualBreakCount="1">
    <brk id="38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4"/>
  <sheetViews>
    <sheetView zoomScale="120" zoomScaleNormal="120" workbookViewId="0">
      <selection activeCell="C65" sqref="C65:H69"/>
    </sheetView>
  </sheetViews>
  <sheetFormatPr defaultRowHeight="15" x14ac:dyDescent="0.25"/>
  <cols>
    <col min="2" max="2" width="24.42578125" customWidth="1"/>
    <col min="3" max="3" width="10.85546875" customWidth="1"/>
    <col min="4" max="8" width="10.85546875" style="1" customWidth="1"/>
    <col min="9" max="9" width="14.5703125" customWidth="1"/>
    <col min="11" max="11" width="24.85546875" customWidth="1"/>
    <col min="12" max="17" width="11" customWidth="1"/>
    <col min="18" max="18" width="14.7109375" customWidth="1"/>
  </cols>
  <sheetData>
    <row r="1" spans="2:18" ht="26.25" x14ac:dyDescent="0.4">
      <c r="B1" s="41" t="s">
        <v>48</v>
      </c>
      <c r="C1" s="41"/>
      <c r="D1" s="41"/>
      <c r="E1" s="41"/>
      <c r="F1" s="41"/>
      <c r="G1" s="41"/>
      <c r="H1" s="41"/>
      <c r="I1" s="41"/>
      <c r="K1" s="41" t="s">
        <v>48</v>
      </c>
      <c r="L1" s="41"/>
      <c r="M1" s="41"/>
      <c r="N1" s="41"/>
      <c r="O1" s="41"/>
      <c r="P1" s="41"/>
      <c r="Q1" s="41"/>
      <c r="R1" s="41"/>
    </row>
    <row r="2" spans="2:18" ht="18.75" x14ac:dyDescent="0.3">
      <c r="B2" s="42" t="s">
        <v>33</v>
      </c>
      <c r="C2" s="42"/>
      <c r="D2" s="42" t="s">
        <v>34</v>
      </c>
      <c r="E2" s="42"/>
      <c r="F2" s="42"/>
      <c r="G2" s="42"/>
      <c r="H2" s="42"/>
      <c r="I2" s="42"/>
      <c r="K2" s="42" t="str">
        <f>B2</f>
        <v>PEC Evaluator 4</v>
      </c>
      <c r="L2" s="42"/>
      <c r="M2" s="42" t="s">
        <v>46</v>
      </c>
      <c r="N2" s="42"/>
      <c r="O2" s="42"/>
      <c r="P2" s="42"/>
      <c r="Q2" s="42"/>
      <c r="R2" s="42"/>
    </row>
    <row r="3" spans="2:18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"/>
      <c r="K3" s="43" t="s">
        <v>22</v>
      </c>
      <c r="L3" s="43"/>
      <c r="M3" s="43"/>
      <c r="N3" s="43"/>
      <c r="O3" s="43"/>
      <c r="P3" s="43"/>
      <c r="Q3" s="43"/>
      <c r="R3" s="43"/>
    </row>
    <row r="4" spans="2:18" ht="31.5" x14ac:dyDescent="0.25">
      <c r="B4" s="11" t="s">
        <v>5</v>
      </c>
      <c r="C4" s="12" t="s">
        <v>16</v>
      </c>
      <c r="D4" s="12" t="s">
        <v>15</v>
      </c>
      <c r="E4" s="12" t="s">
        <v>14</v>
      </c>
      <c r="F4" s="12" t="s">
        <v>13</v>
      </c>
      <c r="G4" s="12" t="s">
        <v>12</v>
      </c>
      <c r="H4" s="12" t="s">
        <v>11</v>
      </c>
      <c r="I4" s="12" t="s">
        <v>10</v>
      </c>
      <c r="K4" s="11" t="s">
        <v>5</v>
      </c>
      <c r="L4" s="12" t="s">
        <v>16</v>
      </c>
      <c r="M4" s="12" t="s">
        <v>15</v>
      </c>
      <c r="N4" s="12" t="s">
        <v>14</v>
      </c>
      <c r="O4" s="12" t="s">
        <v>13</v>
      </c>
      <c r="P4" s="12" t="s">
        <v>12</v>
      </c>
      <c r="Q4" s="12" t="s">
        <v>11</v>
      </c>
      <c r="R4" s="12" t="s">
        <v>10</v>
      </c>
    </row>
    <row r="5" spans="2:18" ht="15.75" x14ac:dyDescent="0.25">
      <c r="B5" s="34" t="str">
        <f>'Natiowide All Cat'!A5</f>
        <v>Audio Enhancement</v>
      </c>
      <c r="C5" s="27">
        <v>37</v>
      </c>
      <c r="D5" s="30">
        <v>85</v>
      </c>
      <c r="E5" s="30">
        <v>29</v>
      </c>
      <c r="F5" s="30">
        <v>20</v>
      </c>
      <c r="G5" s="30">
        <v>60</v>
      </c>
      <c r="H5" s="30">
        <v>30</v>
      </c>
      <c r="I5" s="2">
        <f t="shared" ref="I5:I14" si="0">SUM(C5:H5)</f>
        <v>261</v>
      </c>
      <c r="K5" s="2"/>
      <c r="L5" s="27"/>
      <c r="M5" s="30"/>
      <c r="N5" s="30"/>
      <c r="O5" s="30"/>
      <c r="P5" s="30"/>
      <c r="Q5" s="30"/>
      <c r="R5" s="2">
        <f t="shared" ref="R5:R14" si="1">SUM(L5:Q5)</f>
        <v>0</v>
      </c>
    </row>
    <row r="6" spans="2:18" ht="15.75" x14ac:dyDescent="0.25">
      <c r="B6" s="34" t="str">
        <f>'Natiowide All Cat'!A6</f>
        <v>B&amp;H Photo</v>
      </c>
      <c r="C6" s="27">
        <v>40</v>
      </c>
      <c r="D6" s="30">
        <v>95</v>
      </c>
      <c r="E6" s="30">
        <v>54</v>
      </c>
      <c r="F6" s="30">
        <v>22</v>
      </c>
      <c r="G6" s="30">
        <v>85</v>
      </c>
      <c r="H6" s="30">
        <v>45</v>
      </c>
      <c r="I6" s="2">
        <f t="shared" si="0"/>
        <v>341</v>
      </c>
      <c r="K6" s="2">
        <f>'Natiowide All Cat'!M6</f>
        <v>0</v>
      </c>
      <c r="L6" s="27"/>
      <c r="M6" s="30"/>
      <c r="N6" s="30"/>
      <c r="O6" s="30"/>
      <c r="P6" s="30"/>
      <c r="Q6" s="30"/>
      <c r="R6" s="2">
        <f t="shared" si="1"/>
        <v>0</v>
      </c>
    </row>
    <row r="7" spans="2:18" ht="15.75" x14ac:dyDescent="0.25">
      <c r="B7" s="34" t="str">
        <f>'Natiowide All Cat'!A7</f>
        <v>CDW-G</v>
      </c>
      <c r="C7" s="27">
        <v>47</v>
      </c>
      <c r="D7" s="30">
        <v>90</v>
      </c>
      <c r="E7" s="30">
        <v>55</v>
      </c>
      <c r="F7" s="30">
        <v>23</v>
      </c>
      <c r="G7" s="30">
        <v>44</v>
      </c>
      <c r="H7" s="30">
        <v>40</v>
      </c>
      <c r="I7" s="2">
        <f t="shared" si="0"/>
        <v>299</v>
      </c>
      <c r="K7" s="2">
        <f>'Natiowide All Cat'!M7</f>
        <v>0</v>
      </c>
      <c r="L7" s="27"/>
      <c r="M7" s="30"/>
      <c r="N7" s="30"/>
      <c r="O7" s="30"/>
      <c r="P7" s="30"/>
      <c r="Q7" s="30"/>
      <c r="R7" s="2">
        <f t="shared" si="1"/>
        <v>0</v>
      </c>
    </row>
    <row r="8" spans="2:18" ht="15.75" x14ac:dyDescent="0.25">
      <c r="B8" s="34" t="str">
        <f>'Natiowide All Cat'!A8</f>
        <v>Southland Tech.</v>
      </c>
      <c r="C8" s="27">
        <v>36</v>
      </c>
      <c r="D8" s="30">
        <v>75</v>
      </c>
      <c r="E8" s="30">
        <v>37</v>
      </c>
      <c r="F8" s="30">
        <v>22</v>
      </c>
      <c r="G8" s="30">
        <v>63</v>
      </c>
      <c r="H8" s="30">
        <v>25</v>
      </c>
      <c r="I8" s="2">
        <f t="shared" si="0"/>
        <v>258</v>
      </c>
      <c r="K8" s="2">
        <f>'Natiowide All Cat'!M8</f>
        <v>0</v>
      </c>
      <c r="L8" s="27"/>
      <c r="M8" s="30"/>
      <c r="N8" s="30"/>
      <c r="O8" s="30"/>
      <c r="P8" s="30"/>
      <c r="Q8" s="30"/>
      <c r="R8" s="2">
        <f t="shared" si="1"/>
        <v>0</v>
      </c>
    </row>
    <row r="9" spans="2:18" ht="15.75" x14ac:dyDescent="0.25">
      <c r="B9" s="34" t="str">
        <f>'Natiowide All Cat'!A9</f>
        <v>TVS Pro</v>
      </c>
      <c r="C9" s="27">
        <v>42</v>
      </c>
      <c r="D9" s="30">
        <v>50</v>
      </c>
      <c r="E9" s="30">
        <v>22</v>
      </c>
      <c r="F9" s="30">
        <v>23</v>
      </c>
      <c r="G9" s="30">
        <v>45</v>
      </c>
      <c r="H9" s="30">
        <v>15</v>
      </c>
      <c r="I9" s="2">
        <f t="shared" si="0"/>
        <v>197</v>
      </c>
      <c r="K9" s="2">
        <f>'Natiowide All Cat'!M9</f>
        <v>0</v>
      </c>
      <c r="L9" s="27"/>
      <c r="M9" s="30"/>
      <c r="N9" s="30"/>
      <c r="O9" s="30"/>
      <c r="P9" s="30"/>
      <c r="Q9" s="30"/>
      <c r="R9" s="2">
        <f t="shared" si="1"/>
        <v>0</v>
      </c>
    </row>
    <row r="10" spans="2:18" ht="15.75" x14ac:dyDescent="0.25">
      <c r="B10" s="2">
        <f>'Natiowide All Cat'!A10</f>
        <v>0</v>
      </c>
      <c r="C10" s="27"/>
      <c r="D10" s="30"/>
      <c r="E10" s="30"/>
      <c r="F10" s="30"/>
      <c r="G10" s="30"/>
      <c r="H10" s="30"/>
      <c r="I10" s="2">
        <f t="shared" si="0"/>
        <v>0</v>
      </c>
      <c r="K10" s="2">
        <f>'Natiowide All Cat'!M10</f>
        <v>0</v>
      </c>
      <c r="L10" s="27"/>
      <c r="M10" s="30"/>
      <c r="N10" s="30"/>
      <c r="O10" s="30"/>
      <c r="P10" s="30"/>
      <c r="Q10" s="30"/>
      <c r="R10" s="2">
        <f t="shared" si="1"/>
        <v>0</v>
      </c>
    </row>
    <row r="11" spans="2:18" ht="15.75" x14ac:dyDescent="0.25">
      <c r="B11" s="2">
        <f>'Natiowide All Cat'!A11</f>
        <v>0</v>
      </c>
      <c r="C11" s="27"/>
      <c r="D11" s="30"/>
      <c r="E11" s="30"/>
      <c r="F11" s="30"/>
      <c r="G11" s="30"/>
      <c r="H11" s="30"/>
      <c r="I11" s="2">
        <f t="shared" si="0"/>
        <v>0</v>
      </c>
      <c r="K11" s="2">
        <f>'Natiowide All Cat'!M11</f>
        <v>0</v>
      </c>
      <c r="L11" s="27"/>
      <c r="M11" s="30"/>
      <c r="N11" s="30"/>
      <c r="O11" s="30"/>
      <c r="P11" s="30"/>
      <c r="Q11" s="30"/>
      <c r="R11" s="2">
        <f t="shared" si="1"/>
        <v>0</v>
      </c>
    </row>
    <row r="12" spans="2:18" ht="15.75" x14ac:dyDescent="0.25">
      <c r="B12" s="2">
        <f>'Natiowide All Cat'!A12</f>
        <v>0</v>
      </c>
      <c r="C12" s="27"/>
      <c r="D12" s="30"/>
      <c r="E12" s="30"/>
      <c r="F12" s="30"/>
      <c r="G12" s="30"/>
      <c r="H12" s="30"/>
      <c r="I12" s="2">
        <f t="shared" si="0"/>
        <v>0</v>
      </c>
      <c r="K12" s="2">
        <f>'Natiowide All Cat'!M12</f>
        <v>0</v>
      </c>
      <c r="L12" s="27"/>
      <c r="M12" s="30"/>
      <c r="N12" s="30"/>
      <c r="O12" s="30"/>
      <c r="P12" s="30"/>
      <c r="Q12" s="30"/>
      <c r="R12" s="2">
        <f t="shared" si="1"/>
        <v>0</v>
      </c>
    </row>
    <row r="13" spans="2:18" ht="15.75" x14ac:dyDescent="0.25">
      <c r="B13" s="2">
        <f>'Natiowide All Cat'!A13</f>
        <v>0</v>
      </c>
      <c r="C13" s="27"/>
      <c r="D13" s="30"/>
      <c r="E13" s="30"/>
      <c r="F13" s="30"/>
      <c r="G13" s="30"/>
      <c r="H13" s="30"/>
      <c r="I13" s="2">
        <f t="shared" si="0"/>
        <v>0</v>
      </c>
      <c r="K13" s="2">
        <f>'Natiowide All Cat'!M13</f>
        <v>0</v>
      </c>
      <c r="L13" s="27"/>
      <c r="M13" s="30"/>
      <c r="N13" s="30"/>
      <c r="O13" s="30"/>
      <c r="P13" s="30"/>
      <c r="Q13" s="30"/>
      <c r="R13" s="2">
        <f t="shared" si="1"/>
        <v>0</v>
      </c>
    </row>
    <row r="14" spans="2:18" ht="15.75" x14ac:dyDescent="0.25">
      <c r="B14" s="2">
        <f>'Natiowide All Cat'!A14</f>
        <v>0</v>
      </c>
      <c r="C14" s="27"/>
      <c r="D14" s="30"/>
      <c r="E14" s="30"/>
      <c r="F14" s="30"/>
      <c r="G14" s="30"/>
      <c r="H14" s="30"/>
      <c r="I14" s="2">
        <f t="shared" si="0"/>
        <v>0</v>
      </c>
      <c r="K14" s="2">
        <f>'Natiowide All Cat'!M14</f>
        <v>0</v>
      </c>
      <c r="L14" s="27"/>
      <c r="M14" s="30"/>
      <c r="N14" s="30"/>
      <c r="O14" s="30"/>
      <c r="P14" s="30"/>
      <c r="Q14" s="30"/>
      <c r="R14" s="2">
        <f t="shared" si="1"/>
        <v>0</v>
      </c>
    </row>
    <row r="15" spans="2:18" ht="15.75" x14ac:dyDescent="0.25">
      <c r="B15" s="44" t="s">
        <v>21</v>
      </c>
      <c r="C15" s="44"/>
      <c r="D15" s="44"/>
      <c r="E15" s="44"/>
      <c r="F15" s="44"/>
      <c r="G15" s="44"/>
      <c r="H15" s="44"/>
      <c r="I15" s="44"/>
      <c r="K15" s="43" t="s">
        <v>21</v>
      </c>
      <c r="L15" s="43"/>
      <c r="M15" s="43"/>
      <c r="N15" s="43"/>
      <c r="O15" s="43"/>
      <c r="P15" s="43"/>
      <c r="Q15" s="43"/>
      <c r="R15" s="43"/>
    </row>
    <row r="16" spans="2:18" ht="31.5" x14ac:dyDescent="0.25">
      <c r="B16" s="2" t="s">
        <v>5</v>
      </c>
      <c r="C16" s="3" t="s">
        <v>16</v>
      </c>
      <c r="D16" s="3" t="s">
        <v>15</v>
      </c>
      <c r="E16" s="3" t="s">
        <v>14</v>
      </c>
      <c r="F16" s="3" t="s">
        <v>13</v>
      </c>
      <c r="G16" s="3" t="s">
        <v>12</v>
      </c>
      <c r="H16" s="3" t="s">
        <v>11</v>
      </c>
      <c r="I16" s="3" t="s">
        <v>10</v>
      </c>
      <c r="K16" s="2" t="s">
        <v>5</v>
      </c>
      <c r="L16" s="3" t="s">
        <v>16</v>
      </c>
      <c r="M16" s="3" t="s">
        <v>15</v>
      </c>
      <c r="N16" s="3" t="s">
        <v>14</v>
      </c>
      <c r="O16" s="3" t="s">
        <v>13</v>
      </c>
      <c r="P16" s="3" t="s">
        <v>12</v>
      </c>
      <c r="Q16" s="3" t="s">
        <v>11</v>
      </c>
      <c r="R16" s="3" t="s">
        <v>10</v>
      </c>
    </row>
    <row r="17" spans="2:18" ht="15.75" x14ac:dyDescent="0.25">
      <c r="B17" s="34" t="s">
        <v>53</v>
      </c>
      <c r="C17" s="27">
        <v>37</v>
      </c>
      <c r="D17" s="30">
        <v>85</v>
      </c>
      <c r="E17" s="30">
        <v>29</v>
      </c>
      <c r="F17" s="30">
        <v>20</v>
      </c>
      <c r="G17" s="30">
        <v>60</v>
      </c>
      <c r="H17" s="30">
        <v>30</v>
      </c>
      <c r="I17" s="2">
        <f t="shared" ref="I17:I26" si="2">SUM(C17:H17)</f>
        <v>261</v>
      </c>
      <c r="K17" s="2">
        <f>'Natiowide All Cat'!M17</f>
        <v>0</v>
      </c>
      <c r="L17" s="27"/>
      <c r="M17" s="30"/>
      <c r="N17" s="30"/>
      <c r="O17" s="30"/>
      <c r="P17" s="30"/>
      <c r="Q17" s="30"/>
      <c r="R17" s="2">
        <f t="shared" ref="R17:R26" si="3">SUM(L17:Q17)</f>
        <v>0</v>
      </c>
    </row>
    <row r="18" spans="2:18" ht="15.75" x14ac:dyDescent="0.25">
      <c r="B18" s="34" t="s">
        <v>54</v>
      </c>
      <c r="C18" s="27">
        <v>40</v>
      </c>
      <c r="D18" s="30">
        <v>95</v>
      </c>
      <c r="E18" s="30">
        <v>54</v>
      </c>
      <c r="F18" s="30">
        <v>22</v>
      </c>
      <c r="G18" s="30">
        <v>85</v>
      </c>
      <c r="H18" s="30">
        <v>45</v>
      </c>
      <c r="I18" s="2">
        <f t="shared" si="2"/>
        <v>341</v>
      </c>
      <c r="K18" s="2">
        <f>'Natiowide All Cat'!M18</f>
        <v>0</v>
      </c>
      <c r="L18" s="27"/>
      <c r="M18" s="30"/>
      <c r="N18" s="30"/>
      <c r="O18" s="30"/>
      <c r="P18" s="30"/>
      <c r="Q18" s="30"/>
      <c r="R18" s="2">
        <f t="shared" si="3"/>
        <v>0</v>
      </c>
    </row>
    <row r="19" spans="2:18" ht="15.75" x14ac:dyDescent="0.25">
      <c r="B19" s="34" t="s">
        <v>55</v>
      </c>
      <c r="C19" s="27">
        <v>47</v>
      </c>
      <c r="D19" s="30">
        <v>90</v>
      </c>
      <c r="E19" s="30">
        <v>55</v>
      </c>
      <c r="F19" s="30">
        <v>23</v>
      </c>
      <c r="G19" s="30">
        <v>44</v>
      </c>
      <c r="H19" s="30">
        <v>40</v>
      </c>
      <c r="I19" s="2">
        <f t="shared" si="2"/>
        <v>299</v>
      </c>
      <c r="K19" s="2">
        <f>'Natiowide All Cat'!M19</f>
        <v>0</v>
      </c>
      <c r="L19" s="27"/>
      <c r="M19" s="30"/>
      <c r="N19" s="30"/>
      <c r="O19" s="30"/>
      <c r="P19" s="30"/>
      <c r="Q19" s="30"/>
      <c r="R19" s="2">
        <f t="shared" si="3"/>
        <v>0</v>
      </c>
    </row>
    <row r="20" spans="2:18" ht="15.75" x14ac:dyDescent="0.25">
      <c r="B20" s="34" t="s">
        <v>56</v>
      </c>
      <c r="C20" s="27">
        <v>36</v>
      </c>
      <c r="D20" s="30">
        <v>75</v>
      </c>
      <c r="E20" s="30">
        <v>37</v>
      </c>
      <c r="F20" s="30">
        <v>22</v>
      </c>
      <c r="G20" s="30">
        <v>63</v>
      </c>
      <c r="H20" s="30">
        <v>25</v>
      </c>
      <c r="I20" s="2">
        <f t="shared" si="2"/>
        <v>258</v>
      </c>
      <c r="K20" s="2">
        <f>'Natiowide All Cat'!M20</f>
        <v>0</v>
      </c>
      <c r="L20" s="27"/>
      <c r="M20" s="30"/>
      <c r="N20" s="30"/>
      <c r="O20" s="30"/>
      <c r="P20" s="30"/>
      <c r="Q20" s="30"/>
      <c r="R20" s="2">
        <f t="shared" si="3"/>
        <v>0</v>
      </c>
    </row>
    <row r="21" spans="2:18" ht="15.75" x14ac:dyDescent="0.25">
      <c r="B21" s="34" t="s">
        <v>57</v>
      </c>
      <c r="C21" s="27">
        <v>42</v>
      </c>
      <c r="D21" s="30">
        <v>50</v>
      </c>
      <c r="E21" s="30">
        <v>22</v>
      </c>
      <c r="F21" s="30">
        <v>23</v>
      </c>
      <c r="G21" s="30">
        <v>45</v>
      </c>
      <c r="H21" s="30">
        <v>15</v>
      </c>
      <c r="I21" s="2">
        <f t="shared" si="2"/>
        <v>197</v>
      </c>
      <c r="K21" s="2">
        <f>'Natiowide All Cat'!M21</f>
        <v>0</v>
      </c>
      <c r="L21" s="27"/>
      <c r="M21" s="30"/>
      <c r="N21" s="30"/>
      <c r="O21" s="30"/>
      <c r="P21" s="30"/>
      <c r="Q21" s="30"/>
      <c r="R21" s="2">
        <f t="shared" si="3"/>
        <v>0</v>
      </c>
    </row>
    <row r="22" spans="2:18" ht="15.75" x14ac:dyDescent="0.25">
      <c r="B22" s="2">
        <f>'Natiowide All Cat'!A22</f>
        <v>0</v>
      </c>
      <c r="C22" s="27"/>
      <c r="D22" s="30"/>
      <c r="E22" s="30"/>
      <c r="F22" s="30"/>
      <c r="G22" s="30"/>
      <c r="H22" s="30"/>
      <c r="I22" s="2">
        <f t="shared" si="2"/>
        <v>0</v>
      </c>
      <c r="K22" s="2">
        <f>'Natiowide All Cat'!M22</f>
        <v>0</v>
      </c>
      <c r="L22" s="27"/>
      <c r="M22" s="30"/>
      <c r="N22" s="30"/>
      <c r="O22" s="30"/>
      <c r="P22" s="30"/>
      <c r="Q22" s="30"/>
      <c r="R22" s="2">
        <f t="shared" si="3"/>
        <v>0</v>
      </c>
    </row>
    <row r="23" spans="2:18" ht="15.75" x14ac:dyDescent="0.25">
      <c r="B23" s="2">
        <f>'Natiowide All Cat'!A23</f>
        <v>0</v>
      </c>
      <c r="C23" s="27"/>
      <c r="D23" s="30"/>
      <c r="E23" s="30"/>
      <c r="F23" s="30"/>
      <c r="G23" s="30"/>
      <c r="H23" s="30"/>
      <c r="I23" s="2">
        <f t="shared" si="2"/>
        <v>0</v>
      </c>
      <c r="K23" s="2">
        <f>'Natiowide All Cat'!M23</f>
        <v>0</v>
      </c>
      <c r="L23" s="27"/>
      <c r="M23" s="30"/>
      <c r="N23" s="30"/>
      <c r="O23" s="30"/>
      <c r="P23" s="30"/>
      <c r="Q23" s="30"/>
      <c r="R23" s="2">
        <f t="shared" si="3"/>
        <v>0</v>
      </c>
    </row>
    <row r="24" spans="2:18" ht="15.75" x14ac:dyDescent="0.25">
      <c r="B24" s="2">
        <f>'Natiowide All Cat'!A24</f>
        <v>0</v>
      </c>
      <c r="C24" s="27"/>
      <c r="D24" s="30"/>
      <c r="E24" s="30"/>
      <c r="F24" s="30"/>
      <c r="G24" s="30"/>
      <c r="H24" s="30"/>
      <c r="I24" s="2">
        <f t="shared" si="2"/>
        <v>0</v>
      </c>
      <c r="K24" s="2">
        <f>'Natiowide All Cat'!M24</f>
        <v>0</v>
      </c>
      <c r="L24" s="27"/>
      <c r="M24" s="30"/>
      <c r="N24" s="30"/>
      <c r="O24" s="30"/>
      <c r="P24" s="30"/>
      <c r="Q24" s="30"/>
      <c r="R24" s="2">
        <f t="shared" si="3"/>
        <v>0</v>
      </c>
    </row>
    <row r="25" spans="2:18" ht="15.75" x14ac:dyDescent="0.25">
      <c r="B25" s="2">
        <f>'Natiowide All Cat'!A25</f>
        <v>0</v>
      </c>
      <c r="C25" s="27"/>
      <c r="D25" s="30"/>
      <c r="E25" s="30"/>
      <c r="F25" s="30"/>
      <c r="G25" s="30"/>
      <c r="H25" s="30"/>
      <c r="I25" s="2">
        <f t="shared" si="2"/>
        <v>0</v>
      </c>
      <c r="K25" s="2">
        <f>'Natiowide All Cat'!M25</f>
        <v>0</v>
      </c>
      <c r="L25" s="27"/>
      <c r="M25" s="30"/>
      <c r="N25" s="30"/>
      <c r="O25" s="30"/>
      <c r="P25" s="30"/>
      <c r="Q25" s="30"/>
      <c r="R25" s="2">
        <f t="shared" si="3"/>
        <v>0</v>
      </c>
    </row>
    <row r="26" spans="2:18" ht="15.75" x14ac:dyDescent="0.25">
      <c r="B26" s="2">
        <f>'Natiowide All Cat'!A26</f>
        <v>0</v>
      </c>
      <c r="C26" s="27"/>
      <c r="D26" s="30"/>
      <c r="E26" s="30"/>
      <c r="F26" s="30"/>
      <c r="G26" s="30"/>
      <c r="H26" s="30"/>
      <c r="I26" s="2">
        <f t="shared" si="2"/>
        <v>0</v>
      </c>
      <c r="K26" s="2">
        <f>'Natiowide All Cat'!M26</f>
        <v>0</v>
      </c>
      <c r="L26" s="27"/>
      <c r="M26" s="30"/>
      <c r="N26" s="30"/>
      <c r="O26" s="30"/>
      <c r="P26" s="30"/>
      <c r="Q26" s="30"/>
      <c r="R26" s="2">
        <f t="shared" si="3"/>
        <v>0</v>
      </c>
    </row>
    <row r="27" spans="2:18" ht="15.75" x14ac:dyDescent="0.25">
      <c r="B27" s="44" t="s">
        <v>20</v>
      </c>
      <c r="C27" s="44"/>
      <c r="D27" s="44"/>
      <c r="E27" s="44"/>
      <c r="F27" s="44"/>
      <c r="G27" s="44"/>
      <c r="H27" s="44"/>
      <c r="I27" s="44"/>
      <c r="K27" s="43" t="s">
        <v>20</v>
      </c>
      <c r="L27" s="43"/>
      <c r="M27" s="43"/>
      <c r="N27" s="43"/>
      <c r="O27" s="43"/>
      <c r="P27" s="43"/>
      <c r="Q27" s="43"/>
      <c r="R27" s="43"/>
    </row>
    <row r="28" spans="2:18" ht="31.5" x14ac:dyDescent="0.25">
      <c r="B28" s="2" t="s">
        <v>5</v>
      </c>
      <c r="C28" s="3" t="s">
        <v>16</v>
      </c>
      <c r="D28" s="3" t="s">
        <v>15</v>
      </c>
      <c r="E28" s="3" t="s">
        <v>14</v>
      </c>
      <c r="F28" s="3" t="s">
        <v>13</v>
      </c>
      <c r="G28" s="3" t="s">
        <v>12</v>
      </c>
      <c r="H28" s="3" t="s">
        <v>11</v>
      </c>
      <c r="I28" s="3" t="s">
        <v>10</v>
      </c>
      <c r="K28" s="2" t="s">
        <v>5</v>
      </c>
      <c r="L28" s="3" t="s">
        <v>16</v>
      </c>
      <c r="M28" s="3" t="s">
        <v>15</v>
      </c>
      <c r="N28" s="3" t="s">
        <v>14</v>
      </c>
      <c r="O28" s="3" t="s">
        <v>13</v>
      </c>
      <c r="P28" s="3" t="s">
        <v>12</v>
      </c>
      <c r="Q28" s="3" t="s">
        <v>11</v>
      </c>
      <c r="R28" s="3" t="s">
        <v>10</v>
      </c>
    </row>
    <row r="29" spans="2:18" ht="15.75" x14ac:dyDescent="0.25">
      <c r="B29" s="34" t="s">
        <v>53</v>
      </c>
      <c r="C29" s="27">
        <v>37</v>
      </c>
      <c r="D29" s="30">
        <v>85</v>
      </c>
      <c r="E29" s="30">
        <v>29</v>
      </c>
      <c r="F29" s="30">
        <v>20</v>
      </c>
      <c r="G29" s="30">
        <v>60</v>
      </c>
      <c r="H29" s="30">
        <v>30</v>
      </c>
      <c r="I29" s="2">
        <f t="shared" ref="I29:I38" si="4">SUM(C29:H29)</f>
        <v>261</v>
      </c>
      <c r="K29" s="2">
        <f>'Natiowide All Cat'!M29</f>
        <v>0</v>
      </c>
      <c r="L29" s="27"/>
      <c r="M29" s="30"/>
      <c r="N29" s="30"/>
      <c r="O29" s="30"/>
      <c r="P29" s="30"/>
      <c r="Q29" s="30"/>
      <c r="R29" s="2">
        <f t="shared" ref="R29:R38" si="5">SUM(L29:Q29)</f>
        <v>0</v>
      </c>
    </row>
    <row r="30" spans="2:18" ht="15.75" x14ac:dyDescent="0.25">
      <c r="B30" s="34" t="s">
        <v>54</v>
      </c>
      <c r="C30" s="27">
        <v>40</v>
      </c>
      <c r="D30" s="30">
        <v>95</v>
      </c>
      <c r="E30" s="30">
        <v>54</v>
      </c>
      <c r="F30" s="30">
        <v>22</v>
      </c>
      <c r="G30" s="30">
        <v>85</v>
      </c>
      <c r="H30" s="30">
        <v>45</v>
      </c>
      <c r="I30" s="2">
        <f t="shared" si="4"/>
        <v>341</v>
      </c>
      <c r="K30" s="2">
        <f>'Natiowide All Cat'!M30</f>
        <v>0</v>
      </c>
      <c r="L30" s="27"/>
      <c r="M30" s="30"/>
      <c r="N30" s="30"/>
      <c r="O30" s="30"/>
      <c r="P30" s="30"/>
      <c r="Q30" s="30"/>
      <c r="R30" s="2">
        <f t="shared" si="5"/>
        <v>0</v>
      </c>
    </row>
    <row r="31" spans="2:18" ht="15.75" x14ac:dyDescent="0.25">
      <c r="B31" s="34" t="s">
        <v>55</v>
      </c>
      <c r="C31" s="27">
        <v>47</v>
      </c>
      <c r="D31" s="30">
        <v>90</v>
      </c>
      <c r="E31" s="30">
        <v>55</v>
      </c>
      <c r="F31" s="30">
        <v>23</v>
      </c>
      <c r="G31" s="30">
        <v>44</v>
      </c>
      <c r="H31" s="30">
        <v>40</v>
      </c>
      <c r="I31" s="2">
        <f t="shared" si="4"/>
        <v>299</v>
      </c>
      <c r="K31" s="2">
        <f>'Natiowide All Cat'!M31</f>
        <v>0</v>
      </c>
      <c r="L31" s="27"/>
      <c r="M31" s="30"/>
      <c r="N31" s="30"/>
      <c r="O31" s="30"/>
      <c r="P31" s="30"/>
      <c r="Q31" s="30"/>
      <c r="R31" s="2">
        <f t="shared" si="5"/>
        <v>0</v>
      </c>
    </row>
    <row r="32" spans="2:18" ht="15.75" x14ac:dyDescent="0.25">
      <c r="B32" s="34" t="s">
        <v>56</v>
      </c>
      <c r="C32" s="27">
        <v>36</v>
      </c>
      <c r="D32" s="30">
        <v>75</v>
      </c>
      <c r="E32" s="30">
        <v>37</v>
      </c>
      <c r="F32" s="30">
        <v>22</v>
      </c>
      <c r="G32" s="30">
        <v>63</v>
      </c>
      <c r="H32" s="30">
        <v>25</v>
      </c>
      <c r="I32" s="2">
        <f t="shared" si="4"/>
        <v>258</v>
      </c>
      <c r="K32" s="2">
        <f>'Natiowide All Cat'!M32</f>
        <v>0</v>
      </c>
      <c r="L32" s="27"/>
      <c r="M32" s="30"/>
      <c r="N32" s="30"/>
      <c r="O32" s="30"/>
      <c r="P32" s="30"/>
      <c r="Q32" s="30"/>
      <c r="R32" s="2">
        <f t="shared" si="5"/>
        <v>0</v>
      </c>
    </row>
    <row r="33" spans="2:18" ht="15.75" x14ac:dyDescent="0.25">
      <c r="B33" s="34" t="s">
        <v>57</v>
      </c>
      <c r="C33" s="27">
        <v>42</v>
      </c>
      <c r="D33" s="30">
        <v>50</v>
      </c>
      <c r="E33" s="30">
        <v>22</v>
      </c>
      <c r="F33" s="30">
        <v>23</v>
      </c>
      <c r="G33" s="30">
        <v>45</v>
      </c>
      <c r="H33" s="30">
        <v>15</v>
      </c>
      <c r="I33" s="2">
        <f t="shared" si="4"/>
        <v>197</v>
      </c>
      <c r="K33" s="2">
        <f>'Natiowide All Cat'!M33</f>
        <v>0</v>
      </c>
      <c r="L33" s="27"/>
      <c r="M33" s="30"/>
      <c r="N33" s="30"/>
      <c r="O33" s="30"/>
      <c r="P33" s="30"/>
      <c r="Q33" s="30"/>
      <c r="R33" s="2">
        <f t="shared" si="5"/>
        <v>0</v>
      </c>
    </row>
    <row r="34" spans="2:18" ht="15.75" x14ac:dyDescent="0.25">
      <c r="B34" s="2">
        <f>'Natiowide All Cat'!A34</f>
        <v>0</v>
      </c>
      <c r="C34" s="27"/>
      <c r="D34" s="30"/>
      <c r="E34" s="30"/>
      <c r="F34" s="30"/>
      <c r="G34" s="30"/>
      <c r="H34" s="30"/>
      <c r="I34" s="2">
        <f t="shared" si="4"/>
        <v>0</v>
      </c>
      <c r="K34" s="2">
        <f>'Natiowide All Cat'!M34</f>
        <v>0</v>
      </c>
      <c r="L34" s="27"/>
      <c r="M34" s="30"/>
      <c r="N34" s="30"/>
      <c r="O34" s="30"/>
      <c r="P34" s="30"/>
      <c r="Q34" s="30"/>
      <c r="R34" s="2">
        <f t="shared" si="5"/>
        <v>0</v>
      </c>
    </row>
    <row r="35" spans="2:18" ht="15.75" x14ac:dyDescent="0.25">
      <c r="B35" s="2">
        <f>'Natiowide All Cat'!A35</f>
        <v>0</v>
      </c>
      <c r="C35" s="27"/>
      <c r="D35" s="30"/>
      <c r="E35" s="30"/>
      <c r="F35" s="30"/>
      <c r="G35" s="30"/>
      <c r="H35" s="30"/>
      <c r="I35" s="2">
        <f t="shared" si="4"/>
        <v>0</v>
      </c>
      <c r="K35" s="2">
        <f>'Natiowide All Cat'!M35</f>
        <v>0</v>
      </c>
      <c r="L35" s="27"/>
      <c r="M35" s="30"/>
      <c r="N35" s="30"/>
      <c r="O35" s="30"/>
      <c r="P35" s="30"/>
      <c r="Q35" s="30"/>
      <c r="R35" s="2">
        <f t="shared" si="5"/>
        <v>0</v>
      </c>
    </row>
    <row r="36" spans="2:18" ht="15.75" x14ac:dyDescent="0.25">
      <c r="B36" s="2">
        <f>'Natiowide All Cat'!A36</f>
        <v>0</v>
      </c>
      <c r="C36" s="27"/>
      <c r="D36" s="30"/>
      <c r="E36" s="30"/>
      <c r="F36" s="30"/>
      <c r="G36" s="30"/>
      <c r="H36" s="30"/>
      <c r="I36" s="2">
        <f t="shared" si="4"/>
        <v>0</v>
      </c>
      <c r="K36" s="2">
        <f>'Natiowide All Cat'!M36</f>
        <v>0</v>
      </c>
      <c r="L36" s="27"/>
      <c r="M36" s="30"/>
      <c r="N36" s="30"/>
      <c r="O36" s="30"/>
      <c r="P36" s="30"/>
      <c r="Q36" s="30"/>
      <c r="R36" s="2">
        <f t="shared" si="5"/>
        <v>0</v>
      </c>
    </row>
    <row r="37" spans="2:18" ht="15.75" x14ac:dyDescent="0.25">
      <c r="B37" s="2">
        <f>'Natiowide All Cat'!A37</f>
        <v>0</v>
      </c>
      <c r="C37" s="27"/>
      <c r="D37" s="30"/>
      <c r="E37" s="30"/>
      <c r="F37" s="30"/>
      <c r="G37" s="30"/>
      <c r="H37" s="30"/>
      <c r="I37" s="2">
        <f t="shared" si="4"/>
        <v>0</v>
      </c>
      <c r="K37" s="2">
        <f>'Natiowide All Cat'!M37</f>
        <v>0</v>
      </c>
      <c r="L37" s="27"/>
      <c r="M37" s="30"/>
      <c r="N37" s="30"/>
      <c r="O37" s="30"/>
      <c r="P37" s="30"/>
      <c r="Q37" s="30"/>
      <c r="R37" s="2">
        <f t="shared" si="5"/>
        <v>0</v>
      </c>
    </row>
    <row r="38" spans="2:18" ht="15.75" x14ac:dyDescent="0.25">
      <c r="B38" s="2">
        <f>'Natiowide All Cat'!A38</f>
        <v>0</v>
      </c>
      <c r="C38" s="27"/>
      <c r="D38" s="30"/>
      <c r="E38" s="30"/>
      <c r="F38" s="30"/>
      <c r="G38" s="30"/>
      <c r="H38" s="30"/>
      <c r="I38" s="2">
        <f t="shared" si="4"/>
        <v>0</v>
      </c>
      <c r="K38" s="2">
        <f>'Natiowide All Cat'!M38</f>
        <v>0</v>
      </c>
      <c r="L38" s="27"/>
      <c r="M38" s="30"/>
      <c r="N38" s="30"/>
      <c r="O38" s="30"/>
      <c r="P38" s="30"/>
      <c r="Q38" s="30"/>
      <c r="R38" s="2">
        <f t="shared" si="5"/>
        <v>0</v>
      </c>
    </row>
    <row r="39" spans="2:18" ht="15.75" x14ac:dyDescent="0.25">
      <c r="B39" s="44" t="s">
        <v>19</v>
      </c>
      <c r="C39" s="44"/>
      <c r="D39" s="44"/>
      <c r="E39" s="44"/>
      <c r="F39" s="44"/>
      <c r="G39" s="44"/>
      <c r="H39" s="44"/>
      <c r="I39" s="44"/>
      <c r="K39" s="43" t="s">
        <v>19</v>
      </c>
      <c r="L39" s="43"/>
      <c r="M39" s="43"/>
      <c r="N39" s="43"/>
      <c r="O39" s="43"/>
      <c r="P39" s="43"/>
      <c r="Q39" s="43"/>
      <c r="R39" s="43"/>
    </row>
    <row r="40" spans="2:18" ht="31.5" x14ac:dyDescent="0.25">
      <c r="B40" s="2" t="s">
        <v>5</v>
      </c>
      <c r="C40" s="3" t="s">
        <v>16</v>
      </c>
      <c r="D40" s="3" t="s">
        <v>15</v>
      </c>
      <c r="E40" s="3" t="s">
        <v>14</v>
      </c>
      <c r="F40" s="3" t="s">
        <v>13</v>
      </c>
      <c r="G40" s="3" t="s">
        <v>12</v>
      </c>
      <c r="H40" s="3" t="s">
        <v>11</v>
      </c>
      <c r="I40" s="3" t="s">
        <v>10</v>
      </c>
      <c r="K40" s="2" t="s">
        <v>5</v>
      </c>
      <c r="L40" s="3" t="s">
        <v>16</v>
      </c>
      <c r="M40" s="3" t="s">
        <v>15</v>
      </c>
      <c r="N40" s="3" t="s">
        <v>14</v>
      </c>
      <c r="O40" s="3" t="s">
        <v>13</v>
      </c>
      <c r="P40" s="3" t="s">
        <v>12</v>
      </c>
      <c r="Q40" s="3" t="s">
        <v>11</v>
      </c>
      <c r="R40" s="3" t="s">
        <v>10</v>
      </c>
    </row>
    <row r="41" spans="2:18" ht="15.75" x14ac:dyDescent="0.25">
      <c r="B41" s="34" t="s">
        <v>53</v>
      </c>
      <c r="C41" s="27">
        <v>37</v>
      </c>
      <c r="D41" s="30">
        <v>85</v>
      </c>
      <c r="E41" s="30">
        <v>29</v>
      </c>
      <c r="F41" s="30">
        <v>20</v>
      </c>
      <c r="G41" s="30">
        <v>60</v>
      </c>
      <c r="H41" s="30">
        <v>30</v>
      </c>
      <c r="I41" s="2">
        <f t="shared" ref="I41:I50" si="6">SUM(C41:H41)</f>
        <v>261</v>
      </c>
      <c r="K41" s="2">
        <f>'Natiowide All Cat'!M41</f>
        <v>0</v>
      </c>
      <c r="L41" s="27"/>
      <c r="M41" s="30"/>
      <c r="N41" s="30"/>
      <c r="O41" s="30"/>
      <c r="P41" s="30"/>
      <c r="Q41" s="30"/>
      <c r="R41" s="2">
        <f t="shared" ref="R41:R50" si="7">SUM(L41:Q41)</f>
        <v>0</v>
      </c>
    </row>
    <row r="42" spans="2:18" ht="15.75" x14ac:dyDescent="0.25">
      <c r="B42" s="34" t="s">
        <v>54</v>
      </c>
      <c r="C42" s="27">
        <v>40</v>
      </c>
      <c r="D42" s="30">
        <v>95</v>
      </c>
      <c r="E42" s="30">
        <v>54</v>
      </c>
      <c r="F42" s="30">
        <v>22</v>
      </c>
      <c r="G42" s="30">
        <v>85</v>
      </c>
      <c r="H42" s="30">
        <v>45</v>
      </c>
      <c r="I42" s="2">
        <f t="shared" si="6"/>
        <v>341</v>
      </c>
      <c r="K42" s="2">
        <f>'Natiowide All Cat'!M42</f>
        <v>0</v>
      </c>
      <c r="L42" s="27"/>
      <c r="M42" s="30"/>
      <c r="N42" s="30"/>
      <c r="O42" s="30"/>
      <c r="P42" s="30"/>
      <c r="Q42" s="30"/>
      <c r="R42" s="2">
        <f t="shared" si="7"/>
        <v>0</v>
      </c>
    </row>
    <row r="43" spans="2:18" ht="15.75" x14ac:dyDescent="0.25">
      <c r="B43" s="34" t="s">
        <v>55</v>
      </c>
      <c r="C43" s="27">
        <v>47</v>
      </c>
      <c r="D43" s="30">
        <v>90</v>
      </c>
      <c r="E43" s="30">
        <v>55</v>
      </c>
      <c r="F43" s="30">
        <v>23</v>
      </c>
      <c r="G43" s="30">
        <v>44</v>
      </c>
      <c r="H43" s="30">
        <v>40</v>
      </c>
      <c r="I43" s="2">
        <f t="shared" si="6"/>
        <v>299</v>
      </c>
      <c r="K43" s="2">
        <f>'Natiowide All Cat'!M43</f>
        <v>0</v>
      </c>
      <c r="L43" s="27"/>
      <c r="M43" s="30"/>
      <c r="N43" s="30"/>
      <c r="O43" s="30"/>
      <c r="P43" s="30"/>
      <c r="Q43" s="30"/>
      <c r="R43" s="2">
        <f t="shared" si="7"/>
        <v>0</v>
      </c>
    </row>
    <row r="44" spans="2:18" ht="15.75" x14ac:dyDescent="0.25">
      <c r="B44" s="34" t="s">
        <v>56</v>
      </c>
      <c r="C44" s="27">
        <v>36</v>
      </c>
      <c r="D44" s="30">
        <v>75</v>
      </c>
      <c r="E44" s="30">
        <v>37</v>
      </c>
      <c r="F44" s="30">
        <v>22</v>
      </c>
      <c r="G44" s="30">
        <v>63</v>
      </c>
      <c r="H44" s="30">
        <v>25</v>
      </c>
      <c r="I44" s="2">
        <f t="shared" si="6"/>
        <v>258</v>
      </c>
      <c r="K44" s="2">
        <f>'Natiowide All Cat'!M44</f>
        <v>0</v>
      </c>
      <c r="L44" s="27"/>
      <c r="M44" s="30"/>
      <c r="N44" s="30"/>
      <c r="O44" s="30"/>
      <c r="P44" s="30"/>
      <c r="Q44" s="30"/>
      <c r="R44" s="2">
        <f t="shared" si="7"/>
        <v>0</v>
      </c>
    </row>
    <row r="45" spans="2:18" ht="15.75" x14ac:dyDescent="0.25">
      <c r="B45" s="34" t="s">
        <v>57</v>
      </c>
      <c r="C45" s="27">
        <v>42</v>
      </c>
      <c r="D45" s="30">
        <v>50</v>
      </c>
      <c r="E45" s="30">
        <v>22</v>
      </c>
      <c r="F45" s="30">
        <v>23</v>
      </c>
      <c r="G45" s="30">
        <v>45</v>
      </c>
      <c r="H45" s="30">
        <v>15</v>
      </c>
      <c r="I45" s="2">
        <f t="shared" si="6"/>
        <v>197</v>
      </c>
      <c r="K45" s="2">
        <f>'Natiowide All Cat'!M45</f>
        <v>0</v>
      </c>
      <c r="L45" s="27"/>
      <c r="M45" s="30"/>
      <c r="N45" s="30"/>
      <c r="O45" s="30"/>
      <c r="P45" s="30"/>
      <c r="Q45" s="30"/>
      <c r="R45" s="2">
        <f t="shared" si="7"/>
        <v>0</v>
      </c>
    </row>
    <row r="46" spans="2:18" ht="15.75" x14ac:dyDescent="0.25">
      <c r="B46" s="2">
        <f>'Natiowide All Cat'!A46</f>
        <v>0</v>
      </c>
      <c r="C46" s="27"/>
      <c r="D46" s="30"/>
      <c r="E46" s="30"/>
      <c r="F46" s="30"/>
      <c r="G46" s="30"/>
      <c r="H46" s="30"/>
      <c r="I46" s="2">
        <f t="shared" si="6"/>
        <v>0</v>
      </c>
      <c r="K46" s="2">
        <f>'Natiowide All Cat'!M46</f>
        <v>0</v>
      </c>
      <c r="L46" s="27"/>
      <c r="M46" s="30"/>
      <c r="N46" s="30"/>
      <c r="O46" s="30"/>
      <c r="P46" s="30"/>
      <c r="Q46" s="30"/>
      <c r="R46" s="2">
        <f t="shared" si="7"/>
        <v>0</v>
      </c>
    </row>
    <row r="47" spans="2:18" ht="15.75" x14ac:dyDescent="0.25">
      <c r="B47" s="2">
        <f>'Natiowide All Cat'!A47</f>
        <v>0</v>
      </c>
      <c r="C47" s="27"/>
      <c r="D47" s="30"/>
      <c r="E47" s="30"/>
      <c r="F47" s="30"/>
      <c r="G47" s="30"/>
      <c r="H47" s="30"/>
      <c r="I47" s="2">
        <f t="shared" si="6"/>
        <v>0</v>
      </c>
      <c r="K47" s="2">
        <f>'Natiowide All Cat'!M47</f>
        <v>0</v>
      </c>
      <c r="L47" s="27"/>
      <c r="M47" s="30"/>
      <c r="N47" s="30"/>
      <c r="O47" s="30"/>
      <c r="P47" s="30"/>
      <c r="Q47" s="30"/>
      <c r="R47" s="2">
        <f t="shared" si="7"/>
        <v>0</v>
      </c>
    </row>
    <row r="48" spans="2:18" ht="15.75" x14ac:dyDescent="0.25">
      <c r="B48" s="2">
        <f>'Natiowide All Cat'!A48</f>
        <v>0</v>
      </c>
      <c r="C48" s="27"/>
      <c r="D48" s="30"/>
      <c r="E48" s="30"/>
      <c r="F48" s="30"/>
      <c r="G48" s="30"/>
      <c r="H48" s="30"/>
      <c r="I48" s="2">
        <f t="shared" si="6"/>
        <v>0</v>
      </c>
      <c r="K48" s="2">
        <f>'Natiowide All Cat'!M48</f>
        <v>0</v>
      </c>
      <c r="L48" s="27"/>
      <c r="M48" s="30"/>
      <c r="N48" s="30"/>
      <c r="O48" s="30"/>
      <c r="P48" s="30"/>
      <c r="Q48" s="30"/>
      <c r="R48" s="2">
        <f t="shared" si="7"/>
        <v>0</v>
      </c>
    </row>
    <row r="49" spans="2:18" ht="15.75" x14ac:dyDescent="0.25">
      <c r="B49" s="2">
        <f>'Natiowide All Cat'!A49</f>
        <v>0</v>
      </c>
      <c r="C49" s="27"/>
      <c r="D49" s="30"/>
      <c r="E49" s="30"/>
      <c r="F49" s="30"/>
      <c r="G49" s="30"/>
      <c r="H49" s="30"/>
      <c r="I49" s="2">
        <f t="shared" si="6"/>
        <v>0</v>
      </c>
      <c r="K49" s="2">
        <f>'Natiowide All Cat'!M49</f>
        <v>0</v>
      </c>
      <c r="L49" s="27"/>
      <c r="M49" s="30"/>
      <c r="N49" s="30"/>
      <c r="O49" s="30"/>
      <c r="P49" s="30"/>
      <c r="Q49" s="30"/>
      <c r="R49" s="2">
        <f t="shared" si="7"/>
        <v>0</v>
      </c>
    </row>
    <row r="50" spans="2:18" ht="15.75" x14ac:dyDescent="0.25">
      <c r="B50" s="2">
        <f>'Natiowide All Cat'!A50</f>
        <v>0</v>
      </c>
      <c r="C50" s="27"/>
      <c r="D50" s="30"/>
      <c r="E50" s="30"/>
      <c r="F50" s="30"/>
      <c r="G50" s="30"/>
      <c r="H50" s="30"/>
      <c r="I50" s="2">
        <f t="shared" si="6"/>
        <v>0</v>
      </c>
      <c r="K50" s="2">
        <f>'Natiowide All Cat'!M50</f>
        <v>0</v>
      </c>
      <c r="L50" s="27"/>
      <c r="M50" s="30"/>
      <c r="N50" s="30"/>
      <c r="O50" s="30"/>
      <c r="P50" s="30"/>
      <c r="Q50" s="30"/>
      <c r="R50" s="2">
        <f t="shared" si="7"/>
        <v>0</v>
      </c>
    </row>
    <row r="51" spans="2:18" ht="15.75" x14ac:dyDescent="0.25">
      <c r="B51" s="44" t="s">
        <v>18</v>
      </c>
      <c r="C51" s="44"/>
      <c r="D51" s="44"/>
      <c r="E51" s="44"/>
      <c r="F51" s="44"/>
      <c r="G51" s="44"/>
      <c r="H51" s="44"/>
      <c r="I51" s="44"/>
      <c r="K51" s="44" t="s">
        <v>18</v>
      </c>
      <c r="L51" s="44"/>
      <c r="M51" s="44"/>
      <c r="N51" s="44"/>
      <c r="O51" s="44"/>
      <c r="P51" s="44"/>
      <c r="Q51" s="44"/>
      <c r="R51" s="44"/>
    </row>
    <row r="52" spans="2:18" ht="31.5" x14ac:dyDescent="0.25">
      <c r="B52" s="2" t="s">
        <v>5</v>
      </c>
      <c r="C52" s="3" t="s">
        <v>16</v>
      </c>
      <c r="D52" s="3" t="s">
        <v>15</v>
      </c>
      <c r="E52" s="3" t="s">
        <v>14</v>
      </c>
      <c r="F52" s="3" t="s">
        <v>13</v>
      </c>
      <c r="G52" s="3" t="s">
        <v>12</v>
      </c>
      <c r="H52" s="3" t="s">
        <v>11</v>
      </c>
      <c r="I52" s="3" t="s">
        <v>10</v>
      </c>
      <c r="K52" s="2" t="s">
        <v>5</v>
      </c>
      <c r="L52" s="3" t="s">
        <v>16</v>
      </c>
      <c r="M52" s="3" t="s">
        <v>15</v>
      </c>
      <c r="N52" s="3" t="s">
        <v>14</v>
      </c>
      <c r="O52" s="3" t="s">
        <v>13</v>
      </c>
      <c r="P52" s="3" t="s">
        <v>12</v>
      </c>
      <c r="Q52" s="3" t="s">
        <v>11</v>
      </c>
      <c r="R52" s="3" t="s">
        <v>10</v>
      </c>
    </row>
    <row r="53" spans="2:18" ht="15.75" x14ac:dyDescent="0.25">
      <c r="B53" s="34" t="s">
        <v>53</v>
      </c>
      <c r="C53" s="27">
        <v>37</v>
      </c>
      <c r="D53" s="30">
        <v>85</v>
      </c>
      <c r="E53" s="30">
        <v>29</v>
      </c>
      <c r="F53" s="30">
        <v>20</v>
      </c>
      <c r="G53" s="30">
        <v>60</v>
      </c>
      <c r="H53" s="30">
        <v>30</v>
      </c>
      <c r="I53" s="2">
        <f t="shared" ref="I53:I62" si="8">SUM(C53:H53)</f>
        <v>261</v>
      </c>
      <c r="K53" s="34" t="s">
        <v>58</v>
      </c>
      <c r="L53" s="27">
        <v>23</v>
      </c>
      <c r="M53" s="30">
        <v>30</v>
      </c>
      <c r="N53" s="30">
        <v>31</v>
      </c>
      <c r="O53" s="30">
        <v>20</v>
      </c>
      <c r="P53" s="30">
        <v>28</v>
      </c>
      <c r="Q53" s="30">
        <v>20</v>
      </c>
      <c r="R53" s="2">
        <f t="shared" ref="R53:R62" si="9">SUM(L53:Q53)</f>
        <v>152</v>
      </c>
    </row>
    <row r="54" spans="2:18" ht="15.75" x14ac:dyDescent="0.25">
      <c r="B54" s="34" t="s">
        <v>54</v>
      </c>
      <c r="C54" s="27">
        <v>40</v>
      </c>
      <c r="D54" s="30">
        <v>95</v>
      </c>
      <c r="E54" s="30">
        <v>54</v>
      </c>
      <c r="F54" s="30">
        <v>22</v>
      </c>
      <c r="G54" s="30">
        <v>85</v>
      </c>
      <c r="H54" s="30">
        <v>45</v>
      </c>
      <c r="I54" s="2">
        <f t="shared" si="8"/>
        <v>341</v>
      </c>
      <c r="K54" s="2">
        <f>'Natiowide All Cat'!M54</f>
        <v>0</v>
      </c>
      <c r="L54" s="27"/>
      <c r="M54" s="30"/>
      <c r="N54" s="30"/>
      <c r="O54" s="30"/>
      <c r="P54" s="30"/>
      <c r="Q54" s="30"/>
      <c r="R54" s="2">
        <f t="shared" si="9"/>
        <v>0</v>
      </c>
    </row>
    <row r="55" spans="2:18" ht="15.75" x14ac:dyDescent="0.25">
      <c r="B55" s="34" t="s">
        <v>55</v>
      </c>
      <c r="C55" s="27">
        <v>47</v>
      </c>
      <c r="D55" s="30">
        <v>90</v>
      </c>
      <c r="E55" s="30">
        <v>55</v>
      </c>
      <c r="F55" s="30">
        <v>23</v>
      </c>
      <c r="G55" s="30">
        <v>44</v>
      </c>
      <c r="H55" s="30">
        <v>40</v>
      </c>
      <c r="I55" s="2">
        <f t="shared" si="8"/>
        <v>299</v>
      </c>
      <c r="K55" s="2">
        <f>'Natiowide All Cat'!M55</f>
        <v>0</v>
      </c>
      <c r="L55" s="27"/>
      <c r="M55" s="30"/>
      <c r="N55" s="30"/>
      <c r="O55" s="30"/>
      <c r="P55" s="30"/>
      <c r="Q55" s="30"/>
      <c r="R55" s="2">
        <f t="shared" si="9"/>
        <v>0</v>
      </c>
    </row>
    <row r="56" spans="2:18" ht="15.75" x14ac:dyDescent="0.25">
      <c r="B56" s="34" t="s">
        <v>56</v>
      </c>
      <c r="C56" s="27">
        <v>36</v>
      </c>
      <c r="D56" s="30">
        <v>75</v>
      </c>
      <c r="E56" s="30">
        <v>37</v>
      </c>
      <c r="F56" s="30">
        <v>22</v>
      </c>
      <c r="G56" s="30">
        <v>63</v>
      </c>
      <c r="H56" s="30">
        <v>25</v>
      </c>
      <c r="I56" s="2">
        <f t="shared" si="8"/>
        <v>258</v>
      </c>
      <c r="K56" s="2">
        <f>'Natiowide All Cat'!M56</f>
        <v>0</v>
      </c>
      <c r="L56" s="27"/>
      <c r="M56" s="30"/>
      <c r="N56" s="30"/>
      <c r="O56" s="30"/>
      <c r="P56" s="30"/>
      <c r="Q56" s="30"/>
      <c r="R56" s="2">
        <f t="shared" si="9"/>
        <v>0</v>
      </c>
    </row>
    <row r="57" spans="2:18" ht="15.75" x14ac:dyDescent="0.25">
      <c r="B57" s="34" t="s">
        <v>57</v>
      </c>
      <c r="C57" s="27">
        <v>42</v>
      </c>
      <c r="D57" s="30">
        <v>50</v>
      </c>
      <c r="E57" s="30">
        <v>22</v>
      </c>
      <c r="F57" s="30">
        <v>23</v>
      </c>
      <c r="G57" s="30">
        <v>45</v>
      </c>
      <c r="H57" s="30">
        <v>15</v>
      </c>
      <c r="I57" s="2">
        <f t="shared" si="8"/>
        <v>197</v>
      </c>
      <c r="K57" s="2">
        <f>'Natiowide All Cat'!M57</f>
        <v>0</v>
      </c>
      <c r="L57" s="27"/>
      <c r="M57" s="30"/>
      <c r="N57" s="30"/>
      <c r="O57" s="30"/>
      <c r="P57" s="30"/>
      <c r="Q57" s="30"/>
      <c r="R57" s="2">
        <f t="shared" si="9"/>
        <v>0</v>
      </c>
    </row>
    <row r="58" spans="2:18" ht="15.75" x14ac:dyDescent="0.25">
      <c r="B58" s="2">
        <f>'Natiowide All Cat'!A58</f>
        <v>0</v>
      </c>
      <c r="C58" s="27"/>
      <c r="D58" s="30"/>
      <c r="E58" s="30"/>
      <c r="F58" s="30"/>
      <c r="G58" s="30"/>
      <c r="H58" s="30"/>
      <c r="I58" s="2">
        <f t="shared" si="8"/>
        <v>0</v>
      </c>
      <c r="K58" s="2">
        <f>'Natiowide All Cat'!M58</f>
        <v>0</v>
      </c>
      <c r="L58" s="27"/>
      <c r="M58" s="30"/>
      <c r="N58" s="30"/>
      <c r="O58" s="30"/>
      <c r="P58" s="30"/>
      <c r="Q58" s="30"/>
      <c r="R58" s="2">
        <f t="shared" si="9"/>
        <v>0</v>
      </c>
    </row>
    <row r="59" spans="2:18" ht="15.75" x14ac:dyDescent="0.25">
      <c r="B59" s="2">
        <f>'Natiowide All Cat'!A59</f>
        <v>0</v>
      </c>
      <c r="C59" s="27"/>
      <c r="D59" s="30"/>
      <c r="E59" s="30"/>
      <c r="F59" s="30"/>
      <c r="G59" s="30"/>
      <c r="H59" s="30"/>
      <c r="I59" s="2">
        <f t="shared" si="8"/>
        <v>0</v>
      </c>
      <c r="K59" s="2">
        <f>'Natiowide All Cat'!M59</f>
        <v>0</v>
      </c>
      <c r="L59" s="27"/>
      <c r="M59" s="30"/>
      <c r="N59" s="30"/>
      <c r="O59" s="30"/>
      <c r="P59" s="30"/>
      <c r="Q59" s="30"/>
      <c r="R59" s="2">
        <f t="shared" si="9"/>
        <v>0</v>
      </c>
    </row>
    <row r="60" spans="2:18" ht="15.75" x14ac:dyDescent="0.25">
      <c r="B60" s="2">
        <f>'Natiowide All Cat'!A60</f>
        <v>0</v>
      </c>
      <c r="C60" s="27"/>
      <c r="D60" s="30"/>
      <c r="E60" s="30"/>
      <c r="F60" s="30"/>
      <c r="G60" s="30"/>
      <c r="H60" s="30"/>
      <c r="I60" s="2">
        <f t="shared" si="8"/>
        <v>0</v>
      </c>
      <c r="K60" s="2">
        <f>'Natiowide All Cat'!M60</f>
        <v>0</v>
      </c>
      <c r="L60" s="27"/>
      <c r="M60" s="30"/>
      <c r="N60" s="30"/>
      <c r="O60" s="30"/>
      <c r="P60" s="30"/>
      <c r="Q60" s="30"/>
      <c r="R60" s="2">
        <f t="shared" si="9"/>
        <v>0</v>
      </c>
    </row>
    <row r="61" spans="2:18" ht="15.75" x14ac:dyDescent="0.25">
      <c r="B61" s="2">
        <f>'Natiowide All Cat'!A61</f>
        <v>0</v>
      </c>
      <c r="C61" s="27"/>
      <c r="D61" s="30"/>
      <c r="E61" s="30"/>
      <c r="F61" s="30"/>
      <c r="G61" s="30"/>
      <c r="H61" s="30"/>
      <c r="I61" s="2">
        <f t="shared" si="8"/>
        <v>0</v>
      </c>
      <c r="K61" s="2">
        <f>'Natiowide All Cat'!M61</f>
        <v>0</v>
      </c>
      <c r="L61" s="27"/>
      <c r="M61" s="30"/>
      <c r="N61" s="30"/>
      <c r="O61" s="30"/>
      <c r="P61" s="30"/>
      <c r="Q61" s="30"/>
      <c r="R61" s="2">
        <f t="shared" si="9"/>
        <v>0</v>
      </c>
    </row>
    <row r="62" spans="2:18" ht="15.75" x14ac:dyDescent="0.25">
      <c r="B62" s="2">
        <f>'Natiowide All Cat'!A62</f>
        <v>0</v>
      </c>
      <c r="C62" s="27"/>
      <c r="D62" s="30"/>
      <c r="E62" s="30"/>
      <c r="F62" s="30"/>
      <c r="G62" s="30"/>
      <c r="H62" s="30"/>
      <c r="I62" s="2">
        <f t="shared" si="8"/>
        <v>0</v>
      </c>
      <c r="K62" s="2">
        <f>'Natiowide All Cat'!M62</f>
        <v>0</v>
      </c>
      <c r="L62" s="27"/>
      <c r="M62" s="30"/>
      <c r="N62" s="30"/>
      <c r="O62" s="30"/>
      <c r="P62" s="30"/>
      <c r="Q62" s="30"/>
      <c r="R62" s="2">
        <f t="shared" si="9"/>
        <v>0</v>
      </c>
    </row>
    <row r="63" spans="2:18" ht="15.75" x14ac:dyDescent="0.25">
      <c r="B63" s="44" t="s">
        <v>17</v>
      </c>
      <c r="C63" s="44"/>
      <c r="D63" s="44"/>
      <c r="E63" s="44"/>
      <c r="F63" s="44"/>
      <c r="G63" s="44"/>
      <c r="H63" s="44"/>
      <c r="I63" s="44"/>
      <c r="K63" s="43" t="s">
        <v>17</v>
      </c>
      <c r="L63" s="43"/>
      <c r="M63" s="43"/>
      <c r="N63" s="43"/>
      <c r="O63" s="43"/>
      <c r="P63" s="43"/>
      <c r="Q63" s="43"/>
      <c r="R63" s="43"/>
    </row>
    <row r="64" spans="2:18" ht="31.5" x14ac:dyDescent="0.25">
      <c r="B64" s="2" t="s">
        <v>5</v>
      </c>
      <c r="C64" s="3" t="s">
        <v>16</v>
      </c>
      <c r="D64" s="3" t="s">
        <v>15</v>
      </c>
      <c r="E64" s="3" t="s">
        <v>14</v>
      </c>
      <c r="F64" s="3" t="s">
        <v>13</v>
      </c>
      <c r="G64" s="3" t="s">
        <v>12</v>
      </c>
      <c r="H64" s="3" t="s">
        <v>11</v>
      </c>
      <c r="I64" s="3" t="s">
        <v>10</v>
      </c>
      <c r="K64" s="2" t="s">
        <v>5</v>
      </c>
      <c r="L64" s="3" t="s">
        <v>16</v>
      </c>
      <c r="M64" s="3" t="s">
        <v>15</v>
      </c>
      <c r="N64" s="3" t="s">
        <v>14</v>
      </c>
      <c r="O64" s="3" t="s">
        <v>13</v>
      </c>
      <c r="P64" s="3" t="s">
        <v>12</v>
      </c>
      <c r="Q64" s="3" t="s">
        <v>11</v>
      </c>
      <c r="R64" s="3" t="s">
        <v>10</v>
      </c>
    </row>
    <row r="65" spans="2:18" ht="15.75" x14ac:dyDescent="0.25">
      <c r="B65" s="34" t="s">
        <v>53</v>
      </c>
      <c r="C65" s="27">
        <v>37</v>
      </c>
      <c r="D65" s="30">
        <v>85</v>
      </c>
      <c r="E65" s="30">
        <v>29</v>
      </c>
      <c r="F65" s="30">
        <v>20</v>
      </c>
      <c r="G65" s="30">
        <v>60</v>
      </c>
      <c r="H65" s="30">
        <v>30</v>
      </c>
      <c r="I65" s="2">
        <f t="shared" ref="I65:I74" si="10">SUM(C65:H65)</f>
        <v>261</v>
      </c>
      <c r="K65" s="2">
        <f>'Natiowide All Cat'!M65</f>
        <v>0</v>
      </c>
      <c r="L65" s="27"/>
      <c r="M65" s="30"/>
      <c r="N65" s="30"/>
      <c r="O65" s="30"/>
      <c r="P65" s="30"/>
      <c r="Q65" s="30"/>
      <c r="R65" s="2">
        <f t="shared" ref="R65:R74" si="11">SUM(L65:Q65)</f>
        <v>0</v>
      </c>
    </row>
    <row r="66" spans="2:18" ht="15.75" x14ac:dyDescent="0.25">
      <c r="B66" s="34" t="s">
        <v>54</v>
      </c>
      <c r="C66" s="27">
        <v>40</v>
      </c>
      <c r="D66" s="30">
        <v>95</v>
      </c>
      <c r="E66" s="30">
        <v>54</v>
      </c>
      <c r="F66" s="30">
        <v>22</v>
      </c>
      <c r="G66" s="30">
        <v>85</v>
      </c>
      <c r="H66" s="30">
        <v>45</v>
      </c>
      <c r="I66" s="2">
        <f t="shared" si="10"/>
        <v>341</v>
      </c>
      <c r="K66" s="2">
        <f>'Natiowide All Cat'!M66</f>
        <v>0</v>
      </c>
      <c r="L66" s="27"/>
      <c r="M66" s="30"/>
      <c r="N66" s="30"/>
      <c r="O66" s="30"/>
      <c r="P66" s="30"/>
      <c r="Q66" s="30"/>
      <c r="R66" s="2">
        <f t="shared" si="11"/>
        <v>0</v>
      </c>
    </row>
    <row r="67" spans="2:18" ht="15.75" x14ac:dyDescent="0.25">
      <c r="B67" s="34" t="s">
        <v>55</v>
      </c>
      <c r="C67" s="27">
        <v>47</v>
      </c>
      <c r="D67" s="30">
        <v>90</v>
      </c>
      <c r="E67" s="30">
        <v>55</v>
      </c>
      <c r="F67" s="30">
        <v>23</v>
      </c>
      <c r="G67" s="30">
        <v>44</v>
      </c>
      <c r="H67" s="30">
        <v>40</v>
      </c>
      <c r="I67" s="2">
        <f t="shared" si="10"/>
        <v>299</v>
      </c>
      <c r="K67" s="2">
        <f>'Natiowide All Cat'!M67</f>
        <v>0</v>
      </c>
      <c r="L67" s="27"/>
      <c r="M67" s="30"/>
      <c r="N67" s="30"/>
      <c r="O67" s="30"/>
      <c r="P67" s="30"/>
      <c r="Q67" s="30"/>
      <c r="R67" s="2">
        <f t="shared" si="11"/>
        <v>0</v>
      </c>
    </row>
    <row r="68" spans="2:18" ht="15.75" x14ac:dyDescent="0.25">
      <c r="B68" s="34" t="s">
        <v>56</v>
      </c>
      <c r="C68" s="27">
        <v>36</v>
      </c>
      <c r="D68" s="30">
        <v>75</v>
      </c>
      <c r="E68" s="30">
        <v>37</v>
      </c>
      <c r="F68" s="30">
        <v>22</v>
      </c>
      <c r="G68" s="30">
        <v>63</v>
      </c>
      <c r="H68" s="30">
        <v>25</v>
      </c>
      <c r="I68" s="2">
        <f t="shared" si="10"/>
        <v>258</v>
      </c>
      <c r="K68" s="2">
        <f>'Natiowide All Cat'!M68</f>
        <v>0</v>
      </c>
      <c r="L68" s="27"/>
      <c r="M68" s="30"/>
      <c r="N68" s="30"/>
      <c r="O68" s="30"/>
      <c r="P68" s="30"/>
      <c r="Q68" s="30"/>
      <c r="R68" s="2">
        <f t="shared" si="11"/>
        <v>0</v>
      </c>
    </row>
    <row r="69" spans="2:18" ht="15.75" x14ac:dyDescent="0.25">
      <c r="B69" s="34" t="s">
        <v>57</v>
      </c>
      <c r="C69" s="27">
        <v>42</v>
      </c>
      <c r="D69" s="30">
        <v>50</v>
      </c>
      <c r="E69" s="30">
        <v>22</v>
      </c>
      <c r="F69" s="30">
        <v>23</v>
      </c>
      <c r="G69" s="30">
        <v>45</v>
      </c>
      <c r="H69" s="30">
        <v>15</v>
      </c>
      <c r="I69" s="2">
        <f t="shared" si="10"/>
        <v>197</v>
      </c>
      <c r="K69" s="2">
        <f>'Natiowide All Cat'!M69</f>
        <v>0</v>
      </c>
      <c r="L69" s="27"/>
      <c r="M69" s="30"/>
      <c r="N69" s="30"/>
      <c r="O69" s="30"/>
      <c r="P69" s="30"/>
      <c r="Q69" s="30"/>
      <c r="R69" s="2">
        <f t="shared" si="11"/>
        <v>0</v>
      </c>
    </row>
    <row r="70" spans="2:18" ht="15.75" x14ac:dyDescent="0.25">
      <c r="B70" s="2">
        <f>'Natiowide All Cat'!A70</f>
        <v>0</v>
      </c>
      <c r="C70" s="27"/>
      <c r="D70" s="30"/>
      <c r="E70" s="30"/>
      <c r="F70" s="30"/>
      <c r="G70" s="30"/>
      <c r="H70" s="30"/>
      <c r="I70" s="2">
        <f t="shared" si="10"/>
        <v>0</v>
      </c>
      <c r="K70" s="2">
        <f>'Natiowide All Cat'!M70</f>
        <v>0</v>
      </c>
      <c r="L70" s="27"/>
      <c r="M70" s="30"/>
      <c r="N70" s="30"/>
      <c r="O70" s="30"/>
      <c r="P70" s="30"/>
      <c r="Q70" s="30"/>
      <c r="R70" s="2">
        <f t="shared" si="11"/>
        <v>0</v>
      </c>
    </row>
    <row r="71" spans="2:18" ht="15.75" x14ac:dyDescent="0.25">
      <c r="B71" s="2">
        <f>'Natiowide All Cat'!A71</f>
        <v>0</v>
      </c>
      <c r="C71" s="27"/>
      <c r="D71" s="30"/>
      <c r="E71" s="30"/>
      <c r="F71" s="30"/>
      <c r="G71" s="30"/>
      <c r="H71" s="30"/>
      <c r="I71" s="2">
        <f t="shared" si="10"/>
        <v>0</v>
      </c>
      <c r="K71" s="2">
        <f>'Natiowide All Cat'!M71</f>
        <v>0</v>
      </c>
      <c r="L71" s="27"/>
      <c r="M71" s="30"/>
      <c r="N71" s="30"/>
      <c r="O71" s="30"/>
      <c r="P71" s="30"/>
      <c r="Q71" s="30"/>
      <c r="R71" s="2">
        <f t="shared" si="11"/>
        <v>0</v>
      </c>
    </row>
    <row r="72" spans="2:18" ht="15.75" x14ac:dyDescent="0.25">
      <c r="B72" s="2">
        <f>'Natiowide All Cat'!A72</f>
        <v>0</v>
      </c>
      <c r="C72" s="27"/>
      <c r="D72" s="30"/>
      <c r="E72" s="30"/>
      <c r="F72" s="30"/>
      <c r="G72" s="30"/>
      <c r="H72" s="30"/>
      <c r="I72" s="2">
        <f t="shared" si="10"/>
        <v>0</v>
      </c>
      <c r="K72" s="2">
        <f>'Natiowide All Cat'!M72</f>
        <v>0</v>
      </c>
      <c r="L72" s="27"/>
      <c r="M72" s="30"/>
      <c r="N72" s="30"/>
      <c r="O72" s="30"/>
      <c r="P72" s="30"/>
      <c r="Q72" s="30"/>
      <c r="R72" s="2">
        <f t="shared" si="11"/>
        <v>0</v>
      </c>
    </row>
    <row r="73" spans="2:18" ht="15.75" x14ac:dyDescent="0.25">
      <c r="B73" s="2">
        <f>'Natiowide All Cat'!A73</f>
        <v>0</v>
      </c>
      <c r="C73" s="27"/>
      <c r="D73" s="30"/>
      <c r="E73" s="30"/>
      <c r="F73" s="30"/>
      <c r="G73" s="30"/>
      <c r="H73" s="30"/>
      <c r="I73" s="2">
        <f t="shared" si="10"/>
        <v>0</v>
      </c>
      <c r="K73" s="2">
        <f>'Natiowide All Cat'!M73</f>
        <v>0</v>
      </c>
      <c r="L73" s="27"/>
      <c r="M73" s="30"/>
      <c r="N73" s="30"/>
      <c r="O73" s="30"/>
      <c r="P73" s="30"/>
      <c r="Q73" s="30"/>
      <c r="R73" s="2">
        <f t="shared" si="11"/>
        <v>0</v>
      </c>
    </row>
    <row r="74" spans="2:18" ht="15.75" x14ac:dyDescent="0.25">
      <c r="B74" s="2">
        <f>'Natiowide All Cat'!A74</f>
        <v>0</v>
      </c>
      <c r="C74" s="27"/>
      <c r="D74" s="30"/>
      <c r="E74" s="30"/>
      <c r="F74" s="30"/>
      <c r="G74" s="30"/>
      <c r="H74" s="30"/>
      <c r="I74" s="2">
        <f t="shared" si="10"/>
        <v>0</v>
      </c>
      <c r="K74" s="2">
        <f>'Natiowide All Cat'!M74</f>
        <v>0</v>
      </c>
      <c r="L74" s="27"/>
      <c r="M74" s="30"/>
      <c r="N74" s="30"/>
      <c r="O74" s="30"/>
      <c r="P74" s="30"/>
      <c r="Q74" s="30"/>
      <c r="R74" s="2">
        <f t="shared" si="11"/>
        <v>0</v>
      </c>
    </row>
  </sheetData>
  <mergeCells count="18">
    <mergeCell ref="B3:I3"/>
    <mergeCell ref="K3:R3"/>
    <mergeCell ref="B15:I15"/>
    <mergeCell ref="K15:R15"/>
    <mergeCell ref="B1:I1"/>
    <mergeCell ref="K1:R1"/>
    <mergeCell ref="B2:C2"/>
    <mergeCell ref="D2:I2"/>
    <mergeCell ref="K2:L2"/>
    <mergeCell ref="M2:R2"/>
    <mergeCell ref="B27:I27"/>
    <mergeCell ref="K27:R27"/>
    <mergeCell ref="B63:I63"/>
    <mergeCell ref="K63:R63"/>
    <mergeCell ref="B39:I39"/>
    <mergeCell ref="K39:R39"/>
    <mergeCell ref="B51:I51"/>
    <mergeCell ref="K51:R51"/>
  </mergeCells>
  <dataValidations count="5">
    <dataValidation type="whole" allowBlank="1" showInputMessage="1" showErrorMessage="1" sqref="H5:H14 Q65:Q74 H17:H26 H29:H38 H41:H50 H53:H62 Q5:Q14 Q17:Q26 Q29:Q38 Q41:Q50 Q53:Q62 H65:H74">
      <formula1>1</formula1>
      <formula2>50</formula2>
    </dataValidation>
    <dataValidation type="whole" allowBlank="1" showInputMessage="1" showErrorMessage="1" sqref="D53:D62 D5:D14 G5:G14 G17:G26 P65:P74 G29:G38 D17:D26 G41:G50 D29:D38 D41:D50 G65:G74 G53:G62 P53:P62 M5:M14 P5:P14 M17:M26 P17:P26 M29:M38 P29:P38 M41:M50 P41:P50 M53:M62 M65:M74 D65:D74">
      <formula1>1</formula1>
      <formula2>100</formula2>
    </dataValidation>
    <dataValidation type="whole" allowBlank="1" showInputMessage="1" showErrorMessage="1" sqref="E41:E50 E29:E38 E17:E26 N65:N74 E5:E14 E53:E62 N53:N62 N41:N50 N29:N38 N17:N26 N5:N14 E65:E74">
      <formula1>1</formula1>
      <formula2>75</formula2>
    </dataValidation>
    <dataValidation type="whole" allowBlank="1" showErrorMessage="1" prompt="Score must be whole number between 1 and 50" sqref="C5:C14 L65:L74 C17:C26 C29:C38 C41:C50 C53:C62 L5:L14 L17:L26 L29:L38 L41:L50 L53:L62 C65:C74">
      <formula1>1</formula1>
      <formula2>50</formula2>
    </dataValidation>
    <dataValidation type="whole" allowBlank="1" showInputMessage="1" showErrorMessage="1" sqref="F5:F14 O65:O74 F17:F26 F29:F38 F41:F50 F53:F62 O5:O14 O17:O26 O29:O38 O41:O50 O53:O62 F65:F74">
      <formula1>1</formula1>
      <formula2>25</formula2>
    </dataValidation>
  </dataValidations>
  <pageMargins left="0.7" right="0.7" top="0.75" bottom="0.75" header="0.3" footer="0.3"/>
  <pageSetup scale="58" fitToHeight="0" orientation="landscape" verticalDpi="0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4"/>
  <sheetViews>
    <sheetView zoomScaleNormal="100" workbookViewId="0">
      <selection activeCell="C65" sqref="C65:H69"/>
    </sheetView>
  </sheetViews>
  <sheetFormatPr defaultRowHeight="15" x14ac:dyDescent="0.25"/>
  <cols>
    <col min="2" max="2" width="25.140625" customWidth="1"/>
    <col min="3" max="3" width="10.85546875" customWidth="1"/>
    <col min="4" max="8" width="10.85546875" style="1" customWidth="1"/>
    <col min="9" max="9" width="14.5703125" customWidth="1"/>
    <col min="11" max="11" width="24.85546875" customWidth="1"/>
    <col min="12" max="17" width="11" customWidth="1"/>
    <col min="18" max="18" width="14.7109375" customWidth="1"/>
  </cols>
  <sheetData>
    <row r="1" spans="2:18" ht="26.25" x14ac:dyDescent="0.4">
      <c r="B1" s="41" t="s">
        <v>49</v>
      </c>
      <c r="C1" s="41"/>
      <c r="D1" s="41"/>
      <c r="E1" s="41"/>
      <c r="F1" s="41"/>
      <c r="G1" s="41"/>
      <c r="H1" s="41"/>
      <c r="I1" s="41"/>
      <c r="K1" s="41" t="s">
        <v>49</v>
      </c>
      <c r="L1" s="41"/>
      <c r="M1" s="41"/>
      <c r="N1" s="41"/>
      <c r="O1" s="41"/>
      <c r="P1" s="41"/>
      <c r="Q1" s="41"/>
      <c r="R1" s="41"/>
    </row>
    <row r="2" spans="2:18" ht="18.75" x14ac:dyDescent="0.3">
      <c r="B2" s="42" t="s">
        <v>30</v>
      </c>
      <c r="C2" s="42"/>
      <c r="D2" s="42" t="s">
        <v>34</v>
      </c>
      <c r="E2" s="42"/>
      <c r="F2" s="42"/>
      <c r="G2" s="42"/>
      <c r="H2" s="42"/>
      <c r="I2" s="42"/>
      <c r="K2" s="42" t="str">
        <f>B2</f>
        <v>PEC Evaluator 5</v>
      </c>
      <c r="L2" s="42"/>
      <c r="M2" s="42" t="s">
        <v>35</v>
      </c>
      <c r="N2" s="42"/>
      <c r="O2" s="42"/>
      <c r="P2" s="42"/>
      <c r="Q2" s="42"/>
      <c r="R2" s="42"/>
    </row>
    <row r="3" spans="2:18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"/>
      <c r="K3" s="43" t="s">
        <v>22</v>
      </c>
      <c r="L3" s="43"/>
      <c r="M3" s="43"/>
      <c r="N3" s="43"/>
      <c r="O3" s="43"/>
      <c r="P3" s="43"/>
      <c r="Q3" s="43"/>
      <c r="R3" s="43"/>
    </row>
    <row r="4" spans="2:18" ht="31.5" x14ac:dyDescent="0.25">
      <c r="B4" s="11" t="s">
        <v>5</v>
      </c>
      <c r="C4" s="12" t="s">
        <v>16</v>
      </c>
      <c r="D4" s="12" t="s">
        <v>15</v>
      </c>
      <c r="E4" s="12" t="s">
        <v>14</v>
      </c>
      <c r="F4" s="12" t="s">
        <v>13</v>
      </c>
      <c r="G4" s="12" t="s">
        <v>12</v>
      </c>
      <c r="H4" s="12" t="s">
        <v>11</v>
      </c>
      <c r="I4" s="12" t="s">
        <v>10</v>
      </c>
      <c r="K4" s="11" t="s">
        <v>5</v>
      </c>
      <c r="L4" s="12" t="s">
        <v>16</v>
      </c>
      <c r="M4" s="12" t="s">
        <v>15</v>
      </c>
      <c r="N4" s="12" t="s">
        <v>14</v>
      </c>
      <c r="O4" s="12" t="s">
        <v>13</v>
      </c>
      <c r="P4" s="12" t="s">
        <v>12</v>
      </c>
      <c r="Q4" s="12" t="s">
        <v>11</v>
      </c>
      <c r="R4" s="12" t="s">
        <v>10</v>
      </c>
    </row>
    <row r="5" spans="2:18" ht="15.75" x14ac:dyDescent="0.25">
      <c r="B5" s="34" t="str">
        <f>'Natiowide All Cat'!A5</f>
        <v>Audio Enhancement</v>
      </c>
      <c r="C5" s="27">
        <v>40</v>
      </c>
      <c r="D5" s="30">
        <v>100</v>
      </c>
      <c r="E5" s="30">
        <v>50</v>
      </c>
      <c r="F5" s="30">
        <v>25</v>
      </c>
      <c r="G5" s="30">
        <v>75</v>
      </c>
      <c r="H5" s="30">
        <v>50</v>
      </c>
      <c r="I5" s="2">
        <f t="shared" ref="I5:I14" si="0">SUM(C5:H5)</f>
        <v>340</v>
      </c>
      <c r="K5" s="2"/>
      <c r="L5" s="27"/>
      <c r="M5" s="30"/>
      <c r="N5" s="30"/>
      <c r="O5" s="30"/>
      <c r="P5" s="30"/>
      <c r="Q5" s="30"/>
      <c r="R5" s="2">
        <f t="shared" ref="R5:R14" si="1">SUM(L5:Q5)</f>
        <v>0</v>
      </c>
    </row>
    <row r="6" spans="2:18" ht="15.75" x14ac:dyDescent="0.25">
      <c r="B6" s="34" t="str">
        <f>'Natiowide All Cat'!A6</f>
        <v>B&amp;H Photo</v>
      </c>
      <c r="C6" s="27">
        <v>50</v>
      </c>
      <c r="D6" s="30">
        <v>100</v>
      </c>
      <c r="E6" s="30">
        <v>70</v>
      </c>
      <c r="F6" s="30">
        <v>20</v>
      </c>
      <c r="G6" s="30">
        <v>100</v>
      </c>
      <c r="H6" s="30">
        <v>50</v>
      </c>
      <c r="I6" s="2">
        <f t="shared" si="0"/>
        <v>390</v>
      </c>
      <c r="K6" s="2">
        <f>'Natiowide All Cat'!M6</f>
        <v>0</v>
      </c>
      <c r="L6" s="27"/>
      <c r="M6" s="30"/>
      <c r="N6" s="30"/>
      <c r="O6" s="30"/>
      <c r="P6" s="30"/>
      <c r="Q6" s="30"/>
      <c r="R6" s="2">
        <f t="shared" si="1"/>
        <v>0</v>
      </c>
    </row>
    <row r="7" spans="2:18" ht="15.75" x14ac:dyDescent="0.25">
      <c r="B7" s="34" t="str">
        <f>'Natiowide All Cat'!A7</f>
        <v>CDW-G</v>
      </c>
      <c r="C7" s="27">
        <v>45</v>
      </c>
      <c r="D7" s="30">
        <v>90</v>
      </c>
      <c r="E7" s="30">
        <v>75</v>
      </c>
      <c r="F7" s="30">
        <v>25</v>
      </c>
      <c r="G7" s="30">
        <v>90</v>
      </c>
      <c r="H7" s="30">
        <v>50</v>
      </c>
      <c r="I7" s="2">
        <f t="shared" si="0"/>
        <v>375</v>
      </c>
      <c r="K7" s="2">
        <f>'Natiowide All Cat'!M7</f>
        <v>0</v>
      </c>
      <c r="L7" s="27"/>
      <c r="M7" s="30"/>
      <c r="N7" s="30"/>
      <c r="O7" s="30"/>
      <c r="P7" s="30"/>
      <c r="Q7" s="30"/>
      <c r="R7" s="2">
        <f t="shared" si="1"/>
        <v>0</v>
      </c>
    </row>
    <row r="8" spans="2:18" ht="15.75" x14ac:dyDescent="0.25">
      <c r="B8" s="34" t="str">
        <f>'Natiowide All Cat'!A8</f>
        <v>Southland Tech.</v>
      </c>
      <c r="C8" s="27">
        <v>40</v>
      </c>
      <c r="D8" s="30">
        <v>100</v>
      </c>
      <c r="E8" s="30">
        <v>65</v>
      </c>
      <c r="F8" s="30">
        <v>25</v>
      </c>
      <c r="G8" s="30">
        <v>85</v>
      </c>
      <c r="H8" s="30">
        <v>40</v>
      </c>
      <c r="I8" s="2">
        <f t="shared" si="0"/>
        <v>355</v>
      </c>
      <c r="K8" s="2">
        <f>'Natiowide All Cat'!M8</f>
        <v>0</v>
      </c>
      <c r="L8" s="27"/>
      <c r="M8" s="30"/>
      <c r="N8" s="30"/>
      <c r="O8" s="30"/>
      <c r="P8" s="30"/>
      <c r="Q8" s="30"/>
      <c r="R8" s="2">
        <f t="shared" si="1"/>
        <v>0</v>
      </c>
    </row>
    <row r="9" spans="2:18" ht="15.75" x14ac:dyDescent="0.25">
      <c r="B9" s="34" t="str">
        <f>'Natiowide All Cat'!A9</f>
        <v>TVS Pro</v>
      </c>
      <c r="C9" s="27">
        <v>50</v>
      </c>
      <c r="D9" s="30">
        <v>75</v>
      </c>
      <c r="E9" s="30">
        <v>30</v>
      </c>
      <c r="F9" s="30">
        <v>25</v>
      </c>
      <c r="G9" s="30">
        <v>80</v>
      </c>
      <c r="H9" s="30">
        <v>30</v>
      </c>
      <c r="I9" s="2">
        <f t="shared" si="0"/>
        <v>290</v>
      </c>
      <c r="K9" s="2">
        <f>'Natiowide All Cat'!M9</f>
        <v>0</v>
      </c>
      <c r="L9" s="27"/>
      <c r="M9" s="30"/>
      <c r="N9" s="30"/>
      <c r="O9" s="30"/>
      <c r="P9" s="30"/>
      <c r="Q9" s="30"/>
      <c r="R9" s="2">
        <f t="shared" si="1"/>
        <v>0</v>
      </c>
    </row>
    <row r="10" spans="2:18" ht="15.75" x14ac:dyDescent="0.25">
      <c r="B10" s="2">
        <f>'Natiowide All Cat'!A10</f>
        <v>0</v>
      </c>
      <c r="C10" s="27"/>
      <c r="D10" s="30"/>
      <c r="E10" s="30"/>
      <c r="F10" s="30"/>
      <c r="G10" s="30"/>
      <c r="H10" s="30"/>
      <c r="I10" s="2">
        <f t="shared" si="0"/>
        <v>0</v>
      </c>
      <c r="K10" s="2">
        <f>'Natiowide All Cat'!M10</f>
        <v>0</v>
      </c>
      <c r="L10" s="27"/>
      <c r="M10" s="30"/>
      <c r="N10" s="30"/>
      <c r="O10" s="30"/>
      <c r="P10" s="30"/>
      <c r="Q10" s="30"/>
      <c r="R10" s="2">
        <f t="shared" si="1"/>
        <v>0</v>
      </c>
    </row>
    <row r="11" spans="2:18" ht="15.75" x14ac:dyDescent="0.25">
      <c r="B11" s="2">
        <f>'Natiowide All Cat'!A11</f>
        <v>0</v>
      </c>
      <c r="C11" s="27"/>
      <c r="D11" s="30"/>
      <c r="E11" s="30"/>
      <c r="F11" s="30"/>
      <c r="G11" s="30"/>
      <c r="H11" s="30"/>
      <c r="I11" s="2">
        <f t="shared" si="0"/>
        <v>0</v>
      </c>
      <c r="K11" s="2">
        <f>'Natiowide All Cat'!M11</f>
        <v>0</v>
      </c>
      <c r="L11" s="27"/>
      <c r="M11" s="30"/>
      <c r="N11" s="30"/>
      <c r="O11" s="30"/>
      <c r="P11" s="30"/>
      <c r="Q11" s="30"/>
      <c r="R11" s="2">
        <f t="shared" si="1"/>
        <v>0</v>
      </c>
    </row>
    <row r="12" spans="2:18" ht="15.75" x14ac:dyDescent="0.25">
      <c r="B12" s="2">
        <f>'Natiowide All Cat'!A12</f>
        <v>0</v>
      </c>
      <c r="C12" s="27"/>
      <c r="D12" s="30"/>
      <c r="E12" s="30"/>
      <c r="F12" s="30"/>
      <c r="G12" s="30"/>
      <c r="H12" s="30"/>
      <c r="I12" s="2">
        <f t="shared" si="0"/>
        <v>0</v>
      </c>
      <c r="K12" s="2">
        <f>'Natiowide All Cat'!M12</f>
        <v>0</v>
      </c>
      <c r="L12" s="27"/>
      <c r="M12" s="30"/>
      <c r="N12" s="30"/>
      <c r="O12" s="30"/>
      <c r="P12" s="30"/>
      <c r="Q12" s="30"/>
      <c r="R12" s="2">
        <f t="shared" si="1"/>
        <v>0</v>
      </c>
    </row>
    <row r="13" spans="2:18" ht="15.75" x14ac:dyDescent="0.25">
      <c r="B13" s="2">
        <f>'Natiowide All Cat'!A13</f>
        <v>0</v>
      </c>
      <c r="C13" s="27"/>
      <c r="D13" s="30"/>
      <c r="E13" s="30"/>
      <c r="F13" s="30"/>
      <c r="G13" s="30"/>
      <c r="H13" s="30"/>
      <c r="I13" s="2">
        <f t="shared" si="0"/>
        <v>0</v>
      </c>
      <c r="K13" s="2">
        <f>'Natiowide All Cat'!M13</f>
        <v>0</v>
      </c>
      <c r="L13" s="27"/>
      <c r="M13" s="30"/>
      <c r="N13" s="30"/>
      <c r="O13" s="30"/>
      <c r="P13" s="30"/>
      <c r="Q13" s="30"/>
      <c r="R13" s="2">
        <f t="shared" si="1"/>
        <v>0</v>
      </c>
    </row>
    <row r="14" spans="2:18" ht="15.75" x14ac:dyDescent="0.25">
      <c r="B14" s="2">
        <f>'Natiowide All Cat'!A14</f>
        <v>0</v>
      </c>
      <c r="C14" s="27"/>
      <c r="D14" s="30"/>
      <c r="E14" s="30"/>
      <c r="F14" s="30"/>
      <c r="G14" s="30"/>
      <c r="H14" s="30"/>
      <c r="I14" s="2">
        <f t="shared" si="0"/>
        <v>0</v>
      </c>
      <c r="K14" s="2">
        <f>'Natiowide All Cat'!M14</f>
        <v>0</v>
      </c>
      <c r="L14" s="27"/>
      <c r="M14" s="30"/>
      <c r="N14" s="30"/>
      <c r="O14" s="30"/>
      <c r="P14" s="30"/>
      <c r="Q14" s="30"/>
      <c r="R14" s="2">
        <f t="shared" si="1"/>
        <v>0</v>
      </c>
    </row>
    <row r="15" spans="2:18" ht="15.75" x14ac:dyDescent="0.25">
      <c r="B15" s="44" t="s">
        <v>21</v>
      </c>
      <c r="C15" s="44"/>
      <c r="D15" s="44"/>
      <c r="E15" s="44"/>
      <c r="F15" s="44"/>
      <c r="G15" s="44"/>
      <c r="H15" s="44"/>
      <c r="I15" s="44"/>
      <c r="K15" s="43" t="s">
        <v>21</v>
      </c>
      <c r="L15" s="43"/>
      <c r="M15" s="43"/>
      <c r="N15" s="43"/>
      <c r="O15" s="43"/>
      <c r="P15" s="43"/>
      <c r="Q15" s="43"/>
      <c r="R15" s="43"/>
    </row>
    <row r="16" spans="2:18" ht="31.5" x14ac:dyDescent="0.25">
      <c r="B16" s="2" t="s">
        <v>5</v>
      </c>
      <c r="C16" s="3" t="s">
        <v>16</v>
      </c>
      <c r="D16" s="3" t="s">
        <v>15</v>
      </c>
      <c r="E16" s="3" t="s">
        <v>14</v>
      </c>
      <c r="F16" s="3" t="s">
        <v>13</v>
      </c>
      <c r="G16" s="3" t="s">
        <v>12</v>
      </c>
      <c r="H16" s="3" t="s">
        <v>11</v>
      </c>
      <c r="I16" s="3" t="s">
        <v>10</v>
      </c>
      <c r="K16" s="2" t="s">
        <v>5</v>
      </c>
      <c r="L16" s="3" t="s">
        <v>16</v>
      </c>
      <c r="M16" s="3" t="s">
        <v>15</v>
      </c>
      <c r="N16" s="3" t="s">
        <v>14</v>
      </c>
      <c r="O16" s="3" t="s">
        <v>13</v>
      </c>
      <c r="P16" s="3" t="s">
        <v>12</v>
      </c>
      <c r="Q16" s="3" t="s">
        <v>11</v>
      </c>
      <c r="R16" s="3" t="s">
        <v>10</v>
      </c>
    </row>
    <row r="17" spans="2:18" ht="15.75" x14ac:dyDescent="0.25">
      <c r="B17" s="34" t="s">
        <v>53</v>
      </c>
      <c r="C17" s="27">
        <v>40</v>
      </c>
      <c r="D17" s="30">
        <v>100</v>
      </c>
      <c r="E17" s="30">
        <v>50</v>
      </c>
      <c r="F17" s="30">
        <v>25</v>
      </c>
      <c r="G17" s="30">
        <v>75</v>
      </c>
      <c r="H17" s="30">
        <v>50</v>
      </c>
      <c r="I17" s="2">
        <f t="shared" ref="I17:I26" si="2">SUM(C17:H17)</f>
        <v>340</v>
      </c>
      <c r="K17" s="2">
        <f>'Natiowide All Cat'!M17</f>
        <v>0</v>
      </c>
      <c r="L17" s="27"/>
      <c r="M17" s="30"/>
      <c r="N17" s="30"/>
      <c r="O17" s="30"/>
      <c r="P17" s="30"/>
      <c r="Q17" s="30"/>
      <c r="R17" s="2">
        <f t="shared" ref="R17:R26" si="3">SUM(L17:Q17)</f>
        <v>0</v>
      </c>
    </row>
    <row r="18" spans="2:18" ht="15.75" x14ac:dyDescent="0.25">
      <c r="B18" s="34" t="s">
        <v>54</v>
      </c>
      <c r="C18" s="27">
        <v>50</v>
      </c>
      <c r="D18" s="30">
        <v>100</v>
      </c>
      <c r="E18" s="30">
        <v>70</v>
      </c>
      <c r="F18" s="30">
        <v>20</v>
      </c>
      <c r="G18" s="30">
        <v>100</v>
      </c>
      <c r="H18" s="30">
        <v>50</v>
      </c>
      <c r="I18" s="2">
        <f t="shared" si="2"/>
        <v>390</v>
      </c>
      <c r="K18" s="2">
        <f>'Natiowide All Cat'!M18</f>
        <v>0</v>
      </c>
      <c r="L18" s="27"/>
      <c r="M18" s="30"/>
      <c r="N18" s="30"/>
      <c r="O18" s="30"/>
      <c r="P18" s="30"/>
      <c r="Q18" s="30"/>
      <c r="R18" s="2">
        <f t="shared" si="3"/>
        <v>0</v>
      </c>
    </row>
    <row r="19" spans="2:18" ht="15.75" x14ac:dyDescent="0.25">
      <c r="B19" s="34" t="s">
        <v>55</v>
      </c>
      <c r="C19" s="27">
        <v>45</v>
      </c>
      <c r="D19" s="30">
        <v>90</v>
      </c>
      <c r="E19" s="30">
        <v>75</v>
      </c>
      <c r="F19" s="30">
        <v>25</v>
      </c>
      <c r="G19" s="30">
        <v>90</v>
      </c>
      <c r="H19" s="30">
        <v>50</v>
      </c>
      <c r="I19" s="2">
        <f t="shared" si="2"/>
        <v>375</v>
      </c>
      <c r="K19" s="2">
        <f>'Natiowide All Cat'!M19</f>
        <v>0</v>
      </c>
      <c r="L19" s="27"/>
      <c r="M19" s="30"/>
      <c r="N19" s="30"/>
      <c r="O19" s="30"/>
      <c r="P19" s="30"/>
      <c r="Q19" s="30"/>
      <c r="R19" s="2">
        <f t="shared" si="3"/>
        <v>0</v>
      </c>
    </row>
    <row r="20" spans="2:18" ht="15.75" x14ac:dyDescent="0.25">
      <c r="B20" s="34" t="s">
        <v>56</v>
      </c>
      <c r="C20" s="27">
        <v>40</v>
      </c>
      <c r="D20" s="30">
        <v>100</v>
      </c>
      <c r="E20" s="30">
        <v>65</v>
      </c>
      <c r="F20" s="30">
        <v>25</v>
      </c>
      <c r="G20" s="30">
        <v>85</v>
      </c>
      <c r="H20" s="30">
        <v>40</v>
      </c>
      <c r="I20" s="2">
        <f t="shared" si="2"/>
        <v>355</v>
      </c>
      <c r="K20" s="2">
        <f>'Natiowide All Cat'!M20</f>
        <v>0</v>
      </c>
      <c r="L20" s="27"/>
      <c r="M20" s="30"/>
      <c r="N20" s="30"/>
      <c r="O20" s="30"/>
      <c r="P20" s="30"/>
      <c r="Q20" s="30"/>
      <c r="R20" s="2">
        <f t="shared" si="3"/>
        <v>0</v>
      </c>
    </row>
    <row r="21" spans="2:18" ht="15.75" x14ac:dyDescent="0.25">
      <c r="B21" s="34" t="s">
        <v>57</v>
      </c>
      <c r="C21" s="27">
        <v>50</v>
      </c>
      <c r="D21" s="30">
        <v>75</v>
      </c>
      <c r="E21" s="30">
        <v>30</v>
      </c>
      <c r="F21" s="30">
        <v>25</v>
      </c>
      <c r="G21" s="30">
        <v>80</v>
      </c>
      <c r="H21" s="30">
        <v>30</v>
      </c>
      <c r="I21" s="2">
        <f t="shared" si="2"/>
        <v>290</v>
      </c>
      <c r="K21" s="2">
        <f>'Natiowide All Cat'!M21</f>
        <v>0</v>
      </c>
      <c r="L21" s="27"/>
      <c r="M21" s="30"/>
      <c r="N21" s="30"/>
      <c r="O21" s="30"/>
      <c r="P21" s="30"/>
      <c r="Q21" s="30"/>
      <c r="R21" s="2">
        <f t="shared" si="3"/>
        <v>0</v>
      </c>
    </row>
    <row r="22" spans="2:18" ht="15.75" x14ac:dyDescent="0.25">
      <c r="B22" s="2">
        <f>'Natiowide All Cat'!A22</f>
        <v>0</v>
      </c>
      <c r="C22" s="27"/>
      <c r="D22" s="30"/>
      <c r="E22" s="30"/>
      <c r="F22" s="30"/>
      <c r="G22" s="30"/>
      <c r="H22" s="30"/>
      <c r="I22" s="2">
        <f t="shared" si="2"/>
        <v>0</v>
      </c>
      <c r="K22" s="2">
        <f>'Natiowide All Cat'!M22</f>
        <v>0</v>
      </c>
      <c r="L22" s="27"/>
      <c r="M22" s="30"/>
      <c r="N22" s="30"/>
      <c r="O22" s="30"/>
      <c r="P22" s="30"/>
      <c r="Q22" s="30"/>
      <c r="R22" s="2">
        <f t="shared" si="3"/>
        <v>0</v>
      </c>
    </row>
    <row r="23" spans="2:18" ht="15.75" x14ac:dyDescent="0.25">
      <c r="B23" s="2">
        <f>'Natiowide All Cat'!A23</f>
        <v>0</v>
      </c>
      <c r="C23" s="27"/>
      <c r="D23" s="30"/>
      <c r="E23" s="30"/>
      <c r="F23" s="30"/>
      <c r="G23" s="30"/>
      <c r="H23" s="30"/>
      <c r="I23" s="2">
        <f t="shared" si="2"/>
        <v>0</v>
      </c>
      <c r="K23" s="2">
        <f>'Natiowide All Cat'!M23</f>
        <v>0</v>
      </c>
      <c r="L23" s="27"/>
      <c r="M23" s="30"/>
      <c r="N23" s="30"/>
      <c r="O23" s="30"/>
      <c r="P23" s="30"/>
      <c r="Q23" s="30"/>
      <c r="R23" s="2">
        <f t="shared" si="3"/>
        <v>0</v>
      </c>
    </row>
    <row r="24" spans="2:18" ht="15.75" x14ac:dyDescent="0.25">
      <c r="B24" s="2">
        <f>'Natiowide All Cat'!A24</f>
        <v>0</v>
      </c>
      <c r="C24" s="27"/>
      <c r="D24" s="30"/>
      <c r="E24" s="30"/>
      <c r="F24" s="30"/>
      <c r="G24" s="30"/>
      <c r="H24" s="30"/>
      <c r="I24" s="2">
        <f t="shared" si="2"/>
        <v>0</v>
      </c>
      <c r="K24" s="2">
        <f>'Natiowide All Cat'!M24</f>
        <v>0</v>
      </c>
      <c r="L24" s="27"/>
      <c r="M24" s="30"/>
      <c r="N24" s="30"/>
      <c r="O24" s="30"/>
      <c r="P24" s="30"/>
      <c r="Q24" s="30"/>
      <c r="R24" s="2">
        <f t="shared" si="3"/>
        <v>0</v>
      </c>
    </row>
    <row r="25" spans="2:18" ht="15.75" x14ac:dyDescent="0.25">
      <c r="B25" s="2">
        <f>'Natiowide All Cat'!A25</f>
        <v>0</v>
      </c>
      <c r="C25" s="27"/>
      <c r="D25" s="30"/>
      <c r="E25" s="30"/>
      <c r="F25" s="30"/>
      <c r="G25" s="30"/>
      <c r="H25" s="30"/>
      <c r="I25" s="2">
        <f t="shared" si="2"/>
        <v>0</v>
      </c>
      <c r="K25" s="2">
        <f>'Natiowide All Cat'!M25</f>
        <v>0</v>
      </c>
      <c r="L25" s="27"/>
      <c r="M25" s="30"/>
      <c r="N25" s="30"/>
      <c r="O25" s="30"/>
      <c r="P25" s="30"/>
      <c r="Q25" s="30"/>
      <c r="R25" s="2">
        <f t="shared" si="3"/>
        <v>0</v>
      </c>
    </row>
    <row r="26" spans="2:18" ht="15.75" x14ac:dyDescent="0.25">
      <c r="B26" s="2">
        <f>'Natiowide All Cat'!A26</f>
        <v>0</v>
      </c>
      <c r="C26" s="27"/>
      <c r="D26" s="30"/>
      <c r="E26" s="30"/>
      <c r="F26" s="30"/>
      <c r="G26" s="30"/>
      <c r="H26" s="30"/>
      <c r="I26" s="2">
        <f t="shared" si="2"/>
        <v>0</v>
      </c>
      <c r="K26" s="2">
        <f>'Natiowide All Cat'!M26</f>
        <v>0</v>
      </c>
      <c r="L26" s="27"/>
      <c r="M26" s="30"/>
      <c r="N26" s="30"/>
      <c r="O26" s="30"/>
      <c r="P26" s="30"/>
      <c r="Q26" s="30"/>
      <c r="R26" s="2">
        <f t="shared" si="3"/>
        <v>0</v>
      </c>
    </row>
    <row r="27" spans="2:18" ht="15.75" x14ac:dyDescent="0.25">
      <c r="B27" s="44" t="s">
        <v>20</v>
      </c>
      <c r="C27" s="44"/>
      <c r="D27" s="44"/>
      <c r="E27" s="44"/>
      <c r="F27" s="44"/>
      <c r="G27" s="44"/>
      <c r="H27" s="44"/>
      <c r="I27" s="44"/>
      <c r="K27" s="43" t="s">
        <v>20</v>
      </c>
      <c r="L27" s="43"/>
      <c r="M27" s="43"/>
      <c r="N27" s="43"/>
      <c r="O27" s="43"/>
      <c r="P27" s="43"/>
      <c r="Q27" s="43"/>
      <c r="R27" s="43"/>
    </row>
    <row r="28" spans="2:18" ht="31.5" x14ac:dyDescent="0.25">
      <c r="B28" s="2" t="s">
        <v>5</v>
      </c>
      <c r="C28" s="3" t="s">
        <v>16</v>
      </c>
      <c r="D28" s="3" t="s">
        <v>15</v>
      </c>
      <c r="E28" s="3" t="s">
        <v>14</v>
      </c>
      <c r="F28" s="3" t="s">
        <v>13</v>
      </c>
      <c r="G28" s="3" t="s">
        <v>12</v>
      </c>
      <c r="H28" s="3" t="s">
        <v>11</v>
      </c>
      <c r="I28" s="3" t="s">
        <v>10</v>
      </c>
      <c r="K28" s="2" t="s">
        <v>5</v>
      </c>
      <c r="L28" s="3" t="s">
        <v>16</v>
      </c>
      <c r="M28" s="3" t="s">
        <v>15</v>
      </c>
      <c r="N28" s="3" t="s">
        <v>14</v>
      </c>
      <c r="O28" s="3" t="s">
        <v>13</v>
      </c>
      <c r="P28" s="3" t="s">
        <v>12</v>
      </c>
      <c r="Q28" s="3" t="s">
        <v>11</v>
      </c>
      <c r="R28" s="3" t="s">
        <v>10</v>
      </c>
    </row>
    <row r="29" spans="2:18" ht="15.75" x14ac:dyDescent="0.25">
      <c r="B29" s="34" t="s">
        <v>53</v>
      </c>
      <c r="C29" s="27">
        <v>40</v>
      </c>
      <c r="D29" s="30">
        <v>100</v>
      </c>
      <c r="E29" s="30">
        <v>50</v>
      </c>
      <c r="F29" s="30">
        <v>25</v>
      </c>
      <c r="G29" s="30">
        <v>75</v>
      </c>
      <c r="H29" s="30">
        <v>50</v>
      </c>
      <c r="I29" s="2">
        <f t="shared" ref="I29:I38" si="4">SUM(C29:H29)</f>
        <v>340</v>
      </c>
      <c r="K29" s="2">
        <f>'Natiowide All Cat'!M29</f>
        <v>0</v>
      </c>
      <c r="L29" s="27"/>
      <c r="M29" s="30"/>
      <c r="N29" s="30"/>
      <c r="O29" s="30"/>
      <c r="P29" s="30"/>
      <c r="Q29" s="30"/>
      <c r="R29" s="2">
        <f t="shared" ref="R29:R38" si="5">SUM(L29:Q29)</f>
        <v>0</v>
      </c>
    </row>
    <row r="30" spans="2:18" ht="15.75" x14ac:dyDescent="0.25">
      <c r="B30" s="34" t="s">
        <v>54</v>
      </c>
      <c r="C30" s="27">
        <v>50</v>
      </c>
      <c r="D30" s="30">
        <v>100</v>
      </c>
      <c r="E30" s="30">
        <v>70</v>
      </c>
      <c r="F30" s="30">
        <v>20</v>
      </c>
      <c r="G30" s="30">
        <v>100</v>
      </c>
      <c r="H30" s="30">
        <v>50</v>
      </c>
      <c r="I30" s="2">
        <f t="shared" si="4"/>
        <v>390</v>
      </c>
      <c r="K30" s="2">
        <f>'Natiowide All Cat'!M30</f>
        <v>0</v>
      </c>
      <c r="L30" s="27"/>
      <c r="M30" s="30"/>
      <c r="N30" s="30"/>
      <c r="O30" s="30"/>
      <c r="P30" s="30"/>
      <c r="Q30" s="30"/>
      <c r="R30" s="2">
        <f t="shared" si="5"/>
        <v>0</v>
      </c>
    </row>
    <row r="31" spans="2:18" ht="15.75" x14ac:dyDescent="0.25">
      <c r="B31" s="34" t="s">
        <v>55</v>
      </c>
      <c r="C31" s="27">
        <v>45</v>
      </c>
      <c r="D31" s="30">
        <v>90</v>
      </c>
      <c r="E31" s="30">
        <v>75</v>
      </c>
      <c r="F31" s="30">
        <v>25</v>
      </c>
      <c r="G31" s="30">
        <v>90</v>
      </c>
      <c r="H31" s="30">
        <v>50</v>
      </c>
      <c r="I31" s="2">
        <f t="shared" si="4"/>
        <v>375</v>
      </c>
      <c r="K31" s="2">
        <f>'Natiowide All Cat'!M31</f>
        <v>0</v>
      </c>
      <c r="L31" s="27"/>
      <c r="M31" s="30"/>
      <c r="N31" s="30"/>
      <c r="O31" s="30"/>
      <c r="P31" s="30"/>
      <c r="Q31" s="30"/>
      <c r="R31" s="2">
        <f t="shared" si="5"/>
        <v>0</v>
      </c>
    </row>
    <row r="32" spans="2:18" ht="15.75" x14ac:dyDescent="0.25">
      <c r="B32" s="34" t="s">
        <v>56</v>
      </c>
      <c r="C32" s="27">
        <v>40</v>
      </c>
      <c r="D32" s="30">
        <v>100</v>
      </c>
      <c r="E32" s="30">
        <v>65</v>
      </c>
      <c r="F32" s="30">
        <v>25</v>
      </c>
      <c r="G32" s="30">
        <v>85</v>
      </c>
      <c r="H32" s="30">
        <v>40</v>
      </c>
      <c r="I32" s="2">
        <f t="shared" si="4"/>
        <v>355</v>
      </c>
      <c r="K32" s="2">
        <f>'Natiowide All Cat'!M32</f>
        <v>0</v>
      </c>
      <c r="L32" s="27"/>
      <c r="M32" s="30"/>
      <c r="N32" s="30"/>
      <c r="O32" s="30"/>
      <c r="P32" s="30"/>
      <c r="Q32" s="30"/>
      <c r="R32" s="2">
        <f t="shared" si="5"/>
        <v>0</v>
      </c>
    </row>
    <row r="33" spans="2:18" ht="15.75" x14ac:dyDescent="0.25">
      <c r="B33" s="34" t="s">
        <v>57</v>
      </c>
      <c r="C33" s="27">
        <v>50</v>
      </c>
      <c r="D33" s="30">
        <v>75</v>
      </c>
      <c r="E33" s="30">
        <v>30</v>
      </c>
      <c r="F33" s="30">
        <v>25</v>
      </c>
      <c r="G33" s="30">
        <v>80</v>
      </c>
      <c r="H33" s="30">
        <v>30</v>
      </c>
      <c r="I33" s="2">
        <f t="shared" si="4"/>
        <v>290</v>
      </c>
      <c r="K33" s="2">
        <f>'Natiowide All Cat'!M33</f>
        <v>0</v>
      </c>
      <c r="L33" s="27"/>
      <c r="M33" s="30"/>
      <c r="N33" s="30"/>
      <c r="O33" s="30"/>
      <c r="P33" s="30"/>
      <c r="Q33" s="30"/>
      <c r="R33" s="2">
        <f t="shared" si="5"/>
        <v>0</v>
      </c>
    </row>
    <row r="34" spans="2:18" ht="15.75" x14ac:dyDescent="0.25">
      <c r="B34" s="2">
        <f>'Natiowide All Cat'!A34</f>
        <v>0</v>
      </c>
      <c r="C34" s="27"/>
      <c r="D34" s="30"/>
      <c r="E34" s="30"/>
      <c r="F34" s="30"/>
      <c r="G34" s="30"/>
      <c r="H34" s="30"/>
      <c r="I34" s="2">
        <f t="shared" si="4"/>
        <v>0</v>
      </c>
      <c r="K34" s="2">
        <f>'Natiowide All Cat'!M34</f>
        <v>0</v>
      </c>
      <c r="L34" s="27"/>
      <c r="M34" s="30"/>
      <c r="N34" s="30"/>
      <c r="O34" s="30"/>
      <c r="P34" s="30"/>
      <c r="Q34" s="30"/>
      <c r="R34" s="2">
        <f t="shared" si="5"/>
        <v>0</v>
      </c>
    </row>
    <row r="35" spans="2:18" ht="15.75" x14ac:dyDescent="0.25">
      <c r="B35" s="2">
        <f>'Natiowide All Cat'!A35</f>
        <v>0</v>
      </c>
      <c r="C35" s="27"/>
      <c r="D35" s="30"/>
      <c r="E35" s="30"/>
      <c r="F35" s="30"/>
      <c r="G35" s="30"/>
      <c r="H35" s="30"/>
      <c r="I35" s="2">
        <f t="shared" si="4"/>
        <v>0</v>
      </c>
      <c r="K35" s="2">
        <f>'Natiowide All Cat'!M35</f>
        <v>0</v>
      </c>
      <c r="L35" s="27"/>
      <c r="M35" s="30"/>
      <c r="N35" s="30"/>
      <c r="O35" s="30"/>
      <c r="P35" s="30"/>
      <c r="Q35" s="30"/>
      <c r="R35" s="2">
        <f t="shared" si="5"/>
        <v>0</v>
      </c>
    </row>
    <row r="36" spans="2:18" ht="15.75" x14ac:dyDescent="0.25">
      <c r="B36" s="2">
        <f>'Natiowide All Cat'!A36</f>
        <v>0</v>
      </c>
      <c r="C36" s="27"/>
      <c r="D36" s="30"/>
      <c r="E36" s="30"/>
      <c r="F36" s="30"/>
      <c r="G36" s="30"/>
      <c r="H36" s="30"/>
      <c r="I36" s="2">
        <f t="shared" si="4"/>
        <v>0</v>
      </c>
      <c r="K36" s="2">
        <f>'Natiowide All Cat'!M36</f>
        <v>0</v>
      </c>
      <c r="L36" s="27"/>
      <c r="M36" s="30"/>
      <c r="N36" s="30"/>
      <c r="O36" s="30"/>
      <c r="P36" s="30"/>
      <c r="Q36" s="30"/>
      <c r="R36" s="2">
        <f t="shared" si="5"/>
        <v>0</v>
      </c>
    </row>
    <row r="37" spans="2:18" ht="15.75" x14ac:dyDescent="0.25">
      <c r="B37" s="2">
        <f>'Natiowide All Cat'!A37</f>
        <v>0</v>
      </c>
      <c r="C37" s="27"/>
      <c r="D37" s="30"/>
      <c r="E37" s="30"/>
      <c r="F37" s="30"/>
      <c r="G37" s="30"/>
      <c r="H37" s="30"/>
      <c r="I37" s="2">
        <f t="shared" si="4"/>
        <v>0</v>
      </c>
      <c r="K37" s="2">
        <f>'Natiowide All Cat'!M37</f>
        <v>0</v>
      </c>
      <c r="L37" s="27"/>
      <c r="M37" s="30"/>
      <c r="N37" s="30"/>
      <c r="O37" s="30"/>
      <c r="P37" s="30"/>
      <c r="Q37" s="30"/>
      <c r="R37" s="2">
        <f t="shared" si="5"/>
        <v>0</v>
      </c>
    </row>
    <row r="38" spans="2:18" ht="15.75" x14ac:dyDescent="0.25">
      <c r="B38" s="2">
        <f>'Natiowide All Cat'!A38</f>
        <v>0</v>
      </c>
      <c r="C38" s="27"/>
      <c r="D38" s="30"/>
      <c r="E38" s="30"/>
      <c r="F38" s="30"/>
      <c r="G38" s="30"/>
      <c r="H38" s="30"/>
      <c r="I38" s="2">
        <f t="shared" si="4"/>
        <v>0</v>
      </c>
      <c r="K38" s="2">
        <f>'Natiowide All Cat'!M38</f>
        <v>0</v>
      </c>
      <c r="L38" s="27"/>
      <c r="M38" s="30"/>
      <c r="N38" s="30"/>
      <c r="O38" s="30"/>
      <c r="P38" s="30"/>
      <c r="Q38" s="30"/>
      <c r="R38" s="2">
        <f t="shared" si="5"/>
        <v>0</v>
      </c>
    </row>
    <row r="39" spans="2:18" ht="15.75" x14ac:dyDescent="0.25">
      <c r="B39" s="44" t="s">
        <v>19</v>
      </c>
      <c r="C39" s="44"/>
      <c r="D39" s="44"/>
      <c r="E39" s="44"/>
      <c r="F39" s="44"/>
      <c r="G39" s="44"/>
      <c r="H39" s="44"/>
      <c r="I39" s="44"/>
      <c r="K39" s="43" t="s">
        <v>19</v>
      </c>
      <c r="L39" s="43"/>
      <c r="M39" s="43"/>
      <c r="N39" s="43"/>
      <c r="O39" s="43"/>
      <c r="P39" s="43"/>
      <c r="Q39" s="43"/>
      <c r="R39" s="43"/>
    </row>
    <row r="40" spans="2:18" ht="31.5" x14ac:dyDescent="0.25">
      <c r="B40" s="2" t="s">
        <v>5</v>
      </c>
      <c r="C40" s="3" t="s">
        <v>16</v>
      </c>
      <c r="D40" s="3" t="s">
        <v>15</v>
      </c>
      <c r="E40" s="3" t="s">
        <v>14</v>
      </c>
      <c r="F40" s="3" t="s">
        <v>13</v>
      </c>
      <c r="G40" s="3" t="s">
        <v>12</v>
      </c>
      <c r="H40" s="3" t="s">
        <v>11</v>
      </c>
      <c r="I40" s="3" t="s">
        <v>10</v>
      </c>
      <c r="K40" s="2" t="s">
        <v>5</v>
      </c>
      <c r="L40" s="3" t="s">
        <v>16</v>
      </c>
      <c r="M40" s="3" t="s">
        <v>15</v>
      </c>
      <c r="N40" s="3" t="s">
        <v>14</v>
      </c>
      <c r="O40" s="3" t="s">
        <v>13</v>
      </c>
      <c r="P40" s="3" t="s">
        <v>12</v>
      </c>
      <c r="Q40" s="3" t="s">
        <v>11</v>
      </c>
      <c r="R40" s="3" t="s">
        <v>10</v>
      </c>
    </row>
    <row r="41" spans="2:18" ht="15.75" x14ac:dyDescent="0.25">
      <c r="B41" s="34" t="s">
        <v>53</v>
      </c>
      <c r="C41" s="27">
        <v>40</v>
      </c>
      <c r="D41" s="30">
        <v>100</v>
      </c>
      <c r="E41" s="30">
        <v>50</v>
      </c>
      <c r="F41" s="30">
        <v>25</v>
      </c>
      <c r="G41" s="30">
        <v>75</v>
      </c>
      <c r="H41" s="30">
        <v>50</v>
      </c>
      <c r="I41" s="2">
        <f t="shared" ref="I41:I50" si="6">SUM(C41:H41)</f>
        <v>340</v>
      </c>
      <c r="K41" s="2">
        <f>'Natiowide All Cat'!M41</f>
        <v>0</v>
      </c>
      <c r="L41" s="27"/>
      <c r="M41" s="30"/>
      <c r="N41" s="30"/>
      <c r="O41" s="30"/>
      <c r="P41" s="30"/>
      <c r="Q41" s="30"/>
      <c r="R41" s="2">
        <f t="shared" ref="R41:R50" si="7">SUM(L41:Q41)</f>
        <v>0</v>
      </c>
    </row>
    <row r="42" spans="2:18" ht="15.75" x14ac:dyDescent="0.25">
      <c r="B42" s="34" t="s">
        <v>54</v>
      </c>
      <c r="C42" s="27">
        <v>50</v>
      </c>
      <c r="D42" s="30">
        <v>100</v>
      </c>
      <c r="E42" s="30">
        <v>70</v>
      </c>
      <c r="F42" s="30">
        <v>20</v>
      </c>
      <c r="G42" s="30">
        <v>100</v>
      </c>
      <c r="H42" s="30">
        <v>50</v>
      </c>
      <c r="I42" s="2">
        <f t="shared" si="6"/>
        <v>390</v>
      </c>
      <c r="K42" s="2">
        <f>'Natiowide All Cat'!M42</f>
        <v>0</v>
      </c>
      <c r="L42" s="27"/>
      <c r="M42" s="30"/>
      <c r="N42" s="30"/>
      <c r="O42" s="30"/>
      <c r="P42" s="30"/>
      <c r="Q42" s="30"/>
      <c r="R42" s="2">
        <f t="shared" si="7"/>
        <v>0</v>
      </c>
    </row>
    <row r="43" spans="2:18" ht="15.75" x14ac:dyDescent="0.25">
      <c r="B43" s="34" t="s">
        <v>55</v>
      </c>
      <c r="C43" s="27">
        <v>45</v>
      </c>
      <c r="D43" s="30">
        <v>90</v>
      </c>
      <c r="E43" s="30">
        <v>75</v>
      </c>
      <c r="F43" s="30">
        <v>25</v>
      </c>
      <c r="G43" s="30">
        <v>90</v>
      </c>
      <c r="H43" s="30">
        <v>50</v>
      </c>
      <c r="I43" s="2">
        <f t="shared" si="6"/>
        <v>375</v>
      </c>
      <c r="K43" s="2">
        <f>'Natiowide All Cat'!M43</f>
        <v>0</v>
      </c>
      <c r="L43" s="27"/>
      <c r="M43" s="30"/>
      <c r="N43" s="30"/>
      <c r="O43" s="30"/>
      <c r="P43" s="30"/>
      <c r="Q43" s="30"/>
      <c r="R43" s="2">
        <f t="shared" si="7"/>
        <v>0</v>
      </c>
    </row>
    <row r="44" spans="2:18" ht="15.75" x14ac:dyDescent="0.25">
      <c r="B44" s="34" t="s">
        <v>56</v>
      </c>
      <c r="C44" s="27">
        <v>40</v>
      </c>
      <c r="D44" s="30">
        <v>100</v>
      </c>
      <c r="E44" s="30">
        <v>65</v>
      </c>
      <c r="F44" s="30">
        <v>25</v>
      </c>
      <c r="G44" s="30">
        <v>85</v>
      </c>
      <c r="H44" s="30">
        <v>40</v>
      </c>
      <c r="I44" s="2">
        <f t="shared" si="6"/>
        <v>355</v>
      </c>
      <c r="K44" s="2">
        <f>'Natiowide All Cat'!M44</f>
        <v>0</v>
      </c>
      <c r="L44" s="27"/>
      <c r="M44" s="30"/>
      <c r="N44" s="30"/>
      <c r="O44" s="30"/>
      <c r="P44" s="30"/>
      <c r="Q44" s="30"/>
      <c r="R44" s="2">
        <f t="shared" si="7"/>
        <v>0</v>
      </c>
    </row>
    <row r="45" spans="2:18" ht="15.75" x14ac:dyDescent="0.25">
      <c r="B45" s="34" t="s">
        <v>57</v>
      </c>
      <c r="C45" s="27">
        <v>50</v>
      </c>
      <c r="D45" s="30">
        <v>75</v>
      </c>
      <c r="E45" s="30">
        <v>30</v>
      </c>
      <c r="F45" s="30">
        <v>25</v>
      </c>
      <c r="G45" s="30">
        <v>80</v>
      </c>
      <c r="H45" s="30">
        <v>30</v>
      </c>
      <c r="I45" s="2">
        <f t="shared" si="6"/>
        <v>290</v>
      </c>
      <c r="K45" s="2">
        <f>'Natiowide All Cat'!M45</f>
        <v>0</v>
      </c>
      <c r="L45" s="27"/>
      <c r="M45" s="30"/>
      <c r="N45" s="30"/>
      <c r="O45" s="30"/>
      <c r="P45" s="30"/>
      <c r="Q45" s="30"/>
      <c r="R45" s="2">
        <f t="shared" si="7"/>
        <v>0</v>
      </c>
    </row>
    <row r="46" spans="2:18" ht="15.75" x14ac:dyDescent="0.25">
      <c r="B46" s="2">
        <f>'Natiowide All Cat'!A46</f>
        <v>0</v>
      </c>
      <c r="C46" s="27"/>
      <c r="D46" s="30"/>
      <c r="E46" s="30"/>
      <c r="F46" s="30"/>
      <c r="G46" s="30"/>
      <c r="H46" s="30"/>
      <c r="I46" s="2">
        <f t="shared" si="6"/>
        <v>0</v>
      </c>
      <c r="K46" s="2">
        <f>'Natiowide All Cat'!M46</f>
        <v>0</v>
      </c>
      <c r="L46" s="27"/>
      <c r="M46" s="30"/>
      <c r="N46" s="30"/>
      <c r="O46" s="30"/>
      <c r="P46" s="30"/>
      <c r="Q46" s="30"/>
      <c r="R46" s="2">
        <f t="shared" si="7"/>
        <v>0</v>
      </c>
    </row>
    <row r="47" spans="2:18" ht="15.75" x14ac:dyDescent="0.25">
      <c r="B47" s="2">
        <f>'Natiowide All Cat'!A47</f>
        <v>0</v>
      </c>
      <c r="C47" s="27"/>
      <c r="D47" s="30"/>
      <c r="E47" s="30"/>
      <c r="F47" s="30"/>
      <c r="G47" s="30"/>
      <c r="H47" s="30"/>
      <c r="I47" s="2">
        <f t="shared" si="6"/>
        <v>0</v>
      </c>
      <c r="K47" s="2">
        <f>'Natiowide All Cat'!M47</f>
        <v>0</v>
      </c>
      <c r="L47" s="27"/>
      <c r="M47" s="30"/>
      <c r="N47" s="30"/>
      <c r="O47" s="30"/>
      <c r="P47" s="30"/>
      <c r="Q47" s="30"/>
      <c r="R47" s="2">
        <f t="shared" si="7"/>
        <v>0</v>
      </c>
    </row>
    <row r="48" spans="2:18" ht="15.75" x14ac:dyDescent="0.25">
      <c r="B48" s="2">
        <f>'Natiowide All Cat'!A48</f>
        <v>0</v>
      </c>
      <c r="C48" s="27"/>
      <c r="D48" s="30"/>
      <c r="E48" s="30"/>
      <c r="F48" s="30"/>
      <c r="G48" s="30"/>
      <c r="H48" s="30"/>
      <c r="I48" s="2">
        <f t="shared" si="6"/>
        <v>0</v>
      </c>
      <c r="K48" s="2">
        <f>'Natiowide All Cat'!M48</f>
        <v>0</v>
      </c>
      <c r="L48" s="27"/>
      <c r="M48" s="30"/>
      <c r="N48" s="30"/>
      <c r="O48" s="30"/>
      <c r="P48" s="30"/>
      <c r="Q48" s="30"/>
      <c r="R48" s="2">
        <f t="shared" si="7"/>
        <v>0</v>
      </c>
    </row>
    <row r="49" spans="2:18" ht="15.75" x14ac:dyDescent="0.25">
      <c r="B49" s="2">
        <f>'Natiowide All Cat'!A49</f>
        <v>0</v>
      </c>
      <c r="C49" s="27"/>
      <c r="D49" s="30"/>
      <c r="E49" s="30"/>
      <c r="F49" s="30"/>
      <c r="G49" s="30"/>
      <c r="H49" s="30"/>
      <c r="I49" s="2">
        <f t="shared" si="6"/>
        <v>0</v>
      </c>
      <c r="K49" s="2">
        <f>'Natiowide All Cat'!M49</f>
        <v>0</v>
      </c>
      <c r="L49" s="27"/>
      <c r="M49" s="30"/>
      <c r="N49" s="30"/>
      <c r="O49" s="30"/>
      <c r="P49" s="30"/>
      <c r="Q49" s="30"/>
      <c r="R49" s="2">
        <f t="shared" si="7"/>
        <v>0</v>
      </c>
    </row>
    <row r="50" spans="2:18" ht="15.75" x14ac:dyDescent="0.25">
      <c r="B50" s="2">
        <f>'Natiowide All Cat'!A50</f>
        <v>0</v>
      </c>
      <c r="C50" s="27"/>
      <c r="D50" s="30"/>
      <c r="E50" s="30"/>
      <c r="F50" s="30"/>
      <c r="G50" s="30"/>
      <c r="H50" s="30"/>
      <c r="I50" s="2">
        <f t="shared" si="6"/>
        <v>0</v>
      </c>
      <c r="K50" s="2">
        <f>'Natiowide All Cat'!M50</f>
        <v>0</v>
      </c>
      <c r="L50" s="27"/>
      <c r="M50" s="30"/>
      <c r="N50" s="30"/>
      <c r="O50" s="30"/>
      <c r="P50" s="30"/>
      <c r="Q50" s="30"/>
      <c r="R50" s="2">
        <f t="shared" si="7"/>
        <v>0</v>
      </c>
    </row>
    <row r="51" spans="2:18" ht="15.75" x14ac:dyDescent="0.25">
      <c r="B51" s="44" t="s">
        <v>18</v>
      </c>
      <c r="C51" s="44"/>
      <c r="D51" s="44"/>
      <c r="E51" s="44"/>
      <c r="F51" s="44"/>
      <c r="G51" s="44"/>
      <c r="H51" s="44"/>
      <c r="I51" s="44"/>
      <c r="K51" s="44" t="s">
        <v>18</v>
      </c>
      <c r="L51" s="44"/>
      <c r="M51" s="44"/>
      <c r="N51" s="44"/>
      <c r="O51" s="44"/>
      <c r="P51" s="44"/>
      <c r="Q51" s="44"/>
      <c r="R51" s="44"/>
    </row>
    <row r="52" spans="2:18" ht="31.5" x14ac:dyDescent="0.25">
      <c r="B52" s="2" t="s">
        <v>5</v>
      </c>
      <c r="C52" s="3" t="s">
        <v>16</v>
      </c>
      <c r="D52" s="3" t="s">
        <v>15</v>
      </c>
      <c r="E52" s="3" t="s">
        <v>14</v>
      </c>
      <c r="F52" s="3" t="s">
        <v>13</v>
      </c>
      <c r="G52" s="3" t="s">
        <v>12</v>
      </c>
      <c r="H52" s="3" t="s">
        <v>11</v>
      </c>
      <c r="I52" s="3" t="s">
        <v>10</v>
      </c>
      <c r="K52" s="2" t="s">
        <v>5</v>
      </c>
      <c r="L52" s="3" t="s">
        <v>16</v>
      </c>
      <c r="M52" s="3" t="s">
        <v>15</v>
      </c>
      <c r="N52" s="3" t="s">
        <v>14</v>
      </c>
      <c r="O52" s="3" t="s">
        <v>13</v>
      </c>
      <c r="P52" s="3" t="s">
        <v>12</v>
      </c>
      <c r="Q52" s="3" t="s">
        <v>11</v>
      </c>
      <c r="R52" s="3" t="s">
        <v>10</v>
      </c>
    </row>
    <row r="53" spans="2:18" ht="15.75" x14ac:dyDescent="0.25">
      <c r="B53" s="34" t="s">
        <v>53</v>
      </c>
      <c r="C53" s="27">
        <v>40</v>
      </c>
      <c r="D53" s="30">
        <v>100</v>
      </c>
      <c r="E53" s="30">
        <v>50</v>
      </c>
      <c r="F53" s="30">
        <v>25</v>
      </c>
      <c r="G53" s="30">
        <v>75</v>
      </c>
      <c r="H53" s="30">
        <v>50</v>
      </c>
      <c r="I53" s="2">
        <f t="shared" ref="I53:I62" si="8">SUM(C53:H53)</f>
        <v>340</v>
      </c>
      <c r="K53" s="34" t="s">
        <v>58</v>
      </c>
      <c r="L53" s="27">
        <v>40</v>
      </c>
      <c r="M53" s="30">
        <v>50</v>
      </c>
      <c r="N53" s="30">
        <v>50</v>
      </c>
      <c r="O53" s="30">
        <v>15</v>
      </c>
      <c r="P53" s="30">
        <v>50</v>
      </c>
      <c r="Q53" s="30">
        <v>40</v>
      </c>
      <c r="R53" s="2">
        <f t="shared" ref="R53:R62" si="9">SUM(L53:Q53)</f>
        <v>245</v>
      </c>
    </row>
    <row r="54" spans="2:18" ht="15.75" x14ac:dyDescent="0.25">
      <c r="B54" s="34" t="s">
        <v>54</v>
      </c>
      <c r="C54" s="27">
        <v>50</v>
      </c>
      <c r="D54" s="30">
        <v>100</v>
      </c>
      <c r="E54" s="30">
        <v>70</v>
      </c>
      <c r="F54" s="30">
        <v>20</v>
      </c>
      <c r="G54" s="30">
        <v>100</v>
      </c>
      <c r="H54" s="30">
        <v>50</v>
      </c>
      <c r="I54" s="2">
        <f t="shared" si="8"/>
        <v>390</v>
      </c>
      <c r="K54" s="2">
        <f>'Natiowide All Cat'!M54</f>
        <v>0</v>
      </c>
      <c r="L54" s="27"/>
      <c r="M54" s="30"/>
      <c r="N54" s="30"/>
      <c r="O54" s="30"/>
      <c r="P54" s="30"/>
      <c r="Q54" s="30"/>
      <c r="R54" s="2">
        <f t="shared" si="9"/>
        <v>0</v>
      </c>
    </row>
    <row r="55" spans="2:18" ht="15.75" x14ac:dyDescent="0.25">
      <c r="B55" s="34" t="s">
        <v>55</v>
      </c>
      <c r="C55" s="27">
        <v>45</v>
      </c>
      <c r="D55" s="30">
        <v>90</v>
      </c>
      <c r="E55" s="30">
        <v>75</v>
      </c>
      <c r="F55" s="30">
        <v>25</v>
      </c>
      <c r="G55" s="30">
        <v>90</v>
      </c>
      <c r="H55" s="30">
        <v>50</v>
      </c>
      <c r="I55" s="2">
        <f t="shared" si="8"/>
        <v>375</v>
      </c>
      <c r="K55" s="2">
        <f>'Natiowide All Cat'!M55</f>
        <v>0</v>
      </c>
      <c r="L55" s="27"/>
      <c r="M55" s="30"/>
      <c r="N55" s="30"/>
      <c r="O55" s="30"/>
      <c r="P55" s="30"/>
      <c r="Q55" s="30"/>
      <c r="R55" s="2">
        <f t="shared" si="9"/>
        <v>0</v>
      </c>
    </row>
    <row r="56" spans="2:18" ht="15.75" x14ac:dyDescent="0.25">
      <c r="B56" s="34" t="s">
        <v>56</v>
      </c>
      <c r="C56" s="27">
        <v>40</v>
      </c>
      <c r="D56" s="30">
        <v>100</v>
      </c>
      <c r="E56" s="30">
        <v>65</v>
      </c>
      <c r="F56" s="30">
        <v>25</v>
      </c>
      <c r="G56" s="30">
        <v>85</v>
      </c>
      <c r="H56" s="30">
        <v>40</v>
      </c>
      <c r="I56" s="2">
        <f t="shared" si="8"/>
        <v>355</v>
      </c>
      <c r="K56" s="2">
        <f>'Natiowide All Cat'!M56</f>
        <v>0</v>
      </c>
      <c r="L56" s="27"/>
      <c r="M56" s="30"/>
      <c r="N56" s="30"/>
      <c r="O56" s="30"/>
      <c r="P56" s="30"/>
      <c r="Q56" s="30"/>
      <c r="R56" s="2">
        <f t="shared" si="9"/>
        <v>0</v>
      </c>
    </row>
    <row r="57" spans="2:18" ht="15.75" x14ac:dyDescent="0.25">
      <c r="B57" s="34" t="s">
        <v>57</v>
      </c>
      <c r="C57" s="27">
        <v>50</v>
      </c>
      <c r="D57" s="30">
        <v>75</v>
      </c>
      <c r="E57" s="30">
        <v>30</v>
      </c>
      <c r="F57" s="30">
        <v>25</v>
      </c>
      <c r="G57" s="30">
        <v>80</v>
      </c>
      <c r="H57" s="30">
        <v>30</v>
      </c>
      <c r="I57" s="2">
        <f t="shared" si="8"/>
        <v>290</v>
      </c>
      <c r="K57" s="2">
        <f>'Natiowide All Cat'!M57</f>
        <v>0</v>
      </c>
      <c r="L57" s="27"/>
      <c r="M57" s="30"/>
      <c r="N57" s="30"/>
      <c r="O57" s="30"/>
      <c r="P57" s="30"/>
      <c r="Q57" s="30"/>
      <c r="R57" s="2">
        <f t="shared" si="9"/>
        <v>0</v>
      </c>
    </row>
    <row r="58" spans="2:18" ht="15.75" x14ac:dyDescent="0.25">
      <c r="B58" s="2">
        <f>'Natiowide All Cat'!A58</f>
        <v>0</v>
      </c>
      <c r="C58" s="27"/>
      <c r="D58" s="30"/>
      <c r="E58" s="30"/>
      <c r="F58" s="30"/>
      <c r="G58" s="30"/>
      <c r="H58" s="30"/>
      <c r="I58" s="2">
        <f t="shared" si="8"/>
        <v>0</v>
      </c>
      <c r="K58" s="2">
        <f>'Natiowide All Cat'!M58</f>
        <v>0</v>
      </c>
      <c r="L58" s="27"/>
      <c r="M58" s="30"/>
      <c r="N58" s="30"/>
      <c r="O58" s="30"/>
      <c r="P58" s="30"/>
      <c r="Q58" s="30"/>
      <c r="R58" s="2">
        <f t="shared" si="9"/>
        <v>0</v>
      </c>
    </row>
    <row r="59" spans="2:18" ht="15.75" x14ac:dyDescent="0.25">
      <c r="B59" s="2">
        <f>'Natiowide All Cat'!A59</f>
        <v>0</v>
      </c>
      <c r="C59" s="27"/>
      <c r="D59" s="30"/>
      <c r="E59" s="30"/>
      <c r="F59" s="30"/>
      <c r="G59" s="30"/>
      <c r="H59" s="30"/>
      <c r="I59" s="2">
        <f t="shared" si="8"/>
        <v>0</v>
      </c>
      <c r="K59" s="2">
        <f>'Natiowide All Cat'!M59</f>
        <v>0</v>
      </c>
      <c r="L59" s="27"/>
      <c r="M59" s="30"/>
      <c r="N59" s="30"/>
      <c r="O59" s="30"/>
      <c r="P59" s="30"/>
      <c r="Q59" s="30"/>
      <c r="R59" s="2">
        <f t="shared" si="9"/>
        <v>0</v>
      </c>
    </row>
    <row r="60" spans="2:18" ht="15.75" x14ac:dyDescent="0.25">
      <c r="B60" s="2">
        <f>'Natiowide All Cat'!A60</f>
        <v>0</v>
      </c>
      <c r="C60" s="27"/>
      <c r="D60" s="30"/>
      <c r="E60" s="30"/>
      <c r="F60" s="30"/>
      <c r="G60" s="30"/>
      <c r="H60" s="30"/>
      <c r="I60" s="2">
        <f t="shared" si="8"/>
        <v>0</v>
      </c>
      <c r="K60" s="2">
        <f>'Natiowide All Cat'!M60</f>
        <v>0</v>
      </c>
      <c r="L60" s="27"/>
      <c r="M60" s="30"/>
      <c r="N60" s="30"/>
      <c r="O60" s="30"/>
      <c r="P60" s="30"/>
      <c r="Q60" s="30"/>
      <c r="R60" s="2">
        <f t="shared" si="9"/>
        <v>0</v>
      </c>
    </row>
    <row r="61" spans="2:18" ht="15.75" x14ac:dyDescent="0.25">
      <c r="B61" s="2">
        <f>'Natiowide All Cat'!A61</f>
        <v>0</v>
      </c>
      <c r="C61" s="27"/>
      <c r="D61" s="30"/>
      <c r="E61" s="30"/>
      <c r="F61" s="30"/>
      <c r="G61" s="30"/>
      <c r="H61" s="30"/>
      <c r="I61" s="2">
        <f t="shared" si="8"/>
        <v>0</v>
      </c>
      <c r="K61" s="2">
        <f>'Natiowide All Cat'!M61</f>
        <v>0</v>
      </c>
      <c r="L61" s="27"/>
      <c r="M61" s="30"/>
      <c r="N61" s="30"/>
      <c r="O61" s="30"/>
      <c r="P61" s="30"/>
      <c r="Q61" s="30"/>
      <c r="R61" s="2">
        <f t="shared" si="9"/>
        <v>0</v>
      </c>
    </row>
    <row r="62" spans="2:18" ht="15.75" x14ac:dyDescent="0.25">
      <c r="B62" s="2">
        <f>'Natiowide All Cat'!A62</f>
        <v>0</v>
      </c>
      <c r="C62" s="27"/>
      <c r="D62" s="30"/>
      <c r="E62" s="30"/>
      <c r="F62" s="30"/>
      <c r="G62" s="30"/>
      <c r="H62" s="30"/>
      <c r="I62" s="2">
        <f t="shared" si="8"/>
        <v>0</v>
      </c>
      <c r="K62" s="2">
        <f>'Natiowide All Cat'!M62</f>
        <v>0</v>
      </c>
      <c r="L62" s="27"/>
      <c r="M62" s="30"/>
      <c r="N62" s="30"/>
      <c r="O62" s="30"/>
      <c r="P62" s="30"/>
      <c r="Q62" s="30"/>
      <c r="R62" s="2">
        <f t="shared" si="9"/>
        <v>0</v>
      </c>
    </row>
    <row r="63" spans="2:18" ht="15.75" x14ac:dyDescent="0.25">
      <c r="B63" s="44" t="s">
        <v>17</v>
      </c>
      <c r="C63" s="44"/>
      <c r="D63" s="44"/>
      <c r="E63" s="44"/>
      <c r="F63" s="44"/>
      <c r="G63" s="44"/>
      <c r="H63" s="44"/>
      <c r="I63" s="44"/>
      <c r="K63" s="43" t="s">
        <v>17</v>
      </c>
      <c r="L63" s="43"/>
      <c r="M63" s="43"/>
      <c r="N63" s="43"/>
      <c r="O63" s="43"/>
      <c r="P63" s="43"/>
      <c r="Q63" s="43"/>
      <c r="R63" s="43"/>
    </row>
    <row r="64" spans="2:18" ht="31.5" x14ac:dyDescent="0.25">
      <c r="B64" s="2" t="s">
        <v>5</v>
      </c>
      <c r="C64" s="3" t="s">
        <v>16</v>
      </c>
      <c r="D64" s="3" t="s">
        <v>15</v>
      </c>
      <c r="E64" s="3" t="s">
        <v>14</v>
      </c>
      <c r="F64" s="3" t="s">
        <v>13</v>
      </c>
      <c r="G64" s="3" t="s">
        <v>12</v>
      </c>
      <c r="H64" s="3" t="s">
        <v>11</v>
      </c>
      <c r="I64" s="3" t="s">
        <v>10</v>
      </c>
      <c r="K64" s="2" t="s">
        <v>5</v>
      </c>
      <c r="L64" s="3" t="s">
        <v>16</v>
      </c>
      <c r="M64" s="3" t="s">
        <v>15</v>
      </c>
      <c r="N64" s="3" t="s">
        <v>14</v>
      </c>
      <c r="O64" s="3" t="s">
        <v>13</v>
      </c>
      <c r="P64" s="3" t="s">
        <v>12</v>
      </c>
      <c r="Q64" s="3" t="s">
        <v>11</v>
      </c>
      <c r="R64" s="3" t="s">
        <v>10</v>
      </c>
    </row>
    <row r="65" spans="2:18" ht="15.75" x14ac:dyDescent="0.25">
      <c r="B65" s="34" t="s">
        <v>53</v>
      </c>
      <c r="C65" s="27">
        <v>40</v>
      </c>
      <c r="D65" s="30">
        <v>100</v>
      </c>
      <c r="E65" s="30">
        <v>50</v>
      </c>
      <c r="F65" s="30">
        <v>25</v>
      </c>
      <c r="G65" s="30">
        <v>75</v>
      </c>
      <c r="H65" s="30">
        <v>50</v>
      </c>
      <c r="I65" s="2">
        <f t="shared" ref="I65:I74" si="10">SUM(C65:H65)</f>
        <v>340</v>
      </c>
      <c r="K65" s="2">
        <f>'Natiowide All Cat'!M65</f>
        <v>0</v>
      </c>
      <c r="L65" s="27"/>
      <c r="M65" s="30"/>
      <c r="N65" s="30"/>
      <c r="O65" s="30"/>
      <c r="P65" s="30"/>
      <c r="Q65" s="30"/>
      <c r="R65" s="2">
        <f t="shared" ref="R65:R74" si="11">SUM(L65:Q65)</f>
        <v>0</v>
      </c>
    </row>
    <row r="66" spans="2:18" ht="15.75" x14ac:dyDescent="0.25">
      <c r="B66" s="34" t="s">
        <v>54</v>
      </c>
      <c r="C66" s="27">
        <v>50</v>
      </c>
      <c r="D66" s="30">
        <v>100</v>
      </c>
      <c r="E66" s="30">
        <v>70</v>
      </c>
      <c r="F66" s="30">
        <v>20</v>
      </c>
      <c r="G66" s="30">
        <v>100</v>
      </c>
      <c r="H66" s="30">
        <v>50</v>
      </c>
      <c r="I66" s="2">
        <f t="shared" si="10"/>
        <v>390</v>
      </c>
      <c r="K66" s="2">
        <f>'Natiowide All Cat'!M66</f>
        <v>0</v>
      </c>
      <c r="L66" s="27"/>
      <c r="M66" s="30"/>
      <c r="N66" s="30"/>
      <c r="O66" s="30"/>
      <c r="P66" s="30"/>
      <c r="Q66" s="30"/>
      <c r="R66" s="2">
        <f t="shared" si="11"/>
        <v>0</v>
      </c>
    </row>
    <row r="67" spans="2:18" ht="15.75" x14ac:dyDescent="0.25">
      <c r="B67" s="34" t="s">
        <v>55</v>
      </c>
      <c r="C67" s="27">
        <v>45</v>
      </c>
      <c r="D67" s="30">
        <v>90</v>
      </c>
      <c r="E67" s="30">
        <v>75</v>
      </c>
      <c r="F67" s="30">
        <v>25</v>
      </c>
      <c r="G67" s="30">
        <v>90</v>
      </c>
      <c r="H67" s="30">
        <v>50</v>
      </c>
      <c r="I67" s="2">
        <f t="shared" si="10"/>
        <v>375</v>
      </c>
      <c r="K67" s="2">
        <f>'Natiowide All Cat'!M67</f>
        <v>0</v>
      </c>
      <c r="L67" s="27"/>
      <c r="M67" s="30"/>
      <c r="N67" s="30"/>
      <c r="O67" s="30"/>
      <c r="P67" s="30"/>
      <c r="Q67" s="30"/>
      <c r="R67" s="2">
        <f t="shared" si="11"/>
        <v>0</v>
      </c>
    </row>
    <row r="68" spans="2:18" ht="15.75" x14ac:dyDescent="0.25">
      <c r="B68" s="34" t="s">
        <v>56</v>
      </c>
      <c r="C68" s="27">
        <v>40</v>
      </c>
      <c r="D68" s="30">
        <v>100</v>
      </c>
      <c r="E68" s="30">
        <v>65</v>
      </c>
      <c r="F68" s="30">
        <v>25</v>
      </c>
      <c r="G68" s="30">
        <v>85</v>
      </c>
      <c r="H68" s="30">
        <v>40</v>
      </c>
      <c r="I68" s="2">
        <f t="shared" si="10"/>
        <v>355</v>
      </c>
      <c r="K68" s="2">
        <f>'Natiowide All Cat'!M68</f>
        <v>0</v>
      </c>
      <c r="L68" s="27"/>
      <c r="M68" s="30"/>
      <c r="N68" s="30"/>
      <c r="O68" s="30"/>
      <c r="P68" s="30"/>
      <c r="Q68" s="30"/>
      <c r="R68" s="2">
        <f t="shared" si="11"/>
        <v>0</v>
      </c>
    </row>
    <row r="69" spans="2:18" ht="15.75" x14ac:dyDescent="0.25">
      <c r="B69" s="34" t="s">
        <v>57</v>
      </c>
      <c r="C69" s="27">
        <v>50</v>
      </c>
      <c r="D69" s="30">
        <v>75</v>
      </c>
      <c r="E69" s="30">
        <v>30</v>
      </c>
      <c r="F69" s="30">
        <v>25</v>
      </c>
      <c r="G69" s="30">
        <v>80</v>
      </c>
      <c r="H69" s="30">
        <v>30</v>
      </c>
      <c r="I69" s="2">
        <f t="shared" si="10"/>
        <v>290</v>
      </c>
      <c r="K69" s="2">
        <f>'Natiowide All Cat'!M69</f>
        <v>0</v>
      </c>
      <c r="L69" s="27"/>
      <c r="M69" s="30"/>
      <c r="N69" s="30"/>
      <c r="O69" s="30"/>
      <c r="P69" s="30"/>
      <c r="Q69" s="30"/>
      <c r="R69" s="2">
        <f t="shared" si="11"/>
        <v>0</v>
      </c>
    </row>
    <row r="70" spans="2:18" ht="15.75" x14ac:dyDescent="0.25">
      <c r="B70" s="2">
        <f>'Natiowide All Cat'!A70</f>
        <v>0</v>
      </c>
      <c r="C70" s="27"/>
      <c r="D70" s="30"/>
      <c r="E70" s="30"/>
      <c r="F70" s="30"/>
      <c r="G70" s="30"/>
      <c r="H70" s="30"/>
      <c r="I70" s="2">
        <f t="shared" si="10"/>
        <v>0</v>
      </c>
      <c r="K70" s="2">
        <f>'Natiowide All Cat'!M70</f>
        <v>0</v>
      </c>
      <c r="L70" s="27"/>
      <c r="M70" s="30"/>
      <c r="N70" s="30"/>
      <c r="O70" s="30"/>
      <c r="P70" s="30"/>
      <c r="Q70" s="30"/>
      <c r="R70" s="2">
        <f t="shared" si="11"/>
        <v>0</v>
      </c>
    </row>
    <row r="71" spans="2:18" ht="15.75" x14ac:dyDescent="0.25">
      <c r="B71" s="2">
        <f>'Natiowide All Cat'!A71</f>
        <v>0</v>
      </c>
      <c r="C71" s="27"/>
      <c r="D71" s="30"/>
      <c r="E71" s="30"/>
      <c r="F71" s="30"/>
      <c r="G71" s="30"/>
      <c r="H71" s="30"/>
      <c r="I71" s="2">
        <f t="shared" si="10"/>
        <v>0</v>
      </c>
      <c r="K71" s="2">
        <f>'Natiowide All Cat'!M71</f>
        <v>0</v>
      </c>
      <c r="L71" s="27"/>
      <c r="M71" s="30"/>
      <c r="N71" s="30"/>
      <c r="O71" s="30"/>
      <c r="P71" s="30"/>
      <c r="Q71" s="30"/>
      <c r="R71" s="2">
        <f t="shared" si="11"/>
        <v>0</v>
      </c>
    </row>
    <row r="72" spans="2:18" ht="15.75" x14ac:dyDescent="0.25">
      <c r="B72" s="2">
        <f>'Natiowide All Cat'!A72</f>
        <v>0</v>
      </c>
      <c r="C72" s="27"/>
      <c r="D72" s="30"/>
      <c r="E72" s="30"/>
      <c r="F72" s="30"/>
      <c r="G72" s="30"/>
      <c r="H72" s="30"/>
      <c r="I72" s="2">
        <f t="shared" si="10"/>
        <v>0</v>
      </c>
      <c r="K72" s="2">
        <f>'Natiowide All Cat'!M72</f>
        <v>0</v>
      </c>
      <c r="L72" s="27"/>
      <c r="M72" s="30"/>
      <c r="N72" s="30"/>
      <c r="O72" s="30"/>
      <c r="P72" s="30"/>
      <c r="Q72" s="30"/>
      <c r="R72" s="2">
        <f t="shared" si="11"/>
        <v>0</v>
      </c>
    </row>
    <row r="73" spans="2:18" ht="15.75" x14ac:dyDescent="0.25">
      <c r="B73" s="2">
        <f>'Natiowide All Cat'!A73</f>
        <v>0</v>
      </c>
      <c r="C73" s="27"/>
      <c r="D73" s="30"/>
      <c r="E73" s="30"/>
      <c r="F73" s="30"/>
      <c r="G73" s="30"/>
      <c r="H73" s="30"/>
      <c r="I73" s="2">
        <f t="shared" si="10"/>
        <v>0</v>
      </c>
      <c r="K73" s="2">
        <f>'Natiowide All Cat'!M73</f>
        <v>0</v>
      </c>
      <c r="L73" s="27"/>
      <c r="M73" s="30"/>
      <c r="N73" s="30"/>
      <c r="O73" s="30"/>
      <c r="P73" s="30"/>
      <c r="Q73" s="30"/>
      <c r="R73" s="2">
        <f t="shared" si="11"/>
        <v>0</v>
      </c>
    </row>
    <row r="74" spans="2:18" ht="15.75" x14ac:dyDescent="0.25">
      <c r="B74" s="2">
        <f>'Natiowide All Cat'!A74</f>
        <v>0</v>
      </c>
      <c r="C74" s="27"/>
      <c r="D74" s="30"/>
      <c r="E74" s="30"/>
      <c r="F74" s="30"/>
      <c r="G74" s="30"/>
      <c r="H74" s="30"/>
      <c r="I74" s="2">
        <f t="shared" si="10"/>
        <v>0</v>
      </c>
      <c r="K74" s="2">
        <f>'Natiowide All Cat'!M74</f>
        <v>0</v>
      </c>
      <c r="L74" s="27"/>
      <c r="M74" s="30"/>
      <c r="N74" s="30"/>
      <c r="O74" s="30"/>
      <c r="P74" s="30"/>
      <c r="Q74" s="30"/>
      <c r="R74" s="2">
        <f t="shared" si="11"/>
        <v>0</v>
      </c>
    </row>
  </sheetData>
  <mergeCells count="18">
    <mergeCell ref="B3:I3"/>
    <mergeCell ref="K3:R3"/>
    <mergeCell ref="B15:I15"/>
    <mergeCell ref="K15:R15"/>
    <mergeCell ref="B1:I1"/>
    <mergeCell ref="K1:R1"/>
    <mergeCell ref="B2:C2"/>
    <mergeCell ref="D2:I2"/>
    <mergeCell ref="K2:L2"/>
    <mergeCell ref="M2:R2"/>
    <mergeCell ref="B27:I27"/>
    <mergeCell ref="K27:R27"/>
    <mergeCell ref="B63:I63"/>
    <mergeCell ref="K63:R63"/>
    <mergeCell ref="B39:I39"/>
    <mergeCell ref="K39:R39"/>
    <mergeCell ref="B51:I51"/>
    <mergeCell ref="K51:R51"/>
  </mergeCells>
  <dataValidations count="5">
    <dataValidation type="whole" allowBlank="1" showInputMessage="1" showErrorMessage="1" sqref="H5:H14 Q65:Q74 H17:H26 H29:H38 H41:H50 H53:H62 Q5:Q14 Q17:Q26 Q29:Q38 Q41:Q50 Q53:Q62 H65:H74">
      <formula1>1</formula1>
      <formula2>50</formula2>
    </dataValidation>
    <dataValidation type="whole" allowBlank="1" showInputMessage="1" showErrorMessage="1" sqref="D53:D62 D5:D14 G5:G14 G17:G26 P65:P74 G29:G38 D17:D26 G41:G50 D29:D38 D41:D50 G65:G74 G53:G62 P53:P62 M5:M14 P5:P14 M17:M26 P17:P26 M29:M38 P29:P38 M41:M50 P41:P50 M53:M62 M65:M74 D65:D74">
      <formula1>1</formula1>
      <formula2>100</formula2>
    </dataValidation>
    <dataValidation type="whole" allowBlank="1" showInputMessage="1" showErrorMessage="1" sqref="E41:E50 E29:E38 E17:E26 N65:N74 E5:E14 E53:E62 N53:N62 N41:N50 N29:N38 N17:N26 N5:N14 E65:E74">
      <formula1>1</formula1>
      <formula2>75</formula2>
    </dataValidation>
    <dataValidation type="whole" allowBlank="1" showErrorMessage="1" prompt="Score must be whole number between 1 and 50" sqref="C5:C14 L65:L74 C17:C26 C29:C38 C41:C50 C53:C62 L5:L14 L17:L26 L29:L38 L41:L50 L53:L62 C65:C74">
      <formula1>1</formula1>
      <formula2>50</formula2>
    </dataValidation>
    <dataValidation type="whole" allowBlank="1" showInputMessage="1" showErrorMessage="1" sqref="F5:F14 O65:O74 F17:F26 F29:F38 F41:F50 F53:F62 O5:O14 O17:O26 O29:O38 O41:O50 O53:O62 F65:F74">
      <formula1>1</formula1>
      <formula2>25</formula2>
    </dataValidation>
  </dataValidations>
  <pageMargins left="0.7" right="0.7" top="0.75" bottom="0.75" header="0.3" footer="0.3"/>
  <pageSetup scale="58" fitToHeight="0" orientation="landscape" verticalDpi="0" r:id="rId1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4"/>
  <sheetViews>
    <sheetView zoomScale="110" zoomScaleNormal="110" workbookViewId="0">
      <selection activeCell="C65" sqref="C65:H69"/>
    </sheetView>
  </sheetViews>
  <sheetFormatPr defaultRowHeight="15" x14ac:dyDescent="0.25"/>
  <cols>
    <col min="2" max="2" width="24.28515625" customWidth="1"/>
    <col min="3" max="3" width="10.85546875" customWidth="1"/>
    <col min="4" max="8" width="10.85546875" style="1" customWidth="1"/>
    <col min="9" max="9" width="14.5703125" customWidth="1"/>
    <col min="11" max="11" width="25.28515625" customWidth="1"/>
    <col min="12" max="17" width="11" customWidth="1"/>
    <col min="18" max="18" width="14.7109375" customWidth="1"/>
  </cols>
  <sheetData>
    <row r="1" spans="2:18" ht="26.25" x14ac:dyDescent="0.4">
      <c r="B1" s="41" t="s">
        <v>49</v>
      </c>
      <c r="C1" s="41"/>
      <c r="D1" s="41"/>
      <c r="E1" s="41"/>
      <c r="F1" s="41"/>
      <c r="G1" s="41"/>
      <c r="H1" s="41"/>
      <c r="I1" s="41"/>
      <c r="K1" s="41" t="s">
        <v>49</v>
      </c>
      <c r="L1" s="41"/>
      <c r="M1" s="41"/>
      <c r="N1" s="41"/>
      <c r="O1" s="41"/>
      <c r="P1" s="41"/>
      <c r="Q1" s="41"/>
      <c r="R1" s="41"/>
    </row>
    <row r="2" spans="2:18" ht="18.75" x14ac:dyDescent="0.3">
      <c r="B2" s="42" t="s">
        <v>52</v>
      </c>
      <c r="C2" s="42"/>
      <c r="D2" s="42" t="s">
        <v>34</v>
      </c>
      <c r="E2" s="42"/>
      <c r="F2" s="42"/>
      <c r="G2" s="42"/>
      <c r="H2" s="42"/>
      <c r="I2" s="42"/>
      <c r="K2" s="42" t="str">
        <f>B2</f>
        <v>PEC Evaluator 6</v>
      </c>
      <c r="L2" s="42"/>
      <c r="M2" s="42" t="s">
        <v>35</v>
      </c>
      <c r="N2" s="42"/>
      <c r="O2" s="42"/>
      <c r="P2" s="42"/>
      <c r="Q2" s="42"/>
      <c r="R2" s="42"/>
    </row>
    <row r="3" spans="2:18" ht="15.75" x14ac:dyDescent="0.25">
      <c r="B3" s="44" t="s">
        <v>22</v>
      </c>
      <c r="C3" s="44"/>
      <c r="D3" s="44"/>
      <c r="E3" s="44"/>
      <c r="F3" s="44"/>
      <c r="G3" s="44"/>
      <c r="H3" s="44"/>
      <c r="I3" s="44"/>
      <c r="J3" s="4"/>
      <c r="K3" s="43" t="s">
        <v>22</v>
      </c>
      <c r="L3" s="43"/>
      <c r="M3" s="43"/>
      <c r="N3" s="43"/>
      <c r="O3" s="43"/>
      <c r="P3" s="43"/>
      <c r="Q3" s="43"/>
      <c r="R3" s="43"/>
    </row>
    <row r="4" spans="2:18" ht="31.5" x14ac:dyDescent="0.25">
      <c r="B4" s="11" t="s">
        <v>5</v>
      </c>
      <c r="C4" s="12" t="s">
        <v>16</v>
      </c>
      <c r="D4" s="12" t="s">
        <v>15</v>
      </c>
      <c r="E4" s="12" t="s">
        <v>14</v>
      </c>
      <c r="F4" s="12" t="s">
        <v>13</v>
      </c>
      <c r="G4" s="12" t="s">
        <v>12</v>
      </c>
      <c r="H4" s="12" t="s">
        <v>11</v>
      </c>
      <c r="I4" s="12" t="s">
        <v>10</v>
      </c>
      <c r="K4" s="11" t="s">
        <v>5</v>
      </c>
      <c r="L4" s="12" t="s">
        <v>16</v>
      </c>
      <c r="M4" s="12" t="s">
        <v>15</v>
      </c>
      <c r="N4" s="12" t="s">
        <v>14</v>
      </c>
      <c r="O4" s="12" t="s">
        <v>13</v>
      </c>
      <c r="P4" s="12" t="s">
        <v>12</v>
      </c>
      <c r="Q4" s="12" t="s">
        <v>11</v>
      </c>
      <c r="R4" s="12" t="s">
        <v>10</v>
      </c>
    </row>
    <row r="5" spans="2:18" ht="15.75" x14ac:dyDescent="0.25">
      <c r="B5" s="34" t="str">
        <f>'Natiowide All Cat'!A5</f>
        <v>Audio Enhancement</v>
      </c>
      <c r="C5" s="27">
        <v>40</v>
      </c>
      <c r="D5" s="30">
        <v>100</v>
      </c>
      <c r="E5" s="30">
        <v>61</v>
      </c>
      <c r="F5" s="30">
        <v>25</v>
      </c>
      <c r="G5" s="30">
        <v>75</v>
      </c>
      <c r="H5" s="30">
        <v>45</v>
      </c>
      <c r="I5" s="2">
        <f t="shared" ref="I5:I14" si="0">SUM(C5:H5)</f>
        <v>346</v>
      </c>
      <c r="K5" s="2">
        <f>'Natiowide All Cat'!M5</f>
        <v>0</v>
      </c>
      <c r="L5" s="27"/>
      <c r="M5" s="30"/>
      <c r="N5" s="30"/>
      <c r="O5" s="30"/>
      <c r="P5" s="30"/>
      <c r="Q5" s="30"/>
      <c r="R5" s="2">
        <f t="shared" ref="R5:R14" si="1">SUM(L5:Q5)</f>
        <v>0</v>
      </c>
    </row>
    <row r="6" spans="2:18" ht="15.75" x14ac:dyDescent="0.25">
      <c r="B6" s="34" t="str">
        <f>'Natiowide All Cat'!A6</f>
        <v>B&amp;H Photo</v>
      </c>
      <c r="C6" s="27">
        <v>45</v>
      </c>
      <c r="D6" s="30">
        <v>100</v>
      </c>
      <c r="E6" s="30">
        <v>67</v>
      </c>
      <c r="F6" s="30">
        <v>24</v>
      </c>
      <c r="G6" s="30">
        <v>93</v>
      </c>
      <c r="H6" s="30">
        <v>47</v>
      </c>
      <c r="I6" s="2">
        <f t="shared" si="0"/>
        <v>376</v>
      </c>
      <c r="K6" s="2">
        <f>'Natiowide All Cat'!M6</f>
        <v>0</v>
      </c>
      <c r="L6" s="27"/>
      <c r="M6" s="30"/>
      <c r="N6" s="30"/>
      <c r="O6" s="30"/>
      <c r="P6" s="30"/>
      <c r="Q6" s="30"/>
      <c r="R6" s="2">
        <f t="shared" si="1"/>
        <v>0</v>
      </c>
    </row>
    <row r="7" spans="2:18" ht="15.75" x14ac:dyDescent="0.25">
      <c r="B7" s="34" t="str">
        <f>'Natiowide All Cat'!A7</f>
        <v>CDW-G</v>
      </c>
      <c r="C7" s="27">
        <v>50</v>
      </c>
      <c r="D7" s="30">
        <v>92</v>
      </c>
      <c r="E7" s="30">
        <v>72</v>
      </c>
      <c r="F7" s="30">
        <v>25</v>
      </c>
      <c r="G7" s="30">
        <v>70</v>
      </c>
      <c r="H7" s="30">
        <v>46</v>
      </c>
      <c r="I7" s="2">
        <f t="shared" si="0"/>
        <v>355</v>
      </c>
      <c r="K7" s="2">
        <f>'Natiowide All Cat'!M7</f>
        <v>0</v>
      </c>
      <c r="L7" s="27"/>
      <c r="M7" s="30"/>
      <c r="N7" s="30"/>
      <c r="O7" s="30"/>
      <c r="P7" s="30"/>
      <c r="Q7" s="30"/>
      <c r="R7" s="2">
        <f t="shared" si="1"/>
        <v>0</v>
      </c>
    </row>
    <row r="8" spans="2:18" ht="15.75" x14ac:dyDescent="0.25">
      <c r="B8" s="34" t="str">
        <f>'Natiowide All Cat'!A8</f>
        <v>Southland Tech.</v>
      </c>
      <c r="C8" s="27">
        <v>50</v>
      </c>
      <c r="D8" s="30">
        <v>96</v>
      </c>
      <c r="E8" s="30">
        <v>69</v>
      </c>
      <c r="F8" s="30">
        <v>20</v>
      </c>
      <c r="G8" s="30">
        <v>94</v>
      </c>
      <c r="H8" s="30">
        <v>40</v>
      </c>
      <c r="I8" s="2">
        <f t="shared" si="0"/>
        <v>369</v>
      </c>
      <c r="K8" s="2">
        <f>'Natiowide All Cat'!M8</f>
        <v>0</v>
      </c>
      <c r="L8" s="27"/>
      <c r="M8" s="30"/>
      <c r="N8" s="30"/>
      <c r="O8" s="30"/>
      <c r="P8" s="30"/>
      <c r="Q8" s="30"/>
      <c r="R8" s="2">
        <f t="shared" si="1"/>
        <v>0</v>
      </c>
    </row>
    <row r="9" spans="2:18" ht="15.75" x14ac:dyDescent="0.25">
      <c r="B9" s="34" t="str">
        <f>'Natiowide All Cat'!A9</f>
        <v>TVS Pro</v>
      </c>
      <c r="C9" s="27">
        <v>48</v>
      </c>
      <c r="D9" s="30">
        <v>100</v>
      </c>
      <c r="E9" s="30">
        <v>50</v>
      </c>
      <c r="F9" s="30">
        <v>25</v>
      </c>
      <c r="G9" s="30">
        <v>83</v>
      </c>
      <c r="H9" s="30">
        <v>32</v>
      </c>
      <c r="I9" s="2">
        <f t="shared" si="0"/>
        <v>338</v>
      </c>
      <c r="K9" s="2">
        <f>'Natiowide All Cat'!M9</f>
        <v>0</v>
      </c>
      <c r="L9" s="27"/>
      <c r="M9" s="30"/>
      <c r="N9" s="30"/>
      <c r="O9" s="30"/>
      <c r="P9" s="30"/>
      <c r="Q9" s="30"/>
      <c r="R9" s="2">
        <f t="shared" si="1"/>
        <v>0</v>
      </c>
    </row>
    <row r="10" spans="2:18" ht="15.75" x14ac:dyDescent="0.25">
      <c r="B10" s="2">
        <f>'Natiowide All Cat'!A10</f>
        <v>0</v>
      </c>
      <c r="C10" s="27"/>
      <c r="D10" s="30"/>
      <c r="E10" s="30"/>
      <c r="F10" s="30"/>
      <c r="G10" s="30"/>
      <c r="H10" s="30"/>
      <c r="I10" s="2">
        <f t="shared" si="0"/>
        <v>0</v>
      </c>
      <c r="K10" s="2">
        <f>'Natiowide All Cat'!M10</f>
        <v>0</v>
      </c>
      <c r="L10" s="27"/>
      <c r="M10" s="30"/>
      <c r="N10" s="30"/>
      <c r="O10" s="30"/>
      <c r="P10" s="30"/>
      <c r="Q10" s="30"/>
      <c r="R10" s="2">
        <f t="shared" si="1"/>
        <v>0</v>
      </c>
    </row>
    <row r="11" spans="2:18" ht="15.75" x14ac:dyDescent="0.25">
      <c r="B11" s="2">
        <f>'Natiowide All Cat'!A11</f>
        <v>0</v>
      </c>
      <c r="C11" s="27"/>
      <c r="D11" s="30"/>
      <c r="E11" s="30"/>
      <c r="F11" s="30"/>
      <c r="G11" s="30"/>
      <c r="H11" s="30"/>
      <c r="I11" s="2">
        <f t="shared" si="0"/>
        <v>0</v>
      </c>
      <c r="K11" s="2">
        <f>'Natiowide All Cat'!M11</f>
        <v>0</v>
      </c>
      <c r="L11" s="27"/>
      <c r="M11" s="30"/>
      <c r="N11" s="30"/>
      <c r="O11" s="30"/>
      <c r="P11" s="30"/>
      <c r="Q11" s="30"/>
      <c r="R11" s="2">
        <f t="shared" si="1"/>
        <v>0</v>
      </c>
    </row>
    <row r="12" spans="2:18" ht="15.75" x14ac:dyDescent="0.25">
      <c r="B12" s="2">
        <f>'Natiowide All Cat'!A12</f>
        <v>0</v>
      </c>
      <c r="C12" s="27"/>
      <c r="D12" s="30"/>
      <c r="E12" s="30"/>
      <c r="F12" s="30"/>
      <c r="G12" s="30"/>
      <c r="H12" s="30"/>
      <c r="I12" s="2">
        <f t="shared" si="0"/>
        <v>0</v>
      </c>
      <c r="K12" s="2">
        <f>'Natiowide All Cat'!M12</f>
        <v>0</v>
      </c>
      <c r="L12" s="27"/>
      <c r="M12" s="30"/>
      <c r="N12" s="30"/>
      <c r="O12" s="30"/>
      <c r="P12" s="30"/>
      <c r="Q12" s="30"/>
      <c r="R12" s="2">
        <f t="shared" si="1"/>
        <v>0</v>
      </c>
    </row>
    <row r="13" spans="2:18" ht="15.75" x14ac:dyDescent="0.25">
      <c r="B13" s="2">
        <f>'Natiowide All Cat'!A13</f>
        <v>0</v>
      </c>
      <c r="C13" s="27"/>
      <c r="D13" s="30"/>
      <c r="E13" s="30"/>
      <c r="F13" s="30"/>
      <c r="G13" s="30"/>
      <c r="H13" s="30"/>
      <c r="I13" s="2">
        <f t="shared" si="0"/>
        <v>0</v>
      </c>
      <c r="K13" s="2">
        <f>'Natiowide All Cat'!M13</f>
        <v>0</v>
      </c>
      <c r="L13" s="27"/>
      <c r="M13" s="30"/>
      <c r="N13" s="30"/>
      <c r="O13" s="30"/>
      <c r="P13" s="30"/>
      <c r="Q13" s="30"/>
      <c r="R13" s="2">
        <f t="shared" si="1"/>
        <v>0</v>
      </c>
    </row>
    <row r="14" spans="2:18" ht="15.75" x14ac:dyDescent="0.25">
      <c r="B14" s="2">
        <f>'Natiowide All Cat'!A14</f>
        <v>0</v>
      </c>
      <c r="C14" s="27"/>
      <c r="D14" s="30"/>
      <c r="E14" s="30"/>
      <c r="F14" s="30"/>
      <c r="G14" s="30"/>
      <c r="H14" s="30"/>
      <c r="I14" s="2">
        <f t="shared" si="0"/>
        <v>0</v>
      </c>
      <c r="K14" s="2">
        <f>'Natiowide All Cat'!M14</f>
        <v>0</v>
      </c>
      <c r="L14" s="27"/>
      <c r="M14" s="30"/>
      <c r="N14" s="30"/>
      <c r="O14" s="30"/>
      <c r="P14" s="30"/>
      <c r="Q14" s="30"/>
      <c r="R14" s="2">
        <f t="shared" si="1"/>
        <v>0</v>
      </c>
    </row>
    <row r="15" spans="2:18" ht="15.75" x14ac:dyDescent="0.25">
      <c r="B15" s="44" t="s">
        <v>21</v>
      </c>
      <c r="C15" s="44"/>
      <c r="D15" s="44"/>
      <c r="E15" s="44"/>
      <c r="F15" s="44"/>
      <c r="G15" s="44"/>
      <c r="H15" s="44"/>
      <c r="I15" s="44"/>
      <c r="K15" s="43" t="s">
        <v>21</v>
      </c>
      <c r="L15" s="43"/>
      <c r="M15" s="43"/>
      <c r="N15" s="43"/>
      <c r="O15" s="43"/>
      <c r="P15" s="43"/>
      <c r="Q15" s="43"/>
      <c r="R15" s="43"/>
    </row>
    <row r="16" spans="2:18" ht="31.5" x14ac:dyDescent="0.25">
      <c r="B16" s="2" t="s">
        <v>5</v>
      </c>
      <c r="C16" s="3" t="s">
        <v>16</v>
      </c>
      <c r="D16" s="3" t="s">
        <v>15</v>
      </c>
      <c r="E16" s="3" t="s">
        <v>14</v>
      </c>
      <c r="F16" s="3" t="s">
        <v>13</v>
      </c>
      <c r="G16" s="3" t="s">
        <v>12</v>
      </c>
      <c r="H16" s="3" t="s">
        <v>11</v>
      </c>
      <c r="I16" s="3" t="s">
        <v>10</v>
      </c>
      <c r="K16" s="2" t="s">
        <v>5</v>
      </c>
      <c r="L16" s="3" t="s">
        <v>16</v>
      </c>
      <c r="M16" s="3" t="s">
        <v>15</v>
      </c>
      <c r="N16" s="3" t="s">
        <v>14</v>
      </c>
      <c r="O16" s="3" t="s">
        <v>13</v>
      </c>
      <c r="P16" s="3" t="s">
        <v>12</v>
      </c>
      <c r="Q16" s="3" t="s">
        <v>11</v>
      </c>
      <c r="R16" s="3" t="s">
        <v>10</v>
      </c>
    </row>
    <row r="17" spans="2:18" ht="15.75" x14ac:dyDescent="0.25">
      <c r="B17" s="34" t="s">
        <v>53</v>
      </c>
      <c r="C17" s="27">
        <v>40</v>
      </c>
      <c r="D17" s="30">
        <v>100</v>
      </c>
      <c r="E17" s="30">
        <v>61</v>
      </c>
      <c r="F17" s="30">
        <v>25</v>
      </c>
      <c r="G17" s="30">
        <v>75</v>
      </c>
      <c r="H17" s="30">
        <v>45</v>
      </c>
      <c r="I17" s="2">
        <f t="shared" ref="I17:I26" si="2">SUM(C17:H17)</f>
        <v>346</v>
      </c>
      <c r="K17" s="2">
        <f>'Natiowide All Cat'!M17</f>
        <v>0</v>
      </c>
      <c r="L17" s="27"/>
      <c r="M17" s="30"/>
      <c r="N17" s="30"/>
      <c r="O17" s="30"/>
      <c r="P17" s="30"/>
      <c r="Q17" s="30"/>
      <c r="R17" s="2">
        <f t="shared" ref="R17:R26" si="3">SUM(L17:Q17)</f>
        <v>0</v>
      </c>
    </row>
    <row r="18" spans="2:18" ht="15.75" x14ac:dyDescent="0.25">
      <c r="B18" s="34" t="s">
        <v>54</v>
      </c>
      <c r="C18" s="27">
        <v>45</v>
      </c>
      <c r="D18" s="30">
        <v>100</v>
      </c>
      <c r="E18" s="30">
        <v>67</v>
      </c>
      <c r="F18" s="30">
        <v>24</v>
      </c>
      <c r="G18" s="30">
        <v>93</v>
      </c>
      <c r="H18" s="30">
        <v>47</v>
      </c>
      <c r="I18" s="2">
        <f t="shared" si="2"/>
        <v>376</v>
      </c>
      <c r="K18" s="2">
        <f>'Natiowide All Cat'!M18</f>
        <v>0</v>
      </c>
      <c r="L18" s="27"/>
      <c r="M18" s="30"/>
      <c r="N18" s="30"/>
      <c r="O18" s="30"/>
      <c r="P18" s="30"/>
      <c r="Q18" s="30"/>
      <c r="R18" s="2">
        <f t="shared" si="3"/>
        <v>0</v>
      </c>
    </row>
    <row r="19" spans="2:18" ht="15.75" x14ac:dyDescent="0.25">
      <c r="B19" s="34" t="s">
        <v>55</v>
      </c>
      <c r="C19" s="27">
        <v>50</v>
      </c>
      <c r="D19" s="30">
        <v>92</v>
      </c>
      <c r="E19" s="30">
        <v>72</v>
      </c>
      <c r="F19" s="30">
        <v>25</v>
      </c>
      <c r="G19" s="30">
        <v>70</v>
      </c>
      <c r="H19" s="30">
        <v>46</v>
      </c>
      <c r="I19" s="2">
        <f t="shared" si="2"/>
        <v>355</v>
      </c>
      <c r="K19" s="2">
        <f>'Natiowide All Cat'!M19</f>
        <v>0</v>
      </c>
      <c r="L19" s="27"/>
      <c r="M19" s="30"/>
      <c r="N19" s="30"/>
      <c r="O19" s="30"/>
      <c r="P19" s="30"/>
      <c r="Q19" s="30"/>
      <c r="R19" s="2">
        <f t="shared" si="3"/>
        <v>0</v>
      </c>
    </row>
    <row r="20" spans="2:18" ht="15.75" x14ac:dyDescent="0.25">
      <c r="B20" s="34" t="s">
        <v>56</v>
      </c>
      <c r="C20" s="27">
        <v>50</v>
      </c>
      <c r="D20" s="30">
        <v>96</v>
      </c>
      <c r="E20" s="30">
        <v>69</v>
      </c>
      <c r="F20" s="30">
        <v>20</v>
      </c>
      <c r="G20" s="30">
        <v>94</v>
      </c>
      <c r="H20" s="30">
        <v>40</v>
      </c>
      <c r="I20" s="2">
        <f t="shared" si="2"/>
        <v>369</v>
      </c>
      <c r="K20" s="2">
        <f>'Natiowide All Cat'!M20</f>
        <v>0</v>
      </c>
      <c r="L20" s="27"/>
      <c r="M20" s="30"/>
      <c r="N20" s="30"/>
      <c r="O20" s="30"/>
      <c r="P20" s="30"/>
      <c r="Q20" s="30"/>
      <c r="R20" s="2">
        <f t="shared" si="3"/>
        <v>0</v>
      </c>
    </row>
    <row r="21" spans="2:18" ht="15.75" x14ac:dyDescent="0.25">
      <c r="B21" s="34" t="s">
        <v>57</v>
      </c>
      <c r="C21" s="27">
        <v>48</v>
      </c>
      <c r="D21" s="30">
        <v>100</v>
      </c>
      <c r="E21" s="30">
        <v>50</v>
      </c>
      <c r="F21" s="30">
        <v>25</v>
      </c>
      <c r="G21" s="30">
        <v>83</v>
      </c>
      <c r="H21" s="30">
        <v>32</v>
      </c>
      <c r="I21" s="2">
        <f t="shared" si="2"/>
        <v>338</v>
      </c>
      <c r="K21" s="2">
        <f>'Natiowide All Cat'!M21</f>
        <v>0</v>
      </c>
      <c r="L21" s="27"/>
      <c r="M21" s="30"/>
      <c r="N21" s="30"/>
      <c r="O21" s="30"/>
      <c r="P21" s="30"/>
      <c r="Q21" s="30"/>
      <c r="R21" s="2">
        <f t="shared" si="3"/>
        <v>0</v>
      </c>
    </row>
    <row r="22" spans="2:18" ht="15.75" x14ac:dyDescent="0.25">
      <c r="B22" s="2">
        <f>'Natiowide All Cat'!A22</f>
        <v>0</v>
      </c>
      <c r="C22" s="27"/>
      <c r="D22" s="30"/>
      <c r="E22" s="30"/>
      <c r="F22" s="30"/>
      <c r="G22" s="30"/>
      <c r="H22" s="30"/>
      <c r="I22" s="2">
        <f t="shared" si="2"/>
        <v>0</v>
      </c>
      <c r="K22" s="2">
        <f>'Natiowide All Cat'!M22</f>
        <v>0</v>
      </c>
      <c r="L22" s="27"/>
      <c r="M22" s="30"/>
      <c r="N22" s="30"/>
      <c r="O22" s="30"/>
      <c r="P22" s="30"/>
      <c r="Q22" s="30"/>
      <c r="R22" s="2">
        <f t="shared" si="3"/>
        <v>0</v>
      </c>
    </row>
    <row r="23" spans="2:18" ht="15.75" x14ac:dyDescent="0.25">
      <c r="B23" s="2">
        <f>'Natiowide All Cat'!A23</f>
        <v>0</v>
      </c>
      <c r="C23" s="27"/>
      <c r="D23" s="30"/>
      <c r="E23" s="30"/>
      <c r="F23" s="30"/>
      <c r="G23" s="30"/>
      <c r="H23" s="30"/>
      <c r="I23" s="2">
        <f t="shared" si="2"/>
        <v>0</v>
      </c>
      <c r="K23" s="2">
        <f>'Natiowide All Cat'!M23</f>
        <v>0</v>
      </c>
      <c r="L23" s="27"/>
      <c r="M23" s="30"/>
      <c r="N23" s="30"/>
      <c r="O23" s="30"/>
      <c r="P23" s="30"/>
      <c r="Q23" s="30"/>
      <c r="R23" s="2">
        <f t="shared" si="3"/>
        <v>0</v>
      </c>
    </row>
    <row r="24" spans="2:18" ht="15.75" x14ac:dyDescent="0.25">
      <c r="B24" s="2">
        <f>'Natiowide All Cat'!A24</f>
        <v>0</v>
      </c>
      <c r="C24" s="27"/>
      <c r="D24" s="30"/>
      <c r="E24" s="30"/>
      <c r="F24" s="30"/>
      <c r="G24" s="30"/>
      <c r="H24" s="30"/>
      <c r="I24" s="2">
        <f t="shared" si="2"/>
        <v>0</v>
      </c>
      <c r="K24" s="2">
        <f>'Natiowide All Cat'!M24</f>
        <v>0</v>
      </c>
      <c r="L24" s="27"/>
      <c r="M24" s="30"/>
      <c r="N24" s="30"/>
      <c r="O24" s="30"/>
      <c r="P24" s="30"/>
      <c r="Q24" s="30"/>
      <c r="R24" s="2">
        <f t="shared" si="3"/>
        <v>0</v>
      </c>
    </row>
    <row r="25" spans="2:18" ht="15.75" x14ac:dyDescent="0.25">
      <c r="B25" s="2">
        <f>'Natiowide All Cat'!A25</f>
        <v>0</v>
      </c>
      <c r="C25" s="27"/>
      <c r="D25" s="30"/>
      <c r="E25" s="30"/>
      <c r="F25" s="30"/>
      <c r="G25" s="30"/>
      <c r="H25" s="30"/>
      <c r="I25" s="2">
        <f t="shared" si="2"/>
        <v>0</v>
      </c>
      <c r="K25" s="2">
        <f>'Natiowide All Cat'!M25</f>
        <v>0</v>
      </c>
      <c r="L25" s="27"/>
      <c r="M25" s="30"/>
      <c r="N25" s="30"/>
      <c r="O25" s="30"/>
      <c r="P25" s="30"/>
      <c r="Q25" s="30"/>
      <c r="R25" s="2">
        <f t="shared" si="3"/>
        <v>0</v>
      </c>
    </row>
    <row r="26" spans="2:18" ht="15.75" x14ac:dyDescent="0.25">
      <c r="B26" s="2">
        <f>'Natiowide All Cat'!A26</f>
        <v>0</v>
      </c>
      <c r="C26" s="27"/>
      <c r="D26" s="30"/>
      <c r="E26" s="30"/>
      <c r="F26" s="30"/>
      <c r="G26" s="30"/>
      <c r="H26" s="30"/>
      <c r="I26" s="2">
        <f t="shared" si="2"/>
        <v>0</v>
      </c>
      <c r="K26" s="2">
        <f>'Natiowide All Cat'!M26</f>
        <v>0</v>
      </c>
      <c r="L26" s="27"/>
      <c r="M26" s="30"/>
      <c r="N26" s="30"/>
      <c r="O26" s="30"/>
      <c r="P26" s="30"/>
      <c r="Q26" s="30"/>
      <c r="R26" s="2">
        <f t="shared" si="3"/>
        <v>0</v>
      </c>
    </row>
    <row r="27" spans="2:18" ht="15.75" x14ac:dyDescent="0.25">
      <c r="B27" s="44" t="s">
        <v>20</v>
      </c>
      <c r="C27" s="44"/>
      <c r="D27" s="44"/>
      <c r="E27" s="44"/>
      <c r="F27" s="44"/>
      <c r="G27" s="44"/>
      <c r="H27" s="44"/>
      <c r="I27" s="44"/>
      <c r="K27" s="43" t="s">
        <v>20</v>
      </c>
      <c r="L27" s="43"/>
      <c r="M27" s="43"/>
      <c r="N27" s="43"/>
      <c r="O27" s="43"/>
      <c r="P27" s="43"/>
      <c r="Q27" s="43"/>
      <c r="R27" s="43"/>
    </row>
    <row r="28" spans="2:18" ht="31.5" x14ac:dyDescent="0.25">
      <c r="B28" s="2" t="s">
        <v>5</v>
      </c>
      <c r="C28" s="3" t="s">
        <v>16</v>
      </c>
      <c r="D28" s="3" t="s">
        <v>15</v>
      </c>
      <c r="E28" s="3" t="s">
        <v>14</v>
      </c>
      <c r="F28" s="3" t="s">
        <v>13</v>
      </c>
      <c r="G28" s="3" t="s">
        <v>12</v>
      </c>
      <c r="H28" s="3" t="s">
        <v>11</v>
      </c>
      <c r="I28" s="3" t="s">
        <v>10</v>
      </c>
      <c r="K28" s="2" t="s">
        <v>5</v>
      </c>
      <c r="L28" s="3" t="s">
        <v>16</v>
      </c>
      <c r="M28" s="3" t="s">
        <v>15</v>
      </c>
      <c r="N28" s="3" t="s">
        <v>14</v>
      </c>
      <c r="O28" s="3" t="s">
        <v>13</v>
      </c>
      <c r="P28" s="3" t="s">
        <v>12</v>
      </c>
      <c r="Q28" s="3" t="s">
        <v>11</v>
      </c>
      <c r="R28" s="3" t="s">
        <v>10</v>
      </c>
    </row>
    <row r="29" spans="2:18" ht="15.75" x14ac:dyDescent="0.25">
      <c r="B29" s="34" t="s">
        <v>53</v>
      </c>
      <c r="C29" s="27">
        <v>40</v>
      </c>
      <c r="D29" s="30">
        <v>100</v>
      </c>
      <c r="E29" s="30">
        <v>61</v>
      </c>
      <c r="F29" s="30">
        <v>25</v>
      </c>
      <c r="G29" s="30">
        <v>75</v>
      </c>
      <c r="H29" s="30">
        <v>45</v>
      </c>
      <c r="I29" s="2">
        <f t="shared" ref="I29:I38" si="4">SUM(C29:H29)</f>
        <v>346</v>
      </c>
      <c r="K29" s="2">
        <f>'Natiowide All Cat'!M29</f>
        <v>0</v>
      </c>
      <c r="L29" s="27"/>
      <c r="M29" s="30"/>
      <c r="N29" s="30"/>
      <c r="O29" s="30"/>
      <c r="P29" s="30"/>
      <c r="Q29" s="30"/>
      <c r="R29" s="2">
        <f t="shared" ref="R29:R38" si="5">SUM(L29:Q29)</f>
        <v>0</v>
      </c>
    </row>
    <row r="30" spans="2:18" ht="15.75" x14ac:dyDescent="0.25">
      <c r="B30" s="34" t="s">
        <v>54</v>
      </c>
      <c r="C30" s="27">
        <v>45</v>
      </c>
      <c r="D30" s="30">
        <v>100</v>
      </c>
      <c r="E30" s="30">
        <v>67</v>
      </c>
      <c r="F30" s="30">
        <v>24</v>
      </c>
      <c r="G30" s="30">
        <v>93</v>
      </c>
      <c r="H30" s="30">
        <v>47</v>
      </c>
      <c r="I30" s="2">
        <f t="shared" si="4"/>
        <v>376</v>
      </c>
      <c r="K30" s="2">
        <f>'Natiowide All Cat'!M30</f>
        <v>0</v>
      </c>
      <c r="L30" s="27"/>
      <c r="M30" s="30"/>
      <c r="N30" s="30"/>
      <c r="O30" s="30"/>
      <c r="P30" s="30"/>
      <c r="Q30" s="30"/>
      <c r="R30" s="2">
        <f t="shared" si="5"/>
        <v>0</v>
      </c>
    </row>
    <row r="31" spans="2:18" ht="15.75" x14ac:dyDescent="0.25">
      <c r="B31" s="34" t="s">
        <v>55</v>
      </c>
      <c r="C31" s="27">
        <v>50</v>
      </c>
      <c r="D31" s="30">
        <v>92</v>
      </c>
      <c r="E31" s="30">
        <v>72</v>
      </c>
      <c r="F31" s="30">
        <v>25</v>
      </c>
      <c r="G31" s="30">
        <v>70</v>
      </c>
      <c r="H31" s="30">
        <v>46</v>
      </c>
      <c r="I31" s="2">
        <f t="shared" si="4"/>
        <v>355</v>
      </c>
      <c r="K31" s="2">
        <f>'Natiowide All Cat'!M31</f>
        <v>0</v>
      </c>
      <c r="L31" s="27"/>
      <c r="M31" s="30"/>
      <c r="N31" s="30"/>
      <c r="O31" s="30"/>
      <c r="P31" s="30"/>
      <c r="Q31" s="30"/>
      <c r="R31" s="2">
        <f t="shared" si="5"/>
        <v>0</v>
      </c>
    </row>
    <row r="32" spans="2:18" ht="15.75" x14ac:dyDescent="0.25">
      <c r="B32" s="34" t="s">
        <v>56</v>
      </c>
      <c r="C32" s="27">
        <v>50</v>
      </c>
      <c r="D32" s="30">
        <v>96</v>
      </c>
      <c r="E32" s="30">
        <v>69</v>
      </c>
      <c r="F32" s="30">
        <v>20</v>
      </c>
      <c r="G32" s="30">
        <v>94</v>
      </c>
      <c r="H32" s="30">
        <v>40</v>
      </c>
      <c r="I32" s="2">
        <f t="shared" si="4"/>
        <v>369</v>
      </c>
      <c r="K32" s="2">
        <f>'Natiowide All Cat'!M32</f>
        <v>0</v>
      </c>
      <c r="L32" s="27"/>
      <c r="M32" s="30"/>
      <c r="N32" s="30"/>
      <c r="O32" s="30"/>
      <c r="P32" s="30"/>
      <c r="Q32" s="30"/>
      <c r="R32" s="2">
        <f t="shared" si="5"/>
        <v>0</v>
      </c>
    </row>
    <row r="33" spans="2:18" ht="15.75" x14ac:dyDescent="0.25">
      <c r="B33" s="34" t="s">
        <v>57</v>
      </c>
      <c r="C33" s="27">
        <v>48</v>
      </c>
      <c r="D33" s="30">
        <v>100</v>
      </c>
      <c r="E33" s="30">
        <v>50</v>
      </c>
      <c r="F33" s="30">
        <v>25</v>
      </c>
      <c r="G33" s="30">
        <v>83</v>
      </c>
      <c r="H33" s="30">
        <v>32</v>
      </c>
      <c r="I33" s="2">
        <f t="shared" si="4"/>
        <v>338</v>
      </c>
      <c r="K33" s="2">
        <f>'Natiowide All Cat'!M33</f>
        <v>0</v>
      </c>
      <c r="L33" s="27"/>
      <c r="M33" s="30"/>
      <c r="N33" s="30"/>
      <c r="O33" s="30"/>
      <c r="P33" s="30"/>
      <c r="Q33" s="30"/>
      <c r="R33" s="2">
        <f t="shared" si="5"/>
        <v>0</v>
      </c>
    </row>
    <row r="34" spans="2:18" ht="15.75" x14ac:dyDescent="0.25">
      <c r="B34" s="2">
        <f>'Natiowide All Cat'!A34</f>
        <v>0</v>
      </c>
      <c r="C34" s="27"/>
      <c r="D34" s="30"/>
      <c r="E34" s="30"/>
      <c r="F34" s="30"/>
      <c r="G34" s="30"/>
      <c r="H34" s="30"/>
      <c r="I34" s="2">
        <f t="shared" si="4"/>
        <v>0</v>
      </c>
      <c r="K34" s="2">
        <f>'Natiowide All Cat'!M34</f>
        <v>0</v>
      </c>
      <c r="L34" s="27"/>
      <c r="M34" s="30"/>
      <c r="N34" s="30"/>
      <c r="O34" s="30"/>
      <c r="P34" s="30"/>
      <c r="Q34" s="30"/>
      <c r="R34" s="2">
        <f t="shared" si="5"/>
        <v>0</v>
      </c>
    </row>
    <row r="35" spans="2:18" ht="15.75" x14ac:dyDescent="0.25">
      <c r="B35" s="2">
        <f>'Natiowide All Cat'!A35</f>
        <v>0</v>
      </c>
      <c r="C35" s="27"/>
      <c r="D35" s="30"/>
      <c r="E35" s="30"/>
      <c r="F35" s="30"/>
      <c r="G35" s="30"/>
      <c r="H35" s="30"/>
      <c r="I35" s="2">
        <f t="shared" si="4"/>
        <v>0</v>
      </c>
      <c r="K35" s="2">
        <f>'Natiowide All Cat'!M35</f>
        <v>0</v>
      </c>
      <c r="L35" s="27"/>
      <c r="M35" s="30"/>
      <c r="N35" s="30"/>
      <c r="O35" s="30"/>
      <c r="P35" s="30"/>
      <c r="Q35" s="30"/>
      <c r="R35" s="2">
        <f t="shared" si="5"/>
        <v>0</v>
      </c>
    </row>
    <row r="36" spans="2:18" ht="15.75" x14ac:dyDescent="0.25">
      <c r="B36" s="2">
        <f>'Natiowide All Cat'!A36</f>
        <v>0</v>
      </c>
      <c r="C36" s="27"/>
      <c r="D36" s="30"/>
      <c r="E36" s="30"/>
      <c r="F36" s="30"/>
      <c r="G36" s="30"/>
      <c r="H36" s="30"/>
      <c r="I36" s="2">
        <f t="shared" si="4"/>
        <v>0</v>
      </c>
      <c r="K36" s="2">
        <f>'Natiowide All Cat'!M36</f>
        <v>0</v>
      </c>
      <c r="L36" s="27"/>
      <c r="M36" s="30"/>
      <c r="N36" s="30"/>
      <c r="O36" s="30"/>
      <c r="P36" s="30"/>
      <c r="Q36" s="30"/>
      <c r="R36" s="2">
        <f t="shared" si="5"/>
        <v>0</v>
      </c>
    </row>
    <row r="37" spans="2:18" ht="15.75" x14ac:dyDescent="0.25">
      <c r="B37" s="2">
        <f>'Natiowide All Cat'!A37</f>
        <v>0</v>
      </c>
      <c r="C37" s="27"/>
      <c r="D37" s="30"/>
      <c r="E37" s="30"/>
      <c r="F37" s="30"/>
      <c r="G37" s="30"/>
      <c r="H37" s="30"/>
      <c r="I37" s="2">
        <f t="shared" si="4"/>
        <v>0</v>
      </c>
      <c r="K37" s="2">
        <f>'Natiowide All Cat'!M37</f>
        <v>0</v>
      </c>
      <c r="L37" s="27"/>
      <c r="M37" s="30"/>
      <c r="N37" s="30"/>
      <c r="O37" s="30"/>
      <c r="P37" s="30"/>
      <c r="Q37" s="30"/>
      <c r="R37" s="2">
        <f t="shared" si="5"/>
        <v>0</v>
      </c>
    </row>
    <row r="38" spans="2:18" ht="15.75" x14ac:dyDescent="0.25">
      <c r="B38" s="2">
        <f>'Natiowide All Cat'!A38</f>
        <v>0</v>
      </c>
      <c r="C38" s="27"/>
      <c r="D38" s="30"/>
      <c r="E38" s="30"/>
      <c r="F38" s="30"/>
      <c r="G38" s="30"/>
      <c r="H38" s="30"/>
      <c r="I38" s="2">
        <f t="shared" si="4"/>
        <v>0</v>
      </c>
      <c r="K38" s="2">
        <f>'Natiowide All Cat'!M38</f>
        <v>0</v>
      </c>
      <c r="L38" s="27"/>
      <c r="M38" s="30"/>
      <c r="N38" s="30"/>
      <c r="O38" s="30"/>
      <c r="P38" s="30"/>
      <c r="Q38" s="30"/>
      <c r="R38" s="2">
        <f t="shared" si="5"/>
        <v>0</v>
      </c>
    </row>
    <row r="39" spans="2:18" ht="15.75" x14ac:dyDescent="0.25">
      <c r="B39" s="44" t="s">
        <v>19</v>
      </c>
      <c r="C39" s="44"/>
      <c r="D39" s="44"/>
      <c r="E39" s="44"/>
      <c r="F39" s="44"/>
      <c r="G39" s="44"/>
      <c r="H39" s="44"/>
      <c r="I39" s="44"/>
      <c r="K39" s="43" t="s">
        <v>19</v>
      </c>
      <c r="L39" s="43"/>
      <c r="M39" s="43"/>
      <c r="N39" s="43"/>
      <c r="O39" s="43"/>
      <c r="P39" s="43"/>
      <c r="Q39" s="43"/>
      <c r="R39" s="43"/>
    </row>
    <row r="40" spans="2:18" ht="31.5" x14ac:dyDescent="0.25">
      <c r="B40" s="2" t="s">
        <v>5</v>
      </c>
      <c r="C40" s="3" t="s">
        <v>16</v>
      </c>
      <c r="D40" s="3" t="s">
        <v>15</v>
      </c>
      <c r="E40" s="3" t="s">
        <v>14</v>
      </c>
      <c r="F40" s="3" t="s">
        <v>13</v>
      </c>
      <c r="G40" s="3" t="s">
        <v>12</v>
      </c>
      <c r="H40" s="3" t="s">
        <v>11</v>
      </c>
      <c r="I40" s="3" t="s">
        <v>10</v>
      </c>
      <c r="K40" s="2" t="s">
        <v>5</v>
      </c>
      <c r="L40" s="3" t="s">
        <v>16</v>
      </c>
      <c r="M40" s="3" t="s">
        <v>15</v>
      </c>
      <c r="N40" s="3" t="s">
        <v>14</v>
      </c>
      <c r="O40" s="3" t="s">
        <v>13</v>
      </c>
      <c r="P40" s="3" t="s">
        <v>12</v>
      </c>
      <c r="Q40" s="3" t="s">
        <v>11</v>
      </c>
      <c r="R40" s="3" t="s">
        <v>10</v>
      </c>
    </row>
    <row r="41" spans="2:18" ht="15.75" x14ac:dyDescent="0.25">
      <c r="B41" s="34" t="s">
        <v>53</v>
      </c>
      <c r="C41" s="27">
        <v>40</v>
      </c>
      <c r="D41" s="30">
        <v>100</v>
      </c>
      <c r="E41" s="30">
        <v>61</v>
      </c>
      <c r="F41" s="30">
        <v>25</v>
      </c>
      <c r="G41" s="30">
        <v>75</v>
      </c>
      <c r="H41" s="30">
        <v>45</v>
      </c>
      <c r="I41" s="2">
        <f t="shared" ref="I41:I50" si="6">SUM(C41:H41)</f>
        <v>346</v>
      </c>
      <c r="K41" s="2">
        <f>'Natiowide All Cat'!M41</f>
        <v>0</v>
      </c>
      <c r="L41" s="27"/>
      <c r="M41" s="30"/>
      <c r="N41" s="30"/>
      <c r="O41" s="30"/>
      <c r="P41" s="30"/>
      <c r="Q41" s="30"/>
      <c r="R41" s="2">
        <f t="shared" ref="R41:R50" si="7">SUM(L41:Q41)</f>
        <v>0</v>
      </c>
    </row>
    <row r="42" spans="2:18" ht="15.75" x14ac:dyDescent="0.25">
      <c r="B42" s="34" t="s">
        <v>54</v>
      </c>
      <c r="C42" s="27">
        <v>45</v>
      </c>
      <c r="D42" s="30">
        <v>100</v>
      </c>
      <c r="E42" s="30">
        <v>67</v>
      </c>
      <c r="F42" s="30">
        <v>24</v>
      </c>
      <c r="G42" s="30">
        <v>93</v>
      </c>
      <c r="H42" s="30">
        <v>47</v>
      </c>
      <c r="I42" s="2">
        <f t="shared" si="6"/>
        <v>376</v>
      </c>
      <c r="K42" s="2">
        <f>'Natiowide All Cat'!M42</f>
        <v>0</v>
      </c>
      <c r="L42" s="27"/>
      <c r="M42" s="30"/>
      <c r="N42" s="30"/>
      <c r="O42" s="30"/>
      <c r="P42" s="30"/>
      <c r="Q42" s="30"/>
      <c r="R42" s="2">
        <f t="shared" si="7"/>
        <v>0</v>
      </c>
    </row>
    <row r="43" spans="2:18" ht="15.75" x14ac:dyDescent="0.25">
      <c r="B43" s="34" t="s">
        <v>55</v>
      </c>
      <c r="C43" s="27">
        <v>50</v>
      </c>
      <c r="D43" s="30">
        <v>92</v>
      </c>
      <c r="E43" s="30">
        <v>72</v>
      </c>
      <c r="F43" s="30">
        <v>25</v>
      </c>
      <c r="G43" s="30">
        <v>70</v>
      </c>
      <c r="H43" s="30">
        <v>46</v>
      </c>
      <c r="I43" s="2">
        <f t="shared" si="6"/>
        <v>355</v>
      </c>
      <c r="K43" s="2">
        <f>'Natiowide All Cat'!M43</f>
        <v>0</v>
      </c>
      <c r="L43" s="27"/>
      <c r="M43" s="30"/>
      <c r="N43" s="30"/>
      <c r="O43" s="30"/>
      <c r="P43" s="30"/>
      <c r="Q43" s="30"/>
      <c r="R43" s="2">
        <f t="shared" si="7"/>
        <v>0</v>
      </c>
    </row>
    <row r="44" spans="2:18" ht="15.75" x14ac:dyDescent="0.25">
      <c r="B44" s="34" t="s">
        <v>56</v>
      </c>
      <c r="C44" s="27">
        <v>50</v>
      </c>
      <c r="D44" s="30">
        <v>96</v>
      </c>
      <c r="E44" s="30">
        <v>69</v>
      </c>
      <c r="F44" s="30">
        <v>20</v>
      </c>
      <c r="G44" s="30">
        <v>94</v>
      </c>
      <c r="H44" s="30">
        <v>40</v>
      </c>
      <c r="I44" s="2">
        <f t="shared" si="6"/>
        <v>369</v>
      </c>
      <c r="K44" s="2">
        <f>'Natiowide All Cat'!M44</f>
        <v>0</v>
      </c>
      <c r="L44" s="27"/>
      <c r="M44" s="30"/>
      <c r="N44" s="30"/>
      <c r="O44" s="30"/>
      <c r="P44" s="30"/>
      <c r="Q44" s="30"/>
      <c r="R44" s="2">
        <f t="shared" si="7"/>
        <v>0</v>
      </c>
    </row>
    <row r="45" spans="2:18" ht="15.75" x14ac:dyDescent="0.25">
      <c r="B45" s="34" t="s">
        <v>57</v>
      </c>
      <c r="C45" s="27">
        <v>48</v>
      </c>
      <c r="D45" s="30">
        <v>100</v>
      </c>
      <c r="E45" s="30">
        <v>50</v>
      </c>
      <c r="F45" s="30">
        <v>25</v>
      </c>
      <c r="G45" s="30">
        <v>83</v>
      </c>
      <c r="H45" s="30">
        <v>32</v>
      </c>
      <c r="I45" s="2">
        <f t="shared" si="6"/>
        <v>338</v>
      </c>
      <c r="K45" s="2">
        <f>'Natiowide All Cat'!M45</f>
        <v>0</v>
      </c>
      <c r="L45" s="27"/>
      <c r="M45" s="30"/>
      <c r="N45" s="30"/>
      <c r="O45" s="30"/>
      <c r="P45" s="30"/>
      <c r="Q45" s="30"/>
      <c r="R45" s="2">
        <f t="shared" si="7"/>
        <v>0</v>
      </c>
    </row>
    <row r="46" spans="2:18" ht="15.75" x14ac:dyDescent="0.25">
      <c r="B46" s="2">
        <f>'Natiowide All Cat'!A46</f>
        <v>0</v>
      </c>
      <c r="C46" s="27"/>
      <c r="D46" s="30"/>
      <c r="E46" s="30"/>
      <c r="F46" s="30"/>
      <c r="G46" s="30"/>
      <c r="H46" s="30"/>
      <c r="I46" s="2">
        <f t="shared" si="6"/>
        <v>0</v>
      </c>
      <c r="K46" s="2">
        <f>'Natiowide All Cat'!M46</f>
        <v>0</v>
      </c>
      <c r="L46" s="27"/>
      <c r="M46" s="30"/>
      <c r="N46" s="30"/>
      <c r="O46" s="30"/>
      <c r="P46" s="30"/>
      <c r="Q46" s="30"/>
      <c r="R46" s="2">
        <f t="shared" si="7"/>
        <v>0</v>
      </c>
    </row>
    <row r="47" spans="2:18" ht="15.75" x14ac:dyDescent="0.25">
      <c r="B47" s="2">
        <f>'Natiowide All Cat'!A47</f>
        <v>0</v>
      </c>
      <c r="C47" s="27"/>
      <c r="D47" s="30"/>
      <c r="E47" s="30"/>
      <c r="F47" s="30"/>
      <c r="G47" s="30"/>
      <c r="H47" s="30"/>
      <c r="I47" s="2">
        <f t="shared" si="6"/>
        <v>0</v>
      </c>
      <c r="K47" s="2">
        <f>'Natiowide All Cat'!M47</f>
        <v>0</v>
      </c>
      <c r="L47" s="27"/>
      <c r="M47" s="30"/>
      <c r="N47" s="30"/>
      <c r="O47" s="30"/>
      <c r="P47" s="30"/>
      <c r="Q47" s="30"/>
      <c r="R47" s="2">
        <f t="shared" si="7"/>
        <v>0</v>
      </c>
    </row>
    <row r="48" spans="2:18" ht="15.75" x14ac:dyDescent="0.25">
      <c r="B48" s="2">
        <f>'Natiowide All Cat'!A48</f>
        <v>0</v>
      </c>
      <c r="C48" s="27"/>
      <c r="D48" s="30"/>
      <c r="E48" s="30"/>
      <c r="F48" s="30"/>
      <c r="G48" s="30"/>
      <c r="H48" s="30"/>
      <c r="I48" s="2">
        <f t="shared" si="6"/>
        <v>0</v>
      </c>
      <c r="K48" s="2">
        <f>'Natiowide All Cat'!M48</f>
        <v>0</v>
      </c>
      <c r="L48" s="27"/>
      <c r="M48" s="30"/>
      <c r="N48" s="30"/>
      <c r="O48" s="30"/>
      <c r="P48" s="30"/>
      <c r="Q48" s="30"/>
      <c r="R48" s="2">
        <f t="shared" si="7"/>
        <v>0</v>
      </c>
    </row>
    <row r="49" spans="2:18" ht="15.75" x14ac:dyDescent="0.25">
      <c r="B49" s="2">
        <f>'Natiowide All Cat'!A49</f>
        <v>0</v>
      </c>
      <c r="C49" s="27"/>
      <c r="D49" s="30"/>
      <c r="E49" s="30"/>
      <c r="F49" s="30"/>
      <c r="G49" s="30"/>
      <c r="H49" s="30"/>
      <c r="I49" s="2">
        <f t="shared" si="6"/>
        <v>0</v>
      </c>
      <c r="K49" s="2">
        <f>'Natiowide All Cat'!M49</f>
        <v>0</v>
      </c>
      <c r="L49" s="27"/>
      <c r="M49" s="30"/>
      <c r="N49" s="30"/>
      <c r="O49" s="30"/>
      <c r="P49" s="30"/>
      <c r="Q49" s="30"/>
      <c r="R49" s="2">
        <f t="shared" si="7"/>
        <v>0</v>
      </c>
    </row>
    <row r="50" spans="2:18" ht="15.75" x14ac:dyDescent="0.25">
      <c r="B50" s="2">
        <f>'Natiowide All Cat'!A50</f>
        <v>0</v>
      </c>
      <c r="C50" s="27"/>
      <c r="D50" s="30"/>
      <c r="E50" s="30"/>
      <c r="F50" s="30"/>
      <c r="G50" s="30"/>
      <c r="H50" s="30"/>
      <c r="I50" s="2">
        <f t="shared" si="6"/>
        <v>0</v>
      </c>
      <c r="K50" s="2">
        <f>'Natiowide All Cat'!M50</f>
        <v>0</v>
      </c>
      <c r="L50" s="27"/>
      <c r="M50" s="30"/>
      <c r="N50" s="30"/>
      <c r="O50" s="30"/>
      <c r="P50" s="30"/>
      <c r="Q50" s="30"/>
      <c r="R50" s="2">
        <f t="shared" si="7"/>
        <v>0</v>
      </c>
    </row>
    <row r="51" spans="2:18" ht="15.75" x14ac:dyDescent="0.25">
      <c r="B51" s="44" t="s">
        <v>18</v>
      </c>
      <c r="C51" s="44"/>
      <c r="D51" s="44"/>
      <c r="E51" s="44"/>
      <c r="F51" s="44"/>
      <c r="G51" s="44"/>
      <c r="H51" s="44"/>
      <c r="I51" s="44"/>
      <c r="K51" s="44" t="s">
        <v>18</v>
      </c>
      <c r="L51" s="44"/>
      <c r="M51" s="44"/>
      <c r="N51" s="44"/>
      <c r="O51" s="44"/>
      <c r="P51" s="44"/>
      <c r="Q51" s="44"/>
      <c r="R51" s="44"/>
    </row>
    <row r="52" spans="2:18" ht="31.5" x14ac:dyDescent="0.25">
      <c r="B52" s="2" t="s">
        <v>5</v>
      </c>
      <c r="C52" s="3" t="s">
        <v>16</v>
      </c>
      <c r="D52" s="3" t="s">
        <v>15</v>
      </c>
      <c r="E52" s="3" t="s">
        <v>14</v>
      </c>
      <c r="F52" s="3" t="s">
        <v>13</v>
      </c>
      <c r="G52" s="3" t="s">
        <v>12</v>
      </c>
      <c r="H52" s="3" t="s">
        <v>11</v>
      </c>
      <c r="I52" s="3" t="s">
        <v>10</v>
      </c>
      <c r="K52" s="2" t="s">
        <v>5</v>
      </c>
      <c r="L52" s="3" t="s">
        <v>16</v>
      </c>
      <c r="M52" s="3" t="s">
        <v>15</v>
      </c>
      <c r="N52" s="3" t="s">
        <v>14</v>
      </c>
      <c r="O52" s="3" t="s">
        <v>13</v>
      </c>
      <c r="P52" s="3" t="s">
        <v>12</v>
      </c>
      <c r="Q52" s="3" t="s">
        <v>11</v>
      </c>
      <c r="R52" s="3" t="s">
        <v>10</v>
      </c>
    </row>
    <row r="53" spans="2:18" ht="15.75" x14ac:dyDescent="0.25">
      <c r="B53" s="34" t="s">
        <v>53</v>
      </c>
      <c r="C53" s="27">
        <v>40</v>
      </c>
      <c r="D53" s="30">
        <v>100</v>
      </c>
      <c r="E53" s="30">
        <v>61</v>
      </c>
      <c r="F53" s="30">
        <v>25</v>
      </c>
      <c r="G53" s="30">
        <v>75</v>
      </c>
      <c r="H53" s="30">
        <v>45</v>
      </c>
      <c r="I53" s="2">
        <f t="shared" ref="I53:I62" si="8">SUM(C53:H53)</f>
        <v>346</v>
      </c>
      <c r="K53" s="34" t="s">
        <v>58</v>
      </c>
      <c r="L53" s="27">
        <v>30</v>
      </c>
      <c r="M53" s="30">
        <v>80</v>
      </c>
      <c r="N53" s="30">
        <v>65</v>
      </c>
      <c r="O53" s="30">
        <v>23</v>
      </c>
      <c r="P53" s="30">
        <v>87</v>
      </c>
      <c r="Q53" s="30">
        <v>36</v>
      </c>
      <c r="R53" s="2">
        <f t="shared" ref="R53:R62" si="9">SUM(L53:Q53)</f>
        <v>321</v>
      </c>
    </row>
    <row r="54" spans="2:18" ht="15.75" x14ac:dyDescent="0.25">
      <c r="B54" s="34" t="s">
        <v>54</v>
      </c>
      <c r="C54" s="27">
        <v>45</v>
      </c>
      <c r="D54" s="30">
        <v>100</v>
      </c>
      <c r="E54" s="30">
        <v>67</v>
      </c>
      <c r="F54" s="30">
        <v>24</v>
      </c>
      <c r="G54" s="30">
        <v>93</v>
      </c>
      <c r="H54" s="30">
        <v>47</v>
      </c>
      <c r="I54" s="2">
        <f t="shared" si="8"/>
        <v>376</v>
      </c>
      <c r="K54" s="2">
        <f>'Natiowide All Cat'!M54</f>
        <v>0</v>
      </c>
      <c r="L54" s="27"/>
      <c r="M54" s="30"/>
      <c r="N54" s="30"/>
      <c r="O54" s="30"/>
      <c r="P54" s="30"/>
      <c r="Q54" s="30"/>
      <c r="R54" s="2">
        <f t="shared" si="9"/>
        <v>0</v>
      </c>
    </row>
    <row r="55" spans="2:18" ht="15.75" x14ac:dyDescent="0.25">
      <c r="B55" s="34" t="s">
        <v>55</v>
      </c>
      <c r="C55" s="27">
        <v>50</v>
      </c>
      <c r="D55" s="30">
        <v>92</v>
      </c>
      <c r="E55" s="30">
        <v>72</v>
      </c>
      <c r="F55" s="30">
        <v>25</v>
      </c>
      <c r="G55" s="30">
        <v>70</v>
      </c>
      <c r="H55" s="30">
        <v>46</v>
      </c>
      <c r="I55" s="2">
        <f t="shared" si="8"/>
        <v>355</v>
      </c>
      <c r="K55" s="2">
        <f>'Natiowide All Cat'!M55</f>
        <v>0</v>
      </c>
      <c r="L55" s="27"/>
      <c r="M55" s="30"/>
      <c r="N55" s="30"/>
      <c r="O55" s="30"/>
      <c r="P55" s="30"/>
      <c r="Q55" s="30"/>
      <c r="R55" s="2">
        <f t="shared" si="9"/>
        <v>0</v>
      </c>
    </row>
    <row r="56" spans="2:18" ht="15.75" x14ac:dyDescent="0.25">
      <c r="B56" s="34" t="s">
        <v>56</v>
      </c>
      <c r="C56" s="27">
        <v>50</v>
      </c>
      <c r="D56" s="30">
        <v>96</v>
      </c>
      <c r="E56" s="30">
        <v>69</v>
      </c>
      <c r="F56" s="30">
        <v>20</v>
      </c>
      <c r="G56" s="30">
        <v>94</v>
      </c>
      <c r="H56" s="30">
        <v>40</v>
      </c>
      <c r="I56" s="2">
        <f t="shared" si="8"/>
        <v>369</v>
      </c>
      <c r="K56" s="2">
        <f>'Natiowide All Cat'!M56</f>
        <v>0</v>
      </c>
      <c r="L56" s="27"/>
      <c r="M56" s="30"/>
      <c r="N56" s="30"/>
      <c r="O56" s="30"/>
      <c r="P56" s="30"/>
      <c r="Q56" s="30"/>
      <c r="R56" s="2">
        <f t="shared" si="9"/>
        <v>0</v>
      </c>
    </row>
    <row r="57" spans="2:18" ht="15.75" x14ac:dyDescent="0.25">
      <c r="B57" s="34" t="s">
        <v>57</v>
      </c>
      <c r="C57" s="27">
        <v>48</v>
      </c>
      <c r="D57" s="30">
        <v>100</v>
      </c>
      <c r="E57" s="30">
        <v>50</v>
      </c>
      <c r="F57" s="30">
        <v>25</v>
      </c>
      <c r="G57" s="30">
        <v>83</v>
      </c>
      <c r="H57" s="30">
        <v>32</v>
      </c>
      <c r="I57" s="2">
        <f t="shared" si="8"/>
        <v>338</v>
      </c>
      <c r="K57" s="2">
        <f>'Natiowide All Cat'!M57</f>
        <v>0</v>
      </c>
      <c r="L57" s="27"/>
      <c r="M57" s="30"/>
      <c r="N57" s="30"/>
      <c r="O57" s="30"/>
      <c r="P57" s="30"/>
      <c r="Q57" s="30"/>
      <c r="R57" s="2">
        <f t="shared" si="9"/>
        <v>0</v>
      </c>
    </row>
    <row r="58" spans="2:18" ht="15.75" x14ac:dyDescent="0.25">
      <c r="B58" s="2">
        <f>'Natiowide All Cat'!A58</f>
        <v>0</v>
      </c>
      <c r="C58" s="27"/>
      <c r="D58" s="30"/>
      <c r="E58" s="30"/>
      <c r="F58" s="30"/>
      <c r="G58" s="30"/>
      <c r="H58" s="30"/>
      <c r="I58" s="2">
        <f t="shared" si="8"/>
        <v>0</v>
      </c>
      <c r="K58" s="2">
        <f>'Natiowide All Cat'!M58</f>
        <v>0</v>
      </c>
      <c r="L58" s="27"/>
      <c r="M58" s="30"/>
      <c r="N58" s="30"/>
      <c r="O58" s="30"/>
      <c r="P58" s="30"/>
      <c r="Q58" s="30"/>
      <c r="R58" s="2">
        <f t="shared" si="9"/>
        <v>0</v>
      </c>
    </row>
    <row r="59" spans="2:18" ht="15.75" x14ac:dyDescent="0.25">
      <c r="B59" s="2">
        <f>'Natiowide All Cat'!A59</f>
        <v>0</v>
      </c>
      <c r="C59" s="27"/>
      <c r="D59" s="30"/>
      <c r="E59" s="30"/>
      <c r="F59" s="30"/>
      <c r="G59" s="30"/>
      <c r="H59" s="30"/>
      <c r="I59" s="2">
        <f t="shared" si="8"/>
        <v>0</v>
      </c>
      <c r="K59" s="2">
        <f>'Natiowide All Cat'!M59</f>
        <v>0</v>
      </c>
      <c r="L59" s="27"/>
      <c r="M59" s="30"/>
      <c r="N59" s="30"/>
      <c r="O59" s="30"/>
      <c r="P59" s="30"/>
      <c r="Q59" s="30"/>
      <c r="R59" s="2">
        <f t="shared" si="9"/>
        <v>0</v>
      </c>
    </row>
    <row r="60" spans="2:18" ht="15.75" x14ac:dyDescent="0.25">
      <c r="B60" s="2">
        <f>'Natiowide All Cat'!A60</f>
        <v>0</v>
      </c>
      <c r="C60" s="27"/>
      <c r="D60" s="30"/>
      <c r="E60" s="30"/>
      <c r="F60" s="30"/>
      <c r="G60" s="30"/>
      <c r="H60" s="30"/>
      <c r="I60" s="2">
        <f t="shared" si="8"/>
        <v>0</v>
      </c>
      <c r="K60" s="2">
        <f>'Natiowide All Cat'!M60</f>
        <v>0</v>
      </c>
      <c r="L60" s="27"/>
      <c r="M60" s="30"/>
      <c r="N60" s="30"/>
      <c r="O60" s="30"/>
      <c r="P60" s="30"/>
      <c r="Q60" s="30"/>
      <c r="R60" s="2">
        <f t="shared" si="9"/>
        <v>0</v>
      </c>
    </row>
    <row r="61" spans="2:18" ht="15.75" x14ac:dyDescent="0.25">
      <c r="B61" s="2">
        <f>'Natiowide All Cat'!A61</f>
        <v>0</v>
      </c>
      <c r="C61" s="27"/>
      <c r="D61" s="30"/>
      <c r="E61" s="30"/>
      <c r="F61" s="30"/>
      <c r="G61" s="30"/>
      <c r="H61" s="30"/>
      <c r="I61" s="2">
        <f t="shared" si="8"/>
        <v>0</v>
      </c>
      <c r="K61" s="2">
        <f>'Natiowide All Cat'!M61</f>
        <v>0</v>
      </c>
      <c r="L61" s="27"/>
      <c r="M61" s="30"/>
      <c r="N61" s="30"/>
      <c r="O61" s="30"/>
      <c r="P61" s="30"/>
      <c r="Q61" s="30"/>
      <c r="R61" s="2">
        <f t="shared" si="9"/>
        <v>0</v>
      </c>
    </row>
    <row r="62" spans="2:18" ht="15.75" x14ac:dyDescent="0.25">
      <c r="B62" s="2">
        <f>'Natiowide All Cat'!A62</f>
        <v>0</v>
      </c>
      <c r="C62" s="27"/>
      <c r="D62" s="30"/>
      <c r="E62" s="30"/>
      <c r="F62" s="30"/>
      <c r="G62" s="30"/>
      <c r="H62" s="30"/>
      <c r="I62" s="2">
        <f t="shared" si="8"/>
        <v>0</v>
      </c>
      <c r="K62" s="2">
        <f>'Natiowide All Cat'!M62</f>
        <v>0</v>
      </c>
      <c r="L62" s="27"/>
      <c r="M62" s="30"/>
      <c r="N62" s="30"/>
      <c r="O62" s="30"/>
      <c r="P62" s="30"/>
      <c r="Q62" s="30"/>
      <c r="R62" s="2">
        <f t="shared" si="9"/>
        <v>0</v>
      </c>
    </row>
    <row r="63" spans="2:18" ht="15.75" x14ac:dyDescent="0.25">
      <c r="B63" s="44" t="s">
        <v>17</v>
      </c>
      <c r="C63" s="44"/>
      <c r="D63" s="44"/>
      <c r="E63" s="44"/>
      <c r="F63" s="44"/>
      <c r="G63" s="44"/>
      <c r="H63" s="44"/>
      <c r="I63" s="44"/>
      <c r="K63" s="43" t="s">
        <v>17</v>
      </c>
      <c r="L63" s="43"/>
      <c r="M63" s="43"/>
      <c r="N63" s="43"/>
      <c r="O63" s="43"/>
      <c r="P63" s="43"/>
      <c r="Q63" s="43"/>
      <c r="R63" s="43"/>
    </row>
    <row r="64" spans="2:18" ht="31.5" x14ac:dyDescent="0.25">
      <c r="B64" s="2" t="s">
        <v>5</v>
      </c>
      <c r="C64" s="3" t="s">
        <v>16</v>
      </c>
      <c r="D64" s="3" t="s">
        <v>15</v>
      </c>
      <c r="E64" s="3" t="s">
        <v>14</v>
      </c>
      <c r="F64" s="3" t="s">
        <v>13</v>
      </c>
      <c r="G64" s="3" t="s">
        <v>12</v>
      </c>
      <c r="H64" s="3" t="s">
        <v>11</v>
      </c>
      <c r="I64" s="3" t="s">
        <v>10</v>
      </c>
      <c r="K64" s="2" t="s">
        <v>5</v>
      </c>
      <c r="L64" s="3" t="s">
        <v>16</v>
      </c>
      <c r="M64" s="3" t="s">
        <v>15</v>
      </c>
      <c r="N64" s="3" t="s">
        <v>14</v>
      </c>
      <c r="O64" s="3" t="s">
        <v>13</v>
      </c>
      <c r="P64" s="3" t="s">
        <v>12</v>
      </c>
      <c r="Q64" s="3" t="s">
        <v>11</v>
      </c>
      <c r="R64" s="3" t="s">
        <v>10</v>
      </c>
    </row>
    <row r="65" spans="2:18" ht="15.75" x14ac:dyDescent="0.25">
      <c r="B65" s="34" t="s">
        <v>53</v>
      </c>
      <c r="C65" s="27">
        <v>40</v>
      </c>
      <c r="D65" s="30">
        <v>100</v>
      </c>
      <c r="E65" s="30">
        <v>61</v>
      </c>
      <c r="F65" s="30">
        <v>25</v>
      </c>
      <c r="G65" s="30">
        <v>75</v>
      </c>
      <c r="H65" s="30">
        <v>45</v>
      </c>
      <c r="I65" s="2">
        <f t="shared" ref="I65:I74" si="10">SUM(C65:H65)</f>
        <v>346</v>
      </c>
      <c r="K65" s="2">
        <f>'Natiowide All Cat'!M65</f>
        <v>0</v>
      </c>
      <c r="L65" s="27"/>
      <c r="M65" s="30"/>
      <c r="N65" s="30"/>
      <c r="O65" s="30"/>
      <c r="P65" s="30"/>
      <c r="Q65" s="30"/>
      <c r="R65" s="2">
        <f t="shared" ref="R65:R74" si="11">SUM(L65:Q65)</f>
        <v>0</v>
      </c>
    </row>
    <row r="66" spans="2:18" ht="15.75" x14ac:dyDescent="0.25">
      <c r="B66" s="34" t="s">
        <v>54</v>
      </c>
      <c r="C66" s="27">
        <v>45</v>
      </c>
      <c r="D66" s="30">
        <v>100</v>
      </c>
      <c r="E66" s="30">
        <v>67</v>
      </c>
      <c r="F66" s="30">
        <v>24</v>
      </c>
      <c r="G66" s="30">
        <v>93</v>
      </c>
      <c r="H66" s="30">
        <v>47</v>
      </c>
      <c r="I66" s="2">
        <f t="shared" si="10"/>
        <v>376</v>
      </c>
      <c r="K66" s="2">
        <f>'Natiowide All Cat'!M66</f>
        <v>0</v>
      </c>
      <c r="L66" s="27"/>
      <c r="M66" s="30"/>
      <c r="N66" s="30"/>
      <c r="O66" s="30"/>
      <c r="P66" s="30"/>
      <c r="Q66" s="30"/>
      <c r="R66" s="2">
        <f t="shared" si="11"/>
        <v>0</v>
      </c>
    </row>
    <row r="67" spans="2:18" ht="15.75" x14ac:dyDescent="0.25">
      <c r="B67" s="34" t="s">
        <v>55</v>
      </c>
      <c r="C67" s="27">
        <v>50</v>
      </c>
      <c r="D67" s="30">
        <v>92</v>
      </c>
      <c r="E67" s="30">
        <v>72</v>
      </c>
      <c r="F67" s="30">
        <v>25</v>
      </c>
      <c r="G67" s="30">
        <v>70</v>
      </c>
      <c r="H67" s="30">
        <v>46</v>
      </c>
      <c r="I67" s="2">
        <f t="shared" si="10"/>
        <v>355</v>
      </c>
      <c r="K67" s="2">
        <f>'Natiowide All Cat'!M67</f>
        <v>0</v>
      </c>
      <c r="L67" s="27"/>
      <c r="M67" s="30"/>
      <c r="N67" s="30"/>
      <c r="O67" s="30"/>
      <c r="P67" s="30"/>
      <c r="Q67" s="30"/>
      <c r="R67" s="2">
        <f t="shared" si="11"/>
        <v>0</v>
      </c>
    </row>
    <row r="68" spans="2:18" ht="15.75" x14ac:dyDescent="0.25">
      <c r="B68" s="34" t="s">
        <v>56</v>
      </c>
      <c r="C68" s="27">
        <v>50</v>
      </c>
      <c r="D68" s="30">
        <v>96</v>
      </c>
      <c r="E68" s="30">
        <v>69</v>
      </c>
      <c r="F68" s="30">
        <v>20</v>
      </c>
      <c r="G68" s="30">
        <v>94</v>
      </c>
      <c r="H68" s="30">
        <v>40</v>
      </c>
      <c r="I68" s="2">
        <f t="shared" si="10"/>
        <v>369</v>
      </c>
      <c r="K68" s="2">
        <f>'Natiowide All Cat'!M68</f>
        <v>0</v>
      </c>
      <c r="L68" s="27"/>
      <c r="M68" s="30"/>
      <c r="N68" s="30"/>
      <c r="O68" s="30"/>
      <c r="P68" s="30"/>
      <c r="Q68" s="30"/>
      <c r="R68" s="2">
        <f t="shared" si="11"/>
        <v>0</v>
      </c>
    </row>
    <row r="69" spans="2:18" ht="15.75" x14ac:dyDescent="0.25">
      <c r="B69" s="34" t="s">
        <v>57</v>
      </c>
      <c r="C69" s="27">
        <v>48</v>
      </c>
      <c r="D69" s="30">
        <v>100</v>
      </c>
      <c r="E69" s="30">
        <v>50</v>
      </c>
      <c r="F69" s="30">
        <v>25</v>
      </c>
      <c r="G69" s="30">
        <v>83</v>
      </c>
      <c r="H69" s="30">
        <v>32</v>
      </c>
      <c r="I69" s="2">
        <f t="shared" si="10"/>
        <v>338</v>
      </c>
      <c r="K69" s="2">
        <f>'Natiowide All Cat'!M69</f>
        <v>0</v>
      </c>
      <c r="L69" s="27"/>
      <c r="M69" s="30"/>
      <c r="N69" s="30"/>
      <c r="O69" s="30"/>
      <c r="P69" s="30"/>
      <c r="Q69" s="30"/>
      <c r="R69" s="2">
        <f t="shared" si="11"/>
        <v>0</v>
      </c>
    </row>
    <row r="70" spans="2:18" ht="15.75" x14ac:dyDescent="0.25">
      <c r="B70" s="2">
        <f>'Natiowide All Cat'!A70</f>
        <v>0</v>
      </c>
      <c r="C70" s="27"/>
      <c r="D70" s="30"/>
      <c r="E70" s="30"/>
      <c r="F70" s="30"/>
      <c r="G70" s="30"/>
      <c r="H70" s="30"/>
      <c r="I70" s="2">
        <f t="shared" si="10"/>
        <v>0</v>
      </c>
      <c r="K70" s="2">
        <f>'Natiowide All Cat'!M70</f>
        <v>0</v>
      </c>
      <c r="L70" s="27"/>
      <c r="M70" s="30"/>
      <c r="N70" s="30"/>
      <c r="O70" s="30"/>
      <c r="P70" s="30"/>
      <c r="Q70" s="30"/>
      <c r="R70" s="2">
        <f t="shared" si="11"/>
        <v>0</v>
      </c>
    </row>
    <row r="71" spans="2:18" ht="15.75" x14ac:dyDescent="0.25">
      <c r="B71" s="2">
        <f>'Natiowide All Cat'!A71</f>
        <v>0</v>
      </c>
      <c r="C71" s="27"/>
      <c r="D71" s="30"/>
      <c r="E71" s="30"/>
      <c r="F71" s="30"/>
      <c r="G71" s="30"/>
      <c r="H71" s="30"/>
      <c r="I71" s="2">
        <f t="shared" si="10"/>
        <v>0</v>
      </c>
      <c r="K71" s="2">
        <f>'Natiowide All Cat'!M71</f>
        <v>0</v>
      </c>
      <c r="L71" s="27"/>
      <c r="M71" s="30"/>
      <c r="N71" s="30"/>
      <c r="O71" s="30"/>
      <c r="P71" s="30"/>
      <c r="Q71" s="30"/>
      <c r="R71" s="2">
        <f t="shared" si="11"/>
        <v>0</v>
      </c>
    </row>
    <row r="72" spans="2:18" ht="15.75" x14ac:dyDescent="0.25">
      <c r="B72" s="2">
        <f>'Natiowide All Cat'!A72</f>
        <v>0</v>
      </c>
      <c r="C72" s="27"/>
      <c r="D72" s="30"/>
      <c r="E72" s="30"/>
      <c r="F72" s="30"/>
      <c r="G72" s="30"/>
      <c r="H72" s="30"/>
      <c r="I72" s="2">
        <f t="shared" si="10"/>
        <v>0</v>
      </c>
      <c r="K72" s="2">
        <f>'Natiowide All Cat'!M72</f>
        <v>0</v>
      </c>
      <c r="L72" s="27"/>
      <c r="M72" s="30"/>
      <c r="N72" s="30"/>
      <c r="O72" s="30"/>
      <c r="P72" s="30"/>
      <c r="Q72" s="30"/>
      <c r="R72" s="2">
        <f t="shared" si="11"/>
        <v>0</v>
      </c>
    </row>
    <row r="73" spans="2:18" ht="15.75" x14ac:dyDescent="0.25">
      <c r="B73" s="2">
        <f>'Natiowide All Cat'!A73</f>
        <v>0</v>
      </c>
      <c r="C73" s="27"/>
      <c r="D73" s="30"/>
      <c r="E73" s="30"/>
      <c r="F73" s="30"/>
      <c r="G73" s="30"/>
      <c r="H73" s="30"/>
      <c r="I73" s="2">
        <f t="shared" si="10"/>
        <v>0</v>
      </c>
      <c r="K73" s="2">
        <f>'Natiowide All Cat'!M73</f>
        <v>0</v>
      </c>
      <c r="L73" s="27"/>
      <c r="M73" s="30"/>
      <c r="N73" s="30"/>
      <c r="O73" s="30"/>
      <c r="P73" s="30"/>
      <c r="Q73" s="30"/>
      <c r="R73" s="2">
        <f t="shared" si="11"/>
        <v>0</v>
      </c>
    </row>
    <row r="74" spans="2:18" ht="15.75" x14ac:dyDescent="0.25">
      <c r="B74" s="2">
        <f>'Natiowide All Cat'!A74</f>
        <v>0</v>
      </c>
      <c r="C74" s="27"/>
      <c r="D74" s="30"/>
      <c r="E74" s="30"/>
      <c r="F74" s="30"/>
      <c r="G74" s="30"/>
      <c r="H74" s="30"/>
      <c r="I74" s="2">
        <f t="shared" si="10"/>
        <v>0</v>
      </c>
      <c r="K74" s="2">
        <f>'Natiowide All Cat'!M74</f>
        <v>0</v>
      </c>
      <c r="L74" s="27"/>
      <c r="M74" s="30"/>
      <c r="N74" s="30"/>
      <c r="O74" s="30"/>
      <c r="P74" s="30"/>
      <c r="Q74" s="30"/>
      <c r="R74" s="2">
        <f t="shared" si="11"/>
        <v>0</v>
      </c>
    </row>
  </sheetData>
  <mergeCells count="18">
    <mergeCell ref="B39:I39"/>
    <mergeCell ref="K39:R39"/>
    <mergeCell ref="B51:I51"/>
    <mergeCell ref="K51:R51"/>
    <mergeCell ref="B63:I63"/>
    <mergeCell ref="K63:R63"/>
    <mergeCell ref="B3:I3"/>
    <mergeCell ref="K3:R3"/>
    <mergeCell ref="B15:I15"/>
    <mergeCell ref="K15:R15"/>
    <mergeCell ref="B27:I27"/>
    <mergeCell ref="K27:R27"/>
    <mergeCell ref="B1:I1"/>
    <mergeCell ref="K1:R1"/>
    <mergeCell ref="B2:C2"/>
    <mergeCell ref="D2:I2"/>
    <mergeCell ref="K2:L2"/>
    <mergeCell ref="M2:R2"/>
  </mergeCells>
  <dataValidations count="5">
    <dataValidation type="whole" allowBlank="1" showInputMessage="1" showErrorMessage="1" sqref="F5:F14 O65:O74 F17:F26 F29:F38 F41:F50 F53:F62 O5:O14 O17:O26 O29:O38 O41:O50 O53:O62 F65:F74">
      <formula1>1</formula1>
      <formula2>25</formula2>
    </dataValidation>
    <dataValidation type="whole" allowBlank="1" showErrorMessage="1" prompt="Score must be whole number between 1 and 50" sqref="C5:C14 L65:L74 C17:C26 C29:C38 C41:C50 C53:C62 L5:L14 L17:L26 L29:L38 L41:L50 L53:L62 C65:C74">
      <formula1>1</formula1>
      <formula2>50</formula2>
    </dataValidation>
    <dataValidation type="whole" allowBlank="1" showInputMessage="1" showErrorMessage="1" sqref="E41:E50 E29:E38 E17:E26 N65:N74 E5:E14 E53:E62 N53:N62 N41:N50 N29:N38 N17:N26 N5:N14 E65:E74">
      <formula1>1</formula1>
      <formula2>75</formula2>
    </dataValidation>
    <dataValidation type="whole" allowBlank="1" showInputMessage="1" showErrorMessage="1" sqref="D53:D62 D5:D14 G5:G14 G17:G26 P65:P74 G29:G38 D17:D26 G41:G50 D29:D38 D41:D50 G65:G74 G53:G62 P53:P62 M5:M14 P5:P14 M17:M26 P17:P26 M29:M38 P29:P38 M41:M50 P41:P50 M53:M62 M65:M74 D65:D74">
      <formula1>1</formula1>
      <formula2>100</formula2>
    </dataValidation>
    <dataValidation type="whole" allowBlank="1" showInputMessage="1" showErrorMessage="1" sqref="H5:H14 Q65:Q74 H17:H26 H29:H38 H41:H50 H53:H62 Q5:Q14 Q17:Q26 Q29:Q38 Q41:Q50 Q53:Q62 H65:H74">
      <formula1>1</formula1>
      <formula2>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topLeftCell="A46" zoomScale="120" zoomScaleNormal="120" workbookViewId="0">
      <selection activeCell="L58" sqref="L58"/>
    </sheetView>
  </sheetViews>
  <sheetFormatPr defaultRowHeight="15" x14ac:dyDescent="0.25"/>
  <cols>
    <col min="2" max="2" width="27.28515625" customWidth="1"/>
    <col min="5" max="5" width="13.28515625" bestFit="1" customWidth="1"/>
    <col min="7" max="7" width="27.5703125" customWidth="1"/>
    <col min="8" max="8" width="18.28515625" customWidth="1"/>
    <col min="9" max="9" width="11.140625" customWidth="1"/>
    <col min="10" max="10" width="17.85546875" customWidth="1"/>
    <col min="11" max="11" width="16.5703125" customWidth="1"/>
    <col min="12" max="12" width="13.28515625" customWidth="1"/>
  </cols>
  <sheetData>
    <row r="1" spans="2:24" ht="18.75" x14ac:dyDescent="0.3">
      <c r="B1" s="42" t="s">
        <v>45</v>
      </c>
      <c r="C1" s="42"/>
      <c r="D1" s="42"/>
      <c r="E1" s="42"/>
      <c r="G1" s="42" t="s">
        <v>45</v>
      </c>
      <c r="H1" s="42"/>
      <c r="I1" s="42"/>
      <c r="J1" s="42"/>
      <c r="K1" s="42"/>
      <c r="L1" s="42"/>
    </row>
    <row r="2" spans="2:24" ht="18.75" x14ac:dyDescent="0.3">
      <c r="B2" s="42" t="s">
        <v>34</v>
      </c>
      <c r="C2" s="42"/>
      <c r="D2" s="42"/>
      <c r="E2" s="42"/>
      <c r="G2" s="42" t="s">
        <v>46</v>
      </c>
      <c r="H2" s="42"/>
      <c r="I2" s="42"/>
      <c r="J2" s="42"/>
      <c r="K2" s="42"/>
      <c r="L2" s="42"/>
      <c r="X2" t="s">
        <v>43</v>
      </c>
    </row>
    <row r="3" spans="2:24" ht="18.75" x14ac:dyDescent="0.3">
      <c r="B3" s="62" t="s">
        <v>24</v>
      </c>
      <c r="C3" s="62"/>
      <c r="D3" s="62"/>
      <c r="E3" s="62"/>
      <c r="G3" s="42" t="s">
        <v>24</v>
      </c>
      <c r="H3" s="42"/>
      <c r="I3" s="42"/>
      <c r="J3" s="42"/>
      <c r="K3" s="42"/>
      <c r="L3" s="42"/>
      <c r="X3" t="s">
        <v>41</v>
      </c>
    </row>
    <row r="4" spans="2:24" ht="15.75" customHeight="1" x14ac:dyDescent="0.25">
      <c r="B4" s="47" t="s">
        <v>5</v>
      </c>
      <c r="C4" s="53" t="s">
        <v>37</v>
      </c>
      <c r="D4" s="54"/>
      <c r="E4" s="57" t="s">
        <v>50</v>
      </c>
      <c r="G4" s="47" t="s">
        <v>5</v>
      </c>
      <c r="H4" s="49" t="s">
        <v>37</v>
      </c>
      <c r="I4" s="45" t="s">
        <v>38</v>
      </c>
      <c r="J4" s="46"/>
      <c r="K4" s="49" t="s">
        <v>42</v>
      </c>
      <c r="L4" s="49" t="s">
        <v>50</v>
      </c>
      <c r="X4">
        <v>0.05</v>
      </c>
    </row>
    <row r="5" spans="2:24" ht="15.75" x14ac:dyDescent="0.25">
      <c r="B5" s="48"/>
      <c r="C5" s="55"/>
      <c r="D5" s="56"/>
      <c r="E5" s="57"/>
      <c r="G5" s="48"/>
      <c r="H5" s="50"/>
      <c r="I5" s="21" t="s">
        <v>39</v>
      </c>
      <c r="J5" s="21" t="s">
        <v>40</v>
      </c>
      <c r="K5" s="50"/>
      <c r="L5" s="50"/>
      <c r="X5">
        <v>600</v>
      </c>
    </row>
    <row r="6" spans="2:24" ht="15.75" x14ac:dyDescent="0.25">
      <c r="B6" s="34" t="str">
        <f>'Natiowide All Cat'!A5</f>
        <v>Audio Enhancement</v>
      </c>
      <c r="C6" s="64">
        <v>503.98</v>
      </c>
      <c r="D6" s="65"/>
      <c r="E6" s="16">
        <f>IFERROR((X$5*MIN(C$6:C$15))/C6,"")</f>
        <v>571.42743759672999</v>
      </c>
      <c r="H6" s="24"/>
      <c r="I6" s="25"/>
      <c r="J6" s="13">
        <f>IF(I6="Yes",H6*X$4,0)</f>
        <v>0</v>
      </c>
      <c r="K6" s="23" t="str">
        <f>IF(H6-J6=0,"",H6-J6)</f>
        <v/>
      </c>
      <c r="L6" s="22" t="str">
        <f>IFERROR((X$5*MIN(K$6:K$15))/K6,"")</f>
        <v/>
      </c>
    </row>
    <row r="7" spans="2:24" ht="15.75" x14ac:dyDescent="0.25">
      <c r="B7" s="34" t="str">
        <f>'Natiowide All Cat'!A6</f>
        <v>B&amp;H Photo</v>
      </c>
      <c r="C7" s="64">
        <v>479.98</v>
      </c>
      <c r="D7" s="65"/>
      <c r="E7" s="38">
        <f t="shared" ref="E7:E15" si="0">IFERROR((X$5*MIN(C$6:C$15))/C7,"")</f>
        <v>600</v>
      </c>
      <c r="G7" s="15">
        <f>'Natiowide All Cat'!M6</f>
        <v>0</v>
      </c>
      <c r="H7" s="24"/>
      <c r="I7" s="25"/>
      <c r="J7" s="13">
        <f>IF(I7="Yes",H7*X$4,0)</f>
        <v>0</v>
      </c>
      <c r="K7" s="23" t="str">
        <f>IF(H7-J7=0,"",H7-J7)</f>
        <v/>
      </c>
      <c r="L7" s="22" t="str">
        <f t="shared" ref="L7:L15" si="1">IFERROR((X$5*MIN(K$6:K$15))/K7,"")</f>
        <v/>
      </c>
    </row>
    <row r="8" spans="2:24" ht="15.75" x14ac:dyDescent="0.25">
      <c r="B8" s="34" t="str">
        <f>'Natiowide All Cat'!A7</f>
        <v>CDW-G</v>
      </c>
      <c r="C8" s="64">
        <v>484.48</v>
      </c>
      <c r="D8" s="65"/>
      <c r="E8" s="38">
        <f t="shared" si="0"/>
        <v>594.4270145310436</v>
      </c>
      <c r="G8" s="15">
        <f>'Natiowide All Cat'!M7</f>
        <v>0</v>
      </c>
      <c r="H8" s="24"/>
      <c r="I8" s="25"/>
      <c r="J8" s="13">
        <f t="shared" ref="J8:J15" si="2">IF(I8="Yes",H8*X$4,0)</f>
        <v>0</v>
      </c>
      <c r="K8" s="23" t="str">
        <f t="shared" ref="K8:K15" si="3">IF(H8-J8=0,"",H8-J8)</f>
        <v/>
      </c>
      <c r="L8" s="22" t="str">
        <f t="shared" si="1"/>
        <v/>
      </c>
    </row>
    <row r="9" spans="2:24" ht="15.75" x14ac:dyDescent="0.25">
      <c r="B9" s="34" t="str">
        <f>'Natiowide All Cat'!A8</f>
        <v>Southland Tech.</v>
      </c>
      <c r="C9" s="64">
        <v>589.48</v>
      </c>
      <c r="D9" s="65"/>
      <c r="E9" s="16">
        <f t="shared" si="0"/>
        <v>488.54583700888918</v>
      </c>
      <c r="G9" s="15">
        <f>'Natiowide All Cat'!M8</f>
        <v>0</v>
      </c>
      <c r="H9" s="24"/>
      <c r="I9" s="25"/>
      <c r="J9" s="13">
        <f t="shared" si="2"/>
        <v>0</v>
      </c>
      <c r="K9" s="23" t="str">
        <f t="shared" si="3"/>
        <v/>
      </c>
      <c r="L9" s="22" t="str">
        <f t="shared" si="1"/>
        <v/>
      </c>
    </row>
    <row r="10" spans="2:24" ht="15.75" x14ac:dyDescent="0.25">
      <c r="B10" s="34" t="str">
        <f>'Natiowide All Cat'!A9</f>
        <v>TVS Pro</v>
      </c>
      <c r="C10" s="64">
        <v>503.98</v>
      </c>
      <c r="D10" s="65"/>
      <c r="E10" s="16">
        <f t="shared" si="0"/>
        <v>571.42743759672999</v>
      </c>
      <c r="G10" s="15">
        <f>'Natiowide All Cat'!M9</f>
        <v>0</v>
      </c>
      <c r="H10" s="24"/>
      <c r="I10" s="25"/>
      <c r="J10" s="13">
        <f t="shared" si="2"/>
        <v>0</v>
      </c>
      <c r="K10" s="23" t="str">
        <f t="shared" si="3"/>
        <v/>
      </c>
      <c r="L10" s="22" t="str">
        <f t="shared" si="1"/>
        <v/>
      </c>
    </row>
    <row r="11" spans="2:24" ht="15.75" x14ac:dyDescent="0.25">
      <c r="B11" s="2">
        <f>'Natiowide All Cat'!A10</f>
        <v>0</v>
      </c>
      <c r="C11" s="64"/>
      <c r="D11" s="65"/>
      <c r="E11" s="16" t="str">
        <f t="shared" si="0"/>
        <v/>
      </c>
      <c r="G11" s="15">
        <f>'Natiowide All Cat'!M10</f>
        <v>0</v>
      </c>
      <c r="H11" s="24"/>
      <c r="I11" s="25"/>
      <c r="J11" s="13">
        <f t="shared" si="2"/>
        <v>0</v>
      </c>
      <c r="K11" s="23" t="str">
        <f t="shared" si="3"/>
        <v/>
      </c>
      <c r="L11" s="22" t="str">
        <f t="shared" si="1"/>
        <v/>
      </c>
    </row>
    <row r="12" spans="2:24" ht="15.75" x14ac:dyDescent="0.25">
      <c r="B12" s="2">
        <f>'Natiowide All Cat'!A11</f>
        <v>0</v>
      </c>
      <c r="C12" s="64"/>
      <c r="D12" s="65"/>
      <c r="E12" s="16" t="str">
        <f t="shared" si="0"/>
        <v/>
      </c>
      <c r="G12" s="15">
        <f>'Natiowide All Cat'!M11</f>
        <v>0</v>
      </c>
      <c r="H12" s="24"/>
      <c r="I12" s="25"/>
      <c r="J12" s="13">
        <f t="shared" si="2"/>
        <v>0</v>
      </c>
      <c r="K12" s="23" t="str">
        <f t="shared" si="3"/>
        <v/>
      </c>
      <c r="L12" s="22" t="str">
        <f t="shared" si="1"/>
        <v/>
      </c>
    </row>
    <row r="13" spans="2:24" ht="15.75" x14ac:dyDescent="0.25">
      <c r="B13" s="2">
        <f>'Natiowide All Cat'!A12</f>
        <v>0</v>
      </c>
      <c r="C13" s="64"/>
      <c r="D13" s="65"/>
      <c r="E13" s="16" t="str">
        <f t="shared" si="0"/>
        <v/>
      </c>
      <c r="G13" s="15">
        <f>'Natiowide All Cat'!M12</f>
        <v>0</v>
      </c>
      <c r="H13" s="24"/>
      <c r="I13" s="25"/>
      <c r="J13" s="13">
        <f t="shared" si="2"/>
        <v>0</v>
      </c>
      <c r="K13" s="23" t="str">
        <f t="shared" si="3"/>
        <v/>
      </c>
      <c r="L13" s="22" t="str">
        <f t="shared" si="1"/>
        <v/>
      </c>
    </row>
    <row r="14" spans="2:24" ht="15.75" x14ac:dyDescent="0.25">
      <c r="B14" s="2">
        <f>'Natiowide All Cat'!A13</f>
        <v>0</v>
      </c>
      <c r="C14" s="64"/>
      <c r="D14" s="65"/>
      <c r="E14" s="16" t="str">
        <f t="shared" si="0"/>
        <v/>
      </c>
      <c r="G14" s="15">
        <f>'Natiowide All Cat'!M13</f>
        <v>0</v>
      </c>
      <c r="H14" s="24"/>
      <c r="I14" s="25"/>
      <c r="J14" s="13">
        <f t="shared" si="2"/>
        <v>0</v>
      </c>
      <c r="K14" s="23" t="str">
        <f t="shared" si="3"/>
        <v/>
      </c>
      <c r="L14" s="22" t="str">
        <f t="shared" si="1"/>
        <v/>
      </c>
    </row>
    <row r="15" spans="2:24" ht="15.75" x14ac:dyDescent="0.25">
      <c r="B15" s="2">
        <f>'Natiowide All Cat'!A14</f>
        <v>0</v>
      </c>
      <c r="C15" s="64"/>
      <c r="D15" s="65"/>
      <c r="E15" s="16" t="str">
        <f t="shared" si="0"/>
        <v/>
      </c>
      <c r="G15" s="15">
        <f>'Natiowide All Cat'!M14</f>
        <v>0</v>
      </c>
      <c r="H15" s="24"/>
      <c r="I15" s="25"/>
      <c r="J15" s="13">
        <f t="shared" si="2"/>
        <v>0</v>
      </c>
      <c r="K15" s="23" t="str">
        <f t="shared" si="3"/>
        <v/>
      </c>
      <c r="L15" s="22" t="str">
        <f t="shared" si="1"/>
        <v/>
      </c>
    </row>
    <row r="16" spans="2:24" ht="18.75" x14ac:dyDescent="0.3">
      <c r="B16" s="58" t="s">
        <v>25</v>
      </c>
      <c r="C16" s="58"/>
      <c r="D16" s="58"/>
      <c r="E16" s="58"/>
      <c r="G16" s="63" t="s">
        <v>25</v>
      </c>
      <c r="H16" s="63"/>
      <c r="I16" s="63"/>
      <c r="J16" s="63"/>
      <c r="K16" s="63"/>
      <c r="L16" s="63"/>
    </row>
    <row r="17" spans="2:21" ht="31.5" customHeight="1" x14ac:dyDescent="0.25">
      <c r="B17" s="47" t="s">
        <v>5</v>
      </c>
      <c r="C17" s="53" t="s">
        <v>37</v>
      </c>
      <c r="D17" s="54"/>
      <c r="E17" s="57" t="s">
        <v>50</v>
      </c>
      <c r="G17" s="47" t="s">
        <v>5</v>
      </c>
      <c r="H17" s="49" t="s">
        <v>37</v>
      </c>
      <c r="I17" s="45" t="s">
        <v>38</v>
      </c>
      <c r="J17" s="59"/>
      <c r="K17" s="49" t="s">
        <v>42</v>
      </c>
      <c r="L17" s="49" t="s">
        <v>50</v>
      </c>
    </row>
    <row r="18" spans="2:21" ht="15.75" customHeight="1" x14ac:dyDescent="0.25">
      <c r="B18" s="48"/>
      <c r="C18" s="55"/>
      <c r="D18" s="56"/>
      <c r="E18" s="57"/>
      <c r="G18" s="61"/>
      <c r="H18" s="60"/>
      <c r="I18" s="20" t="s">
        <v>39</v>
      </c>
      <c r="J18" s="20" t="s">
        <v>40</v>
      </c>
      <c r="K18" s="60"/>
      <c r="L18" s="60"/>
    </row>
    <row r="19" spans="2:21" ht="15.75" x14ac:dyDescent="0.25">
      <c r="B19" s="34" t="s">
        <v>53</v>
      </c>
      <c r="C19" s="51">
        <v>1274.25</v>
      </c>
      <c r="D19" s="52"/>
      <c r="E19" s="38">
        <f>IFERROR((X$5*MIN(C$19:C$28))/C19,"")</f>
        <v>600</v>
      </c>
      <c r="G19" s="17">
        <f>'Natiowide All Cat'!M17</f>
        <v>0</v>
      </c>
      <c r="H19" s="26"/>
      <c r="I19" s="27"/>
      <c r="J19" s="13">
        <f>IF(I19="Yes",H19*X$4,0)</f>
        <v>0</v>
      </c>
      <c r="K19" s="23" t="str">
        <f>IF(H19-J19=0,"",H19-J19)</f>
        <v/>
      </c>
      <c r="L19" s="16" t="str">
        <f>IFERROR((X$5*MIN(K$19:K$28))/K19,"")</f>
        <v/>
      </c>
      <c r="M19" s="33" t="s">
        <v>59</v>
      </c>
      <c r="N19" s="33"/>
      <c r="O19" s="33"/>
      <c r="P19" s="33"/>
      <c r="Q19" s="33"/>
      <c r="R19" s="33"/>
      <c r="S19" s="33"/>
      <c r="T19" s="33"/>
      <c r="U19" s="37"/>
    </row>
    <row r="20" spans="2:21" ht="15.75" x14ac:dyDescent="0.25">
      <c r="B20" s="34" t="s">
        <v>54</v>
      </c>
      <c r="C20" s="51">
        <v>1382.82</v>
      </c>
      <c r="D20" s="52"/>
      <c r="E20" s="38">
        <f t="shared" ref="E20:E28" si="4">IFERROR((X$5*MIN(C$19:C$28))/C20,"")</f>
        <v>552.89191651841895</v>
      </c>
      <c r="G20" s="17">
        <f>'Natiowide All Cat'!M18</f>
        <v>0</v>
      </c>
      <c r="H20" s="27"/>
      <c r="I20" s="27"/>
      <c r="J20" s="13">
        <f t="shared" ref="J20:J28" si="5">IF(I20="Yes",H20*X$4,0)</f>
        <v>0</v>
      </c>
      <c r="K20" s="23" t="str">
        <f>IF(H20-J20=0,"",H20-J20)</f>
        <v/>
      </c>
      <c r="L20" s="16" t="str">
        <f t="shared" ref="L20:L28" si="6">IFERROR((X$5*MIN(K$19:K$28))/K20,"")</f>
        <v/>
      </c>
    </row>
    <row r="21" spans="2:21" ht="15.75" x14ac:dyDescent="0.25">
      <c r="B21" s="34" t="s">
        <v>55</v>
      </c>
      <c r="C21" s="51">
        <v>1422.91</v>
      </c>
      <c r="D21" s="52"/>
      <c r="E21" s="16">
        <f t="shared" si="4"/>
        <v>537.31437687555785</v>
      </c>
      <c r="G21" s="17">
        <f>'Natiowide All Cat'!M19</f>
        <v>0</v>
      </c>
      <c r="H21" s="27"/>
      <c r="I21" s="27"/>
      <c r="J21" s="13">
        <f t="shared" si="5"/>
        <v>0</v>
      </c>
      <c r="K21" s="23" t="str">
        <f t="shared" ref="K21:K28" si="7">IF(H21-J21=0,"",H21-J21)</f>
        <v/>
      </c>
      <c r="L21" s="16" t="str">
        <f t="shared" si="6"/>
        <v/>
      </c>
    </row>
    <row r="22" spans="2:21" ht="15.75" x14ac:dyDescent="0.25">
      <c r="B22" s="34" t="s">
        <v>56</v>
      </c>
      <c r="C22" s="51">
        <v>1691.92</v>
      </c>
      <c r="D22" s="52"/>
      <c r="E22" s="16">
        <f t="shared" si="4"/>
        <v>451.88306775734077</v>
      </c>
      <c r="G22" s="17">
        <f>'Natiowide All Cat'!M20</f>
        <v>0</v>
      </c>
      <c r="H22" s="27"/>
      <c r="I22" s="27"/>
      <c r="J22" s="13">
        <f t="shared" si="5"/>
        <v>0</v>
      </c>
      <c r="K22" s="23" t="str">
        <f t="shared" si="7"/>
        <v/>
      </c>
      <c r="L22" s="16" t="str">
        <f t="shared" si="6"/>
        <v/>
      </c>
    </row>
    <row r="23" spans="2:21" ht="15.75" x14ac:dyDescent="0.25">
      <c r="B23" s="34" t="s">
        <v>57</v>
      </c>
      <c r="C23" s="51">
        <v>1563.08</v>
      </c>
      <c r="D23" s="52"/>
      <c r="E23" s="16">
        <f t="shared" si="4"/>
        <v>489.13043478260875</v>
      </c>
      <c r="G23" s="17">
        <f>'Natiowide All Cat'!M21</f>
        <v>0</v>
      </c>
      <c r="H23" s="27"/>
      <c r="I23" s="27"/>
      <c r="J23" s="13">
        <f t="shared" si="5"/>
        <v>0</v>
      </c>
      <c r="K23" s="23" t="str">
        <f t="shared" si="7"/>
        <v/>
      </c>
      <c r="L23" s="16" t="str">
        <f t="shared" si="6"/>
        <v/>
      </c>
    </row>
    <row r="24" spans="2:21" ht="15.75" x14ac:dyDescent="0.25">
      <c r="B24" s="2">
        <f>'Natiowide All Cat'!A22</f>
        <v>0</v>
      </c>
      <c r="C24" s="51"/>
      <c r="D24" s="52"/>
      <c r="E24" s="16" t="str">
        <f t="shared" si="4"/>
        <v/>
      </c>
      <c r="G24" s="17">
        <f>'Natiowide All Cat'!M22</f>
        <v>0</v>
      </c>
      <c r="H24" s="27"/>
      <c r="I24" s="27"/>
      <c r="J24" s="13">
        <f t="shared" si="5"/>
        <v>0</v>
      </c>
      <c r="K24" s="23" t="str">
        <f t="shared" si="7"/>
        <v/>
      </c>
      <c r="L24" s="16" t="str">
        <f t="shared" si="6"/>
        <v/>
      </c>
    </row>
    <row r="25" spans="2:21" ht="15.75" x14ac:dyDescent="0.25">
      <c r="B25" s="2">
        <f>'Natiowide All Cat'!A23</f>
        <v>0</v>
      </c>
      <c r="C25" s="51"/>
      <c r="D25" s="52"/>
      <c r="E25" s="16" t="str">
        <f t="shared" si="4"/>
        <v/>
      </c>
      <c r="G25" s="17">
        <f>'Natiowide All Cat'!M23</f>
        <v>0</v>
      </c>
      <c r="H25" s="27"/>
      <c r="I25" s="27"/>
      <c r="J25" s="13">
        <f t="shared" si="5"/>
        <v>0</v>
      </c>
      <c r="K25" s="23" t="str">
        <f t="shared" si="7"/>
        <v/>
      </c>
      <c r="L25" s="16" t="str">
        <f t="shared" si="6"/>
        <v/>
      </c>
    </row>
    <row r="26" spans="2:21" ht="15.75" x14ac:dyDescent="0.25">
      <c r="B26" s="2">
        <f>'Natiowide All Cat'!A24</f>
        <v>0</v>
      </c>
      <c r="C26" s="51"/>
      <c r="D26" s="52"/>
      <c r="E26" s="16" t="str">
        <f t="shared" si="4"/>
        <v/>
      </c>
      <c r="G26" s="17">
        <f>'Natiowide All Cat'!M24</f>
        <v>0</v>
      </c>
      <c r="H26" s="27"/>
      <c r="I26" s="27"/>
      <c r="J26" s="13">
        <f t="shared" si="5"/>
        <v>0</v>
      </c>
      <c r="K26" s="23" t="str">
        <f t="shared" si="7"/>
        <v/>
      </c>
      <c r="L26" s="16" t="str">
        <f t="shared" si="6"/>
        <v/>
      </c>
    </row>
    <row r="27" spans="2:21" ht="15.75" x14ac:dyDescent="0.25">
      <c r="B27" s="2">
        <f>'Natiowide All Cat'!A25</f>
        <v>0</v>
      </c>
      <c r="C27" s="51"/>
      <c r="D27" s="52"/>
      <c r="E27" s="16" t="str">
        <f t="shared" si="4"/>
        <v/>
      </c>
      <c r="G27" s="17">
        <f>'Natiowide All Cat'!M25</f>
        <v>0</v>
      </c>
      <c r="H27" s="27"/>
      <c r="I27" s="27"/>
      <c r="J27" s="13">
        <f t="shared" si="5"/>
        <v>0</v>
      </c>
      <c r="K27" s="23" t="str">
        <f t="shared" si="7"/>
        <v/>
      </c>
      <c r="L27" s="16" t="str">
        <f t="shared" si="6"/>
        <v/>
      </c>
    </row>
    <row r="28" spans="2:21" ht="15.75" x14ac:dyDescent="0.25">
      <c r="B28" s="2">
        <f>'Natiowide All Cat'!A26</f>
        <v>0</v>
      </c>
      <c r="C28" s="51"/>
      <c r="D28" s="52"/>
      <c r="E28" s="16" t="str">
        <f t="shared" si="4"/>
        <v/>
      </c>
      <c r="G28" s="17">
        <f>'Natiowide All Cat'!M26</f>
        <v>0</v>
      </c>
      <c r="H28" s="27"/>
      <c r="I28" s="27"/>
      <c r="J28" s="13">
        <f t="shared" si="5"/>
        <v>0</v>
      </c>
      <c r="K28" s="23" t="str">
        <f t="shared" si="7"/>
        <v/>
      </c>
      <c r="L28" s="16" t="str">
        <f t="shared" si="6"/>
        <v/>
      </c>
    </row>
    <row r="29" spans="2:21" ht="18.75" x14ac:dyDescent="0.3">
      <c r="B29" s="58" t="s">
        <v>26</v>
      </c>
      <c r="C29" s="58"/>
      <c r="D29" s="58"/>
      <c r="E29" s="58"/>
      <c r="G29" s="63" t="s">
        <v>26</v>
      </c>
      <c r="H29" s="63"/>
      <c r="I29" s="63"/>
      <c r="J29" s="63"/>
      <c r="K29" s="63"/>
      <c r="L29" s="63"/>
    </row>
    <row r="30" spans="2:21" ht="15.75" x14ac:dyDescent="0.25">
      <c r="B30" s="47" t="s">
        <v>5</v>
      </c>
      <c r="C30" s="53" t="s">
        <v>37</v>
      </c>
      <c r="D30" s="54"/>
      <c r="E30" s="57" t="s">
        <v>50</v>
      </c>
      <c r="G30" s="47" t="s">
        <v>5</v>
      </c>
      <c r="H30" s="49" t="s">
        <v>37</v>
      </c>
      <c r="I30" s="45" t="s">
        <v>38</v>
      </c>
      <c r="J30" s="46"/>
      <c r="K30" s="49" t="s">
        <v>42</v>
      </c>
      <c r="L30" s="49" t="s">
        <v>50</v>
      </c>
    </row>
    <row r="31" spans="2:21" ht="15.75" x14ac:dyDescent="0.25">
      <c r="B31" s="48"/>
      <c r="C31" s="55"/>
      <c r="D31" s="56"/>
      <c r="E31" s="57"/>
      <c r="G31" s="48"/>
      <c r="H31" s="50"/>
      <c r="I31" s="21" t="s">
        <v>39</v>
      </c>
      <c r="J31" s="21" t="s">
        <v>40</v>
      </c>
      <c r="K31" s="50"/>
      <c r="L31" s="50"/>
    </row>
    <row r="32" spans="2:21" ht="15.75" x14ac:dyDescent="0.25">
      <c r="B32" s="34" t="s">
        <v>53</v>
      </c>
      <c r="C32" s="51">
        <v>494.99</v>
      </c>
      <c r="D32" s="52"/>
      <c r="E32" s="16">
        <f>IFERROR((X$5*MIN(C$32:C$41))/C32,"")</f>
        <v>433.85118891290733</v>
      </c>
      <c r="G32" s="2">
        <f>'Natiowide All Cat'!M29</f>
        <v>0</v>
      </c>
      <c r="H32" s="27"/>
      <c r="I32" s="27"/>
      <c r="J32" s="13">
        <f>IF(I32="Yes",H32*X$4,0)</f>
        <v>0</v>
      </c>
      <c r="K32" s="23" t="str">
        <f>IF(H32-J32=0,"",H32-J32)</f>
        <v/>
      </c>
      <c r="L32" s="16" t="str">
        <f>IFERROR((X$5*MIN(K$32:K$41))/K32,"")</f>
        <v/>
      </c>
    </row>
    <row r="33" spans="2:18" ht="15.75" x14ac:dyDescent="0.25">
      <c r="B33" s="34" t="s">
        <v>54</v>
      </c>
      <c r="C33" s="51">
        <v>442.74</v>
      </c>
      <c r="D33" s="52"/>
      <c r="E33" s="38">
        <f t="shared" ref="E33:E41" si="8">IFERROR((X$5*MIN(C$32:C$41))/C33,"")</f>
        <v>485.05217509147582</v>
      </c>
      <c r="G33" s="2">
        <f>'Natiowide All Cat'!M30</f>
        <v>0</v>
      </c>
      <c r="H33" s="27"/>
      <c r="I33" s="27"/>
      <c r="J33" s="13">
        <f t="shared" ref="J33:J41" si="9">IF(I33="Yes",H33*X$4,0)</f>
        <v>0</v>
      </c>
      <c r="K33" s="23" t="str">
        <f>IF(H33-J33=0,"",H33-J33)</f>
        <v/>
      </c>
      <c r="L33" s="16" t="str">
        <f t="shared" ref="L33:L41" si="10">IFERROR((X$5*MIN(K$32:K$41))/K33,"")</f>
        <v/>
      </c>
    </row>
    <row r="34" spans="2:18" ht="15.75" x14ac:dyDescent="0.25">
      <c r="B34" s="34" t="s">
        <v>55</v>
      </c>
      <c r="C34" s="51">
        <v>357.92</v>
      </c>
      <c r="D34" s="52"/>
      <c r="E34" s="38">
        <f t="shared" si="8"/>
        <v>600</v>
      </c>
      <c r="G34" s="2">
        <f>'Natiowide All Cat'!M31</f>
        <v>0</v>
      </c>
      <c r="H34" s="27"/>
      <c r="I34" s="27"/>
      <c r="J34" s="13">
        <f t="shared" si="9"/>
        <v>0</v>
      </c>
      <c r="K34" s="23" t="str">
        <f t="shared" ref="K34:K41" si="11">IF(H34-J34=0,"",H34-J34)</f>
        <v/>
      </c>
      <c r="L34" s="16" t="str">
        <f t="shared" si="10"/>
        <v/>
      </c>
    </row>
    <row r="35" spans="2:18" ht="15.75" x14ac:dyDescent="0.25">
      <c r="B35" s="34" t="s">
        <v>56</v>
      </c>
      <c r="C35" s="51">
        <v>549.99</v>
      </c>
      <c r="D35" s="52"/>
      <c r="E35" s="16">
        <f t="shared" si="8"/>
        <v>390.46528118693067</v>
      </c>
      <c r="G35" s="2">
        <f>'Natiowide All Cat'!M32</f>
        <v>0</v>
      </c>
      <c r="H35" s="27"/>
      <c r="I35" s="27"/>
      <c r="J35" s="13">
        <f t="shared" si="9"/>
        <v>0</v>
      </c>
      <c r="K35" s="23" t="str">
        <f t="shared" si="11"/>
        <v/>
      </c>
      <c r="L35" s="16" t="str">
        <f t="shared" si="10"/>
        <v/>
      </c>
    </row>
    <row r="36" spans="2:18" ht="15.75" x14ac:dyDescent="0.25">
      <c r="B36" s="34" t="s">
        <v>57</v>
      </c>
      <c r="C36" s="51">
        <v>450.15</v>
      </c>
      <c r="D36" s="52"/>
      <c r="E36" s="16">
        <f t="shared" si="8"/>
        <v>477.06764411862713</v>
      </c>
      <c r="G36" s="2">
        <f>'Natiowide All Cat'!M33</f>
        <v>0</v>
      </c>
      <c r="H36" s="27"/>
      <c r="I36" s="27"/>
      <c r="J36" s="13">
        <f t="shared" si="9"/>
        <v>0</v>
      </c>
      <c r="K36" s="23" t="str">
        <f t="shared" si="11"/>
        <v/>
      </c>
      <c r="L36" s="16" t="str">
        <f t="shared" si="10"/>
        <v/>
      </c>
    </row>
    <row r="37" spans="2:18" ht="15.75" x14ac:dyDescent="0.25">
      <c r="B37" s="2">
        <f>'Natiowide All Cat'!A34</f>
        <v>0</v>
      </c>
      <c r="C37" s="51"/>
      <c r="D37" s="52"/>
      <c r="E37" s="16" t="str">
        <f t="shared" si="8"/>
        <v/>
      </c>
      <c r="G37" s="2">
        <f>'Natiowide All Cat'!M34</f>
        <v>0</v>
      </c>
      <c r="H37" s="27"/>
      <c r="I37" s="27"/>
      <c r="J37" s="13">
        <f t="shared" si="9"/>
        <v>0</v>
      </c>
      <c r="K37" s="23" t="str">
        <f t="shared" si="11"/>
        <v/>
      </c>
      <c r="L37" s="16" t="str">
        <f t="shared" si="10"/>
        <v/>
      </c>
    </row>
    <row r="38" spans="2:18" ht="15.75" x14ac:dyDescent="0.25">
      <c r="B38" s="2">
        <f>'Natiowide All Cat'!A35</f>
        <v>0</v>
      </c>
      <c r="C38" s="51"/>
      <c r="D38" s="52"/>
      <c r="E38" s="16" t="str">
        <f t="shared" si="8"/>
        <v/>
      </c>
      <c r="G38" s="2">
        <f>'Natiowide All Cat'!M35</f>
        <v>0</v>
      </c>
      <c r="H38" s="27"/>
      <c r="I38" s="27"/>
      <c r="J38" s="13">
        <f t="shared" si="9"/>
        <v>0</v>
      </c>
      <c r="K38" s="23" t="str">
        <f t="shared" si="11"/>
        <v/>
      </c>
      <c r="L38" s="16" t="str">
        <f t="shared" si="10"/>
        <v/>
      </c>
    </row>
    <row r="39" spans="2:18" ht="15.75" x14ac:dyDescent="0.25">
      <c r="B39" s="2">
        <f>'Natiowide All Cat'!A36</f>
        <v>0</v>
      </c>
      <c r="C39" s="51"/>
      <c r="D39" s="52"/>
      <c r="E39" s="16" t="str">
        <f t="shared" si="8"/>
        <v/>
      </c>
      <c r="G39" s="2">
        <f>'Natiowide All Cat'!M36</f>
        <v>0</v>
      </c>
      <c r="H39" s="27"/>
      <c r="I39" s="27"/>
      <c r="J39" s="13">
        <f t="shared" si="9"/>
        <v>0</v>
      </c>
      <c r="K39" s="23" t="str">
        <f t="shared" si="11"/>
        <v/>
      </c>
      <c r="L39" s="16" t="str">
        <f t="shared" si="10"/>
        <v/>
      </c>
    </row>
    <row r="40" spans="2:18" ht="15.75" x14ac:dyDescent="0.25">
      <c r="B40" s="2">
        <f>'Natiowide All Cat'!A37</f>
        <v>0</v>
      </c>
      <c r="C40" s="51"/>
      <c r="D40" s="52"/>
      <c r="E40" s="16" t="str">
        <f t="shared" si="8"/>
        <v/>
      </c>
      <c r="G40" s="2">
        <f>'Natiowide All Cat'!M37</f>
        <v>0</v>
      </c>
      <c r="H40" s="27"/>
      <c r="I40" s="27"/>
      <c r="J40" s="13">
        <f t="shared" si="9"/>
        <v>0</v>
      </c>
      <c r="K40" s="23" t="str">
        <f t="shared" si="11"/>
        <v/>
      </c>
      <c r="L40" s="16" t="str">
        <f t="shared" si="10"/>
        <v/>
      </c>
    </row>
    <row r="41" spans="2:18" ht="15.75" x14ac:dyDescent="0.25">
      <c r="B41" s="2">
        <f>'Natiowide All Cat'!A38</f>
        <v>0</v>
      </c>
      <c r="C41" s="51"/>
      <c r="D41" s="52"/>
      <c r="E41" s="16" t="str">
        <f t="shared" si="8"/>
        <v/>
      </c>
      <c r="G41" s="2">
        <f>'Natiowide All Cat'!M38</f>
        <v>0</v>
      </c>
      <c r="H41" s="27"/>
      <c r="I41" s="27"/>
      <c r="J41" s="13">
        <f t="shared" si="9"/>
        <v>0</v>
      </c>
      <c r="K41" s="23" t="str">
        <f t="shared" si="11"/>
        <v/>
      </c>
      <c r="L41" s="16" t="str">
        <f t="shared" si="10"/>
        <v/>
      </c>
    </row>
    <row r="42" spans="2:18" ht="18.75" x14ac:dyDescent="0.3">
      <c r="B42" s="58" t="s">
        <v>27</v>
      </c>
      <c r="C42" s="58"/>
      <c r="D42" s="58"/>
      <c r="E42" s="58"/>
      <c r="G42" s="63" t="s">
        <v>27</v>
      </c>
      <c r="H42" s="63"/>
      <c r="I42" s="63"/>
      <c r="J42" s="63"/>
      <c r="K42" s="63"/>
      <c r="L42" s="63"/>
    </row>
    <row r="43" spans="2:18" ht="15.75" x14ac:dyDescent="0.25">
      <c r="B43" s="47" t="s">
        <v>5</v>
      </c>
      <c r="C43" s="53" t="s">
        <v>37</v>
      </c>
      <c r="D43" s="54"/>
      <c r="E43" s="57" t="s">
        <v>50</v>
      </c>
      <c r="G43" s="47" t="s">
        <v>5</v>
      </c>
      <c r="H43" s="49" t="s">
        <v>37</v>
      </c>
      <c r="I43" s="45" t="s">
        <v>38</v>
      </c>
      <c r="J43" s="46"/>
      <c r="K43" s="49" t="s">
        <v>42</v>
      </c>
      <c r="L43" s="49" t="s">
        <v>50</v>
      </c>
    </row>
    <row r="44" spans="2:18" ht="15.75" x14ac:dyDescent="0.25">
      <c r="B44" s="48"/>
      <c r="C44" s="55"/>
      <c r="D44" s="56"/>
      <c r="E44" s="57"/>
      <c r="G44" s="48"/>
      <c r="H44" s="50"/>
      <c r="I44" s="21" t="s">
        <v>39</v>
      </c>
      <c r="J44" s="21" t="s">
        <v>40</v>
      </c>
      <c r="K44" s="50"/>
      <c r="L44" s="50"/>
    </row>
    <row r="45" spans="2:18" ht="15.75" x14ac:dyDescent="0.25">
      <c r="B45" s="34" t="s">
        <v>53</v>
      </c>
      <c r="C45" s="51">
        <v>1257.26</v>
      </c>
      <c r="D45" s="52"/>
      <c r="E45" s="16">
        <f>IFERROR((X$5*MIN(C$45:C$54))/C45,"")</f>
        <v>486.66306094204856</v>
      </c>
      <c r="G45" s="2">
        <f>'Natiowide All Cat'!M41</f>
        <v>0</v>
      </c>
      <c r="H45" s="27"/>
      <c r="I45" s="27"/>
      <c r="J45" s="13">
        <f>IF(I45="Yes",H45*X$4,0)</f>
        <v>0</v>
      </c>
      <c r="K45" s="23" t="str">
        <f>IF(H45-J45=0,"",H45-J45)</f>
        <v/>
      </c>
      <c r="L45" s="16" t="str">
        <f>IFERROR((X$5*MIN(K$45:K$54))/K45,"")</f>
        <v/>
      </c>
    </row>
    <row r="46" spans="2:18" ht="15.75" x14ac:dyDescent="0.25">
      <c r="B46" s="34" t="s">
        <v>54</v>
      </c>
      <c r="C46" s="51">
        <v>1131.1400000000001</v>
      </c>
      <c r="D46" s="52"/>
      <c r="E46" s="38">
        <f t="shared" ref="E46:E54" si="12">IFERROR((X$5*MIN(C$45:C$54))/C46,"")</f>
        <v>540.92508442809901</v>
      </c>
      <c r="G46" s="2">
        <f>'Natiowide All Cat'!M42</f>
        <v>0</v>
      </c>
      <c r="H46" s="27"/>
      <c r="I46" s="27"/>
      <c r="J46" s="13">
        <f t="shared" ref="J46:J54" si="13">IF(I46="Yes",H46*X$4,0)</f>
        <v>0</v>
      </c>
      <c r="K46" s="23" t="str">
        <f>IF(H46-J46=0,"",H46-J46)</f>
        <v/>
      </c>
      <c r="L46" s="16" t="str">
        <f t="shared" ref="L46:L54" si="14">IFERROR((X$5*MIN(K$45:K$54))/K46,"")</f>
        <v/>
      </c>
    </row>
    <row r="47" spans="2:18" ht="15.75" x14ac:dyDescent="0.25">
      <c r="B47" s="34" t="s">
        <v>55</v>
      </c>
      <c r="C47" s="51">
        <v>1019.77</v>
      </c>
      <c r="D47" s="52"/>
      <c r="E47" s="38">
        <f t="shared" si="12"/>
        <v>600</v>
      </c>
      <c r="G47" s="2">
        <f>'Natiowide All Cat'!M43</f>
        <v>0</v>
      </c>
      <c r="H47" s="27"/>
      <c r="I47" s="27"/>
      <c r="J47" s="13">
        <f t="shared" si="13"/>
        <v>0</v>
      </c>
      <c r="K47" s="23" t="str">
        <f t="shared" ref="K47:K54" si="15">IF(H47-J47=0,"",H47-J47)</f>
        <v/>
      </c>
      <c r="L47" s="16" t="str">
        <f t="shared" si="14"/>
        <v/>
      </c>
      <c r="M47" s="33" t="s">
        <v>60</v>
      </c>
      <c r="N47" s="33"/>
      <c r="O47" s="33"/>
      <c r="P47" s="33"/>
      <c r="Q47" s="33"/>
      <c r="R47" s="37"/>
    </row>
    <row r="48" spans="2:18" ht="15.75" x14ac:dyDescent="0.25">
      <c r="B48" s="34" t="s">
        <v>56</v>
      </c>
      <c r="C48" s="51">
        <v>1396.95</v>
      </c>
      <c r="D48" s="52"/>
      <c r="E48" s="16">
        <f t="shared" si="12"/>
        <v>437.99849672500807</v>
      </c>
      <c r="G48" s="2">
        <f>'Natiowide All Cat'!M44</f>
        <v>0</v>
      </c>
      <c r="H48" s="27"/>
      <c r="I48" s="27"/>
      <c r="J48" s="13">
        <f t="shared" si="13"/>
        <v>0</v>
      </c>
      <c r="K48" s="23" t="str">
        <f t="shared" si="15"/>
        <v/>
      </c>
      <c r="L48" s="16" t="str">
        <f t="shared" si="14"/>
        <v/>
      </c>
    </row>
    <row r="49" spans="2:18" ht="15.75" x14ac:dyDescent="0.25">
      <c r="B49" s="34" t="s">
        <v>57</v>
      </c>
      <c r="C49" s="51">
        <v>1339.52</v>
      </c>
      <c r="D49" s="52"/>
      <c r="E49" s="16">
        <f t="shared" si="12"/>
        <v>456.77705446727185</v>
      </c>
      <c r="G49" s="2">
        <f>'Natiowide All Cat'!M45</f>
        <v>0</v>
      </c>
      <c r="H49" s="27"/>
      <c r="I49" s="27"/>
      <c r="J49" s="13">
        <f t="shared" si="13"/>
        <v>0</v>
      </c>
      <c r="K49" s="23" t="str">
        <f t="shared" si="15"/>
        <v/>
      </c>
      <c r="L49" s="16" t="str">
        <f t="shared" si="14"/>
        <v/>
      </c>
    </row>
    <row r="50" spans="2:18" ht="15.75" x14ac:dyDescent="0.25">
      <c r="B50" s="2">
        <f>'Natiowide All Cat'!A46</f>
        <v>0</v>
      </c>
      <c r="C50" s="51"/>
      <c r="D50" s="52"/>
      <c r="E50" s="16" t="str">
        <f t="shared" si="12"/>
        <v/>
      </c>
      <c r="G50" s="2">
        <f>'Natiowide All Cat'!M46</f>
        <v>0</v>
      </c>
      <c r="H50" s="27"/>
      <c r="I50" s="27"/>
      <c r="J50" s="13">
        <f t="shared" si="13"/>
        <v>0</v>
      </c>
      <c r="K50" s="23" t="str">
        <f t="shared" si="15"/>
        <v/>
      </c>
      <c r="L50" s="16" t="str">
        <f t="shared" si="14"/>
        <v/>
      </c>
    </row>
    <row r="51" spans="2:18" ht="15.75" x14ac:dyDescent="0.25">
      <c r="B51" s="2">
        <f>'Natiowide All Cat'!A47</f>
        <v>0</v>
      </c>
      <c r="C51" s="51"/>
      <c r="D51" s="52"/>
      <c r="E51" s="16" t="str">
        <f t="shared" si="12"/>
        <v/>
      </c>
      <c r="G51" s="2">
        <f>'Natiowide All Cat'!M47</f>
        <v>0</v>
      </c>
      <c r="H51" s="27"/>
      <c r="I51" s="27"/>
      <c r="J51" s="13">
        <f t="shared" si="13"/>
        <v>0</v>
      </c>
      <c r="K51" s="23" t="str">
        <f t="shared" si="15"/>
        <v/>
      </c>
      <c r="L51" s="16" t="str">
        <f t="shared" si="14"/>
        <v/>
      </c>
    </row>
    <row r="52" spans="2:18" ht="15.75" x14ac:dyDescent="0.25">
      <c r="B52" s="2">
        <f>'Natiowide All Cat'!A48</f>
        <v>0</v>
      </c>
      <c r="C52" s="51"/>
      <c r="D52" s="52"/>
      <c r="E52" s="16" t="str">
        <f t="shared" si="12"/>
        <v/>
      </c>
      <c r="G52" s="2">
        <f>'Natiowide All Cat'!M48</f>
        <v>0</v>
      </c>
      <c r="H52" s="27"/>
      <c r="I52" s="27"/>
      <c r="J52" s="13">
        <f t="shared" si="13"/>
        <v>0</v>
      </c>
      <c r="K52" s="23" t="str">
        <f t="shared" si="15"/>
        <v/>
      </c>
      <c r="L52" s="16" t="str">
        <f t="shared" si="14"/>
        <v/>
      </c>
    </row>
    <row r="53" spans="2:18" ht="15.75" x14ac:dyDescent="0.25">
      <c r="B53" s="2">
        <f>'Natiowide All Cat'!A49</f>
        <v>0</v>
      </c>
      <c r="C53" s="51"/>
      <c r="D53" s="52"/>
      <c r="E53" s="16" t="str">
        <f t="shared" si="12"/>
        <v/>
      </c>
      <c r="G53" s="2">
        <f>'Natiowide All Cat'!M49</f>
        <v>0</v>
      </c>
      <c r="H53" s="27"/>
      <c r="I53" s="27"/>
      <c r="J53" s="13">
        <f t="shared" si="13"/>
        <v>0</v>
      </c>
      <c r="K53" s="23" t="str">
        <f t="shared" si="15"/>
        <v/>
      </c>
      <c r="L53" s="16" t="str">
        <f t="shared" si="14"/>
        <v/>
      </c>
    </row>
    <row r="54" spans="2:18" ht="15.75" x14ac:dyDescent="0.25">
      <c r="B54" s="2">
        <f>'Natiowide All Cat'!A50</f>
        <v>0</v>
      </c>
      <c r="C54" s="51"/>
      <c r="D54" s="52"/>
      <c r="E54" s="16" t="str">
        <f t="shared" si="12"/>
        <v/>
      </c>
      <c r="G54" s="14"/>
      <c r="H54" s="28"/>
      <c r="I54" s="27"/>
      <c r="J54" s="13">
        <f t="shared" si="13"/>
        <v>0</v>
      </c>
      <c r="K54" s="23" t="str">
        <f t="shared" si="15"/>
        <v/>
      </c>
      <c r="L54" s="16" t="str">
        <f t="shared" si="14"/>
        <v/>
      </c>
    </row>
    <row r="55" spans="2:18" ht="18.75" x14ac:dyDescent="0.3">
      <c r="B55" s="58" t="s">
        <v>28</v>
      </c>
      <c r="C55" s="58"/>
      <c r="D55" s="58"/>
      <c r="E55" s="58"/>
      <c r="G55" s="58" t="s">
        <v>28</v>
      </c>
      <c r="H55" s="58"/>
      <c r="I55" s="58"/>
      <c r="J55" s="58"/>
      <c r="K55" s="58"/>
      <c r="L55" s="58"/>
    </row>
    <row r="56" spans="2:18" ht="15.75" x14ac:dyDescent="0.25">
      <c r="B56" s="47" t="s">
        <v>5</v>
      </c>
      <c r="C56" s="53" t="s">
        <v>37</v>
      </c>
      <c r="D56" s="54"/>
      <c r="E56" s="57" t="s">
        <v>50</v>
      </c>
      <c r="G56" s="47" t="s">
        <v>5</v>
      </c>
      <c r="H56" s="49" t="s">
        <v>37</v>
      </c>
      <c r="I56" s="45" t="s">
        <v>38</v>
      </c>
      <c r="J56" s="46"/>
      <c r="K56" s="49" t="s">
        <v>42</v>
      </c>
      <c r="L56" s="49" t="s">
        <v>50</v>
      </c>
    </row>
    <row r="57" spans="2:18" ht="15.75" x14ac:dyDescent="0.25">
      <c r="B57" s="48"/>
      <c r="C57" s="55"/>
      <c r="D57" s="56"/>
      <c r="E57" s="57"/>
      <c r="G57" s="48"/>
      <c r="H57" s="50"/>
      <c r="I57" s="21" t="s">
        <v>39</v>
      </c>
      <c r="J57" s="21" t="s">
        <v>40</v>
      </c>
      <c r="K57" s="50"/>
      <c r="L57" s="50"/>
    </row>
    <row r="58" spans="2:18" ht="15.75" x14ac:dyDescent="0.25">
      <c r="B58" s="34" t="str">
        <f t="shared" ref="B58:B67" si="16">B45</f>
        <v>Audio Enhancement</v>
      </c>
      <c r="C58" s="51">
        <v>590.36</v>
      </c>
      <c r="D58" s="52"/>
      <c r="E58" s="16">
        <f>IFERROR((X$5*MIN(C$58:C$67))/C58,"")</f>
        <v>496.0701944576191</v>
      </c>
      <c r="G58" s="35" t="s">
        <v>58</v>
      </c>
      <c r="H58" s="27">
        <v>551</v>
      </c>
      <c r="I58" s="27" t="s">
        <v>41</v>
      </c>
      <c r="J58" s="13">
        <f>IF(I58="Yes",H58*X$4,0)</f>
        <v>0</v>
      </c>
      <c r="K58" s="23">
        <f>IF(H58-J58=0,"",H58-J58)</f>
        <v>551</v>
      </c>
      <c r="L58" s="16">
        <f>IFERROR((X$5*MIN(K$58:K$67))/K58,"")</f>
        <v>600</v>
      </c>
      <c r="M58" s="33" t="s">
        <v>61</v>
      </c>
      <c r="N58" s="33"/>
      <c r="O58" s="33"/>
      <c r="P58" s="33"/>
      <c r="Q58" s="33"/>
      <c r="R58" s="37"/>
    </row>
    <row r="59" spans="2:18" ht="15.75" x14ac:dyDescent="0.25">
      <c r="B59" s="34" t="str">
        <f t="shared" si="16"/>
        <v>B&amp;H Photo</v>
      </c>
      <c r="C59" s="51">
        <v>547.53</v>
      </c>
      <c r="D59" s="52"/>
      <c r="E59" s="38">
        <f t="shared" ref="E59:E67" si="17">IFERROR((X$5*MIN(C$58:C$67))/C59,"")</f>
        <v>534.87480138074625</v>
      </c>
      <c r="G59" s="2">
        <f>'Natiowide All Cat'!M54</f>
        <v>0</v>
      </c>
      <c r="H59" s="27"/>
      <c r="I59" s="27"/>
      <c r="J59" s="13">
        <f t="shared" ref="J59:J67" si="18">IF(I59="Yes",H59*X$4,0)</f>
        <v>0</v>
      </c>
      <c r="K59" s="23" t="str">
        <f>IF(H59-J59=0,"",H59-J59)</f>
        <v/>
      </c>
      <c r="L59" s="16" t="str">
        <f t="shared" ref="L59:L67" si="19">IFERROR((X$5*MIN(K$58:K$67))/K59,"")</f>
        <v/>
      </c>
    </row>
    <row r="60" spans="2:18" ht="15.75" x14ac:dyDescent="0.25">
      <c r="B60" s="34" t="str">
        <f t="shared" si="16"/>
        <v>CDW-G</v>
      </c>
      <c r="C60" s="51">
        <v>488.1</v>
      </c>
      <c r="D60" s="52"/>
      <c r="E60" s="38">
        <f t="shared" si="17"/>
        <v>600</v>
      </c>
      <c r="G60" s="2">
        <f>'Natiowide All Cat'!M55</f>
        <v>0</v>
      </c>
      <c r="H60" s="27"/>
      <c r="I60" s="27"/>
      <c r="J60" s="13">
        <f t="shared" si="18"/>
        <v>0</v>
      </c>
      <c r="K60" s="23" t="str">
        <f t="shared" ref="K60:K67" si="20">IF(H60-J60=0,"",H60-J60)</f>
        <v/>
      </c>
      <c r="L60" s="16" t="str">
        <f t="shared" si="19"/>
        <v/>
      </c>
    </row>
    <row r="61" spans="2:18" ht="15.75" x14ac:dyDescent="0.25">
      <c r="B61" s="34" t="str">
        <f t="shared" si="16"/>
        <v>Southland Tech.</v>
      </c>
      <c r="C61" s="51">
        <v>655.95</v>
      </c>
      <c r="D61" s="52"/>
      <c r="E61" s="16">
        <f t="shared" si="17"/>
        <v>446.46695632289044</v>
      </c>
      <c r="G61" s="2">
        <f>'Natiowide All Cat'!M56</f>
        <v>0</v>
      </c>
      <c r="H61" s="27"/>
      <c r="I61" s="27"/>
      <c r="J61" s="13">
        <f t="shared" si="18"/>
        <v>0</v>
      </c>
      <c r="K61" s="23" t="str">
        <f t="shared" si="20"/>
        <v/>
      </c>
      <c r="L61" s="16" t="str">
        <f t="shared" si="19"/>
        <v/>
      </c>
    </row>
    <row r="62" spans="2:18" ht="15.75" x14ac:dyDescent="0.25">
      <c r="B62" s="34" t="str">
        <f t="shared" si="16"/>
        <v>TVS Pro</v>
      </c>
      <c r="C62" s="51">
        <v>571.20000000000005</v>
      </c>
      <c r="D62" s="52"/>
      <c r="E62" s="16">
        <f t="shared" si="17"/>
        <v>512.71008403361338</v>
      </c>
      <c r="G62" s="2">
        <f>'Natiowide All Cat'!M57</f>
        <v>0</v>
      </c>
      <c r="H62" s="27"/>
      <c r="I62" s="27"/>
      <c r="J62" s="13">
        <f t="shared" si="18"/>
        <v>0</v>
      </c>
      <c r="K62" s="23" t="str">
        <f t="shared" si="20"/>
        <v/>
      </c>
      <c r="L62" s="16" t="str">
        <f t="shared" si="19"/>
        <v/>
      </c>
    </row>
    <row r="63" spans="2:18" ht="15.75" x14ac:dyDescent="0.25">
      <c r="B63" s="2">
        <f t="shared" si="16"/>
        <v>0</v>
      </c>
      <c r="C63" s="51"/>
      <c r="D63" s="52"/>
      <c r="E63" s="16" t="str">
        <f t="shared" si="17"/>
        <v/>
      </c>
      <c r="G63" s="2">
        <f>'Natiowide All Cat'!M58</f>
        <v>0</v>
      </c>
      <c r="H63" s="27"/>
      <c r="I63" s="27"/>
      <c r="J63" s="13">
        <f t="shared" si="18"/>
        <v>0</v>
      </c>
      <c r="K63" s="23" t="str">
        <f t="shared" si="20"/>
        <v/>
      </c>
      <c r="L63" s="16" t="str">
        <f t="shared" si="19"/>
        <v/>
      </c>
    </row>
    <row r="64" spans="2:18" ht="15.75" x14ac:dyDescent="0.25">
      <c r="B64" s="2">
        <f t="shared" si="16"/>
        <v>0</v>
      </c>
      <c r="C64" s="51"/>
      <c r="D64" s="52"/>
      <c r="E64" s="16" t="str">
        <f t="shared" si="17"/>
        <v/>
      </c>
      <c r="G64" s="2">
        <f>'Natiowide All Cat'!M59</f>
        <v>0</v>
      </c>
      <c r="H64" s="27"/>
      <c r="I64" s="27"/>
      <c r="J64" s="13">
        <f t="shared" si="18"/>
        <v>0</v>
      </c>
      <c r="K64" s="23" t="str">
        <f t="shared" si="20"/>
        <v/>
      </c>
      <c r="L64" s="16" t="str">
        <f t="shared" si="19"/>
        <v/>
      </c>
    </row>
    <row r="65" spans="2:12" ht="15.75" x14ac:dyDescent="0.25">
      <c r="B65" s="2">
        <f t="shared" si="16"/>
        <v>0</v>
      </c>
      <c r="C65" s="51"/>
      <c r="D65" s="52"/>
      <c r="E65" s="16" t="str">
        <f t="shared" si="17"/>
        <v/>
      </c>
      <c r="G65" s="2">
        <f>'Natiowide All Cat'!M60</f>
        <v>0</v>
      </c>
      <c r="H65" s="29"/>
      <c r="I65" s="27"/>
      <c r="J65" s="13">
        <f t="shared" si="18"/>
        <v>0</v>
      </c>
      <c r="K65" s="23" t="str">
        <f t="shared" si="20"/>
        <v/>
      </c>
      <c r="L65" s="16" t="str">
        <f t="shared" si="19"/>
        <v/>
      </c>
    </row>
    <row r="66" spans="2:12" ht="15.75" x14ac:dyDescent="0.25">
      <c r="B66" s="2">
        <f t="shared" si="16"/>
        <v>0</v>
      </c>
      <c r="C66" s="51"/>
      <c r="D66" s="52"/>
      <c r="E66" s="16" t="str">
        <f t="shared" si="17"/>
        <v/>
      </c>
      <c r="G66" s="2">
        <f>'Natiowide All Cat'!M61</f>
        <v>0</v>
      </c>
      <c r="H66" s="29"/>
      <c r="I66" s="27"/>
      <c r="J66" s="13">
        <f t="shared" si="18"/>
        <v>0</v>
      </c>
      <c r="K66" s="23" t="str">
        <f t="shared" si="20"/>
        <v/>
      </c>
      <c r="L66" s="16" t="str">
        <f t="shared" si="19"/>
        <v/>
      </c>
    </row>
    <row r="67" spans="2:12" ht="15.75" x14ac:dyDescent="0.25">
      <c r="B67" s="2">
        <f t="shared" si="16"/>
        <v>0</v>
      </c>
      <c r="C67" s="51"/>
      <c r="D67" s="52"/>
      <c r="E67" s="16" t="str">
        <f t="shared" si="17"/>
        <v/>
      </c>
      <c r="G67" s="2">
        <f>'Natiowide All Cat'!M62</f>
        <v>0</v>
      </c>
      <c r="H67" s="29"/>
      <c r="I67" s="27"/>
      <c r="J67" s="13">
        <f t="shared" si="18"/>
        <v>0</v>
      </c>
      <c r="K67" s="23" t="str">
        <f t="shared" si="20"/>
        <v/>
      </c>
      <c r="L67" s="16" t="str">
        <f t="shared" si="19"/>
        <v/>
      </c>
    </row>
    <row r="68" spans="2:12" ht="18.75" x14ac:dyDescent="0.3">
      <c r="B68" s="58" t="s">
        <v>29</v>
      </c>
      <c r="C68" s="58"/>
      <c r="D68" s="58"/>
      <c r="E68" s="58"/>
      <c r="G68" s="63" t="s">
        <v>29</v>
      </c>
      <c r="H68" s="63"/>
      <c r="I68" s="63"/>
      <c r="J68" s="63"/>
      <c r="K68" s="63"/>
      <c r="L68" s="63"/>
    </row>
    <row r="69" spans="2:12" ht="15.75" x14ac:dyDescent="0.25">
      <c r="B69" s="47" t="s">
        <v>5</v>
      </c>
      <c r="C69" s="53" t="s">
        <v>37</v>
      </c>
      <c r="D69" s="54"/>
      <c r="E69" s="57" t="s">
        <v>50</v>
      </c>
      <c r="G69" s="47" t="s">
        <v>5</v>
      </c>
      <c r="H69" s="49" t="s">
        <v>37</v>
      </c>
      <c r="I69" s="45" t="s">
        <v>38</v>
      </c>
      <c r="J69" s="46"/>
      <c r="K69" s="49" t="s">
        <v>42</v>
      </c>
      <c r="L69" s="49" t="s">
        <v>50</v>
      </c>
    </row>
    <row r="70" spans="2:12" ht="15.75" x14ac:dyDescent="0.25">
      <c r="B70" s="48"/>
      <c r="C70" s="55"/>
      <c r="D70" s="56"/>
      <c r="E70" s="57"/>
      <c r="G70" s="48"/>
      <c r="H70" s="50"/>
      <c r="I70" s="21" t="s">
        <v>39</v>
      </c>
      <c r="J70" s="21" t="s">
        <v>40</v>
      </c>
      <c r="K70" s="50"/>
      <c r="L70" s="50"/>
    </row>
    <row r="71" spans="2:12" ht="15.75" x14ac:dyDescent="0.25">
      <c r="B71" s="34" t="str">
        <f t="shared" ref="B71:B80" si="21">B58</f>
        <v>Audio Enhancement</v>
      </c>
      <c r="C71" s="51">
        <v>484.41</v>
      </c>
      <c r="D71" s="52"/>
      <c r="E71" s="16">
        <f>IFERROR((X$5*MIN(C$71:C$80))/C71,"")</f>
        <v>557.60203133709047</v>
      </c>
      <c r="G71" s="2">
        <f>'Natiowide All Cat'!M65</f>
        <v>0</v>
      </c>
      <c r="H71" s="27"/>
      <c r="I71" s="27"/>
      <c r="J71" s="13">
        <f>IF(I71="Yes",H71*X$4,0)</f>
        <v>0</v>
      </c>
      <c r="K71" s="23" t="str">
        <f>IF(H71-J71=0,"",H71-J71)</f>
        <v/>
      </c>
      <c r="L71" s="16" t="str">
        <f>IFERROR((X$5*MIN(K$71:K$80))/K71,"")</f>
        <v/>
      </c>
    </row>
    <row r="72" spans="2:12" ht="15.75" x14ac:dyDescent="0.25">
      <c r="B72" s="34" t="str">
        <f t="shared" si="21"/>
        <v>B&amp;H Photo</v>
      </c>
      <c r="C72" s="51">
        <v>458.45</v>
      </c>
      <c r="D72" s="52"/>
      <c r="E72" s="38">
        <f t="shared" ref="E72:E80" si="22">IFERROR((X$5*MIN(C$71:C$80))/C72,"")</f>
        <v>589.17657323590356</v>
      </c>
      <c r="G72" s="2">
        <f>'Natiowide All Cat'!M66</f>
        <v>0</v>
      </c>
      <c r="H72" s="27"/>
      <c r="I72" s="27"/>
      <c r="J72" s="13">
        <f t="shared" ref="J72:J80" si="23">IF(I72="Yes",H72*X$4,0)</f>
        <v>0</v>
      </c>
      <c r="K72" s="23" t="str">
        <f>IF(H72-J72=0,"",H72-J72)</f>
        <v/>
      </c>
      <c r="L72" s="16" t="str">
        <f t="shared" ref="L72:L80" si="24">IFERROR((X$5*MIN(K$71:K$80))/K72,"")</f>
        <v/>
      </c>
    </row>
    <row r="73" spans="2:12" ht="15.75" x14ac:dyDescent="0.25">
      <c r="B73" s="34" t="str">
        <f t="shared" si="21"/>
        <v>CDW-G</v>
      </c>
      <c r="C73" s="51">
        <v>450.18</v>
      </c>
      <c r="D73" s="52"/>
      <c r="E73" s="38">
        <f t="shared" si="22"/>
        <v>600</v>
      </c>
      <c r="G73" s="2">
        <f>'Natiowide All Cat'!M67</f>
        <v>0</v>
      </c>
      <c r="H73" s="27"/>
      <c r="I73" s="27"/>
      <c r="J73" s="13">
        <f t="shared" si="23"/>
        <v>0</v>
      </c>
      <c r="K73" s="23" t="str">
        <f t="shared" ref="K73:K80" si="25">IF(H73-J73=0,"",H73-J73)</f>
        <v/>
      </c>
      <c r="L73" s="16" t="str">
        <f t="shared" si="24"/>
        <v/>
      </c>
    </row>
    <row r="74" spans="2:12" ht="15.75" x14ac:dyDescent="0.25">
      <c r="B74" s="34" t="str">
        <f t="shared" si="21"/>
        <v>Southland Tech.</v>
      </c>
      <c r="C74" s="51">
        <v>539.98</v>
      </c>
      <c r="D74" s="52"/>
      <c r="E74" s="16">
        <f t="shared" si="22"/>
        <v>500.21852661209675</v>
      </c>
      <c r="G74" s="2">
        <f>'Natiowide All Cat'!M68</f>
        <v>0</v>
      </c>
      <c r="H74" s="27"/>
      <c r="I74" s="27"/>
      <c r="J74" s="13">
        <f t="shared" si="23"/>
        <v>0</v>
      </c>
      <c r="K74" s="23" t="str">
        <f t="shared" si="25"/>
        <v/>
      </c>
      <c r="L74" s="16" t="str">
        <f t="shared" si="24"/>
        <v/>
      </c>
    </row>
    <row r="75" spans="2:12" ht="15.75" x14ac:dyDescent="0.25">
      <c r="B75" s="34" t="str">
        <f t="shared" si="21"/>
        <v>TVS Pro</v>
      </c>
      <c r="C75" s="51">
        <v>491.32</v>
      </c>
      <c r="D75" s="52"/>
      <c r="E75" s="16">
        <f t="shared" si="22"/>
        <v>549.7598306602622</v>
      </c>
      <c r="G75" s="2">
        <f>'Natiowide All Cat'!M69</f>
        <v>0</v>
      </c>
      <c r="H75" s="27"/>
      <c r="I75" s="27"/>
      <c r="J75" s="13">
        <f t="shared" si="23"/>
        <v>0</v>
      </c>
      <c r="K75" s="23" t="str">
        <f t="shared" si="25"/>
        <v/>
      </c>
      <c r="L75" s="16" t="str">
        <f t="shared" si="24"/>
        <v/>
      </c>
    </row>
    <row r="76" spans="2:12" ht="15.75" x14ac:dyDescent="0.25">
      <c r="B76" s="2">
        <f t="shared" si="21"/>
        <v>0</v>
      </c>
      <c r="C76" s="51"/>
      <c r="D76" s="52"/>
      <c r="E76" s="16" t="str">
        <f t="shared" si="22"/>
        <v/>
      </c>
      <c r="G76" s="2">
        <f>'Natiowide All Cat'!M70</f>
        <v>0</v>
      </c>
      <c r="H76" s="27"/>
      <c r="I76" s="27"/>
      <c r="J76" s="13">
        <f t="shared" si="23"/>
        <v>0</v>
      </c>
      <c r="K76" s="23" t="str">
        <f t="shared" si="25"/>
        <v/>
      </c>
      <c r="L76" s="16" t="str">
        <f t="shared" si="24"/>
        <v/>
      </c>
    </row>
    <row r="77" spans="2:12" ht="15.75" x14ac:dyDescent="0.25">
      <c r="B77" s="2">
        <f t="shared" si="21"/>
        <v>0</v>
      </c>
      <c r="C77" s="51"/>
      <c r="D77" s="52"/>
      <c r="E77" s="16" t="str">
        <f t="shared" si="22"/>
        <v/>
      </c>
      <c r="G77" s="2">
        <f>'Natiowide All Cat'!M71</f>
        <v>0</v>
      </c>
      <c r="H77" s="27"/>
      <c r="I77" s="27"/>
      <c r="J77" s="13">
        <f t="shared" si="23"/>
        <v>0</v>
      </c>
      <c r="K77" s="23" t="str">
        <f t="shared" si="25"/>
        <v/>
      </c>
      <c r="L77" s="16" t="str">
        <f t="shared" si="24"/>
        <v/>
      </c>
    </row>
    <row r="78" spans="2:12" ht="15.75" x14ac:dyDescent="0.25">
      <c r="B78" s="2">
        <f t="shared" si="21"/>
        <v>0</v>
      </c>
      <c r="C78" s="51"/>
      <c r="D78" s="52"/>
      <c r="E78" s="16" t="str">
        <f t="shared" si="22"/>
        <v/>
      </c>
      <c r="G78" s="2">
        <f>'Natiowide All Cat'!M72</f>
        <v>0</v>
      </c>
      <c r="H78" s="29"/>
      <c r="I78" s="27"/>
      <c r="J78" s="13">
        <f t="shared" si="23"/>
        <v>0</v>
      </c>
      <c r="K78" s="23" t="str">
        <f t="shared" si="25"/>
        <v/>
      </c>
      <c r="L78" s="16" t="str">
        <f t="shared" si="24"/>
        <v/>
      </c>
    </row>
    <row r="79" spans="2:12" ht="15.75" x14ac:dyDescent="0.25">
      <c r="B79" s="2">
        <f t="shared" si="21"/>
        <v>0</v>
      </c>
      <c r="C79" s="51"/>
      <c r="D79" s="52"/>
      <c r="E79" s="16" t="str">
        <f t="shared" si="22"/>
        <v/>
      </c>
      <c r="G79" s="2">
        <f>'Natiowide All Cat'!M73</f>
        <v>0</v>
      </c>
      <c r="H79" s="29"/>
      <c r="I79" s="27"/>
      <c r="J79" s="13">
        <f t="shared" si="23"/>
        <v>0</v>
      </c>
      <c r="K79" s="23" t="str">
        <f t="shared" si="25"/>
        <v/>
      </c>
      <c r="L79" s="16" t="str">
        <f t="shared" si="24"/>
        <v/>
      </c>
    </row>
    <row r="80" spans="2:12" ht="15.75" x14ac:dyDescent="0.25">
      <c r="B80" s="2">
        <f t="shared" si="21"/>
        <v>0</v>
      </c>
      <c r="C80" s="51"/>
      <c r="D80" s="52"/>
      <c r="E80" s="16" t="str">
        <f t="shared" si="22"/>
        <v/>
      </c>
      <c r="G80" s="2">
        <f>'Natiowide All Cat'!M74</f>
        <v>0</v>
      </c>
      <c r="H80" s="29"/>
      <c r="I80" s="27"/>
      <c r="J80" s="13">
        <f t="shared" si="23"/>
        <v>0</v>
      </c>
      <c r="K80" s="23" t="str">
        <f t="shared" si="25"/>
        <v/>
      </c>
      <c r="L80" s="16" t="str">
        <f t="shared" si="24"/>
        <v/>
      </c>
    </row>
  </sheetData>
  <mergeCells count="124">
    <mergeCell ref="G55:L55"/>
    <mergeCell ref="B68:E68"/>
    <mergeCell ref="G68:L68"/>
    <mergeCell ref="C60:D60"/>
    <mergeCell ref="C61:D61"/>
    <mergeCell ref="C62:D62"/>
    <mergeCell ref="C63:D63"/>
    <mergeCell ref="C64:D64"/>
    <mergeCell ref="C65:D65"/>
    <mergeCell ref="C66:D66"/>
    <mergeCell ref="C67:D67"/>
    <mergeCell ref="B56:B57"/>
    <mergeCell ref="C56:D57"/>
    <mergeCell ref="E56:E57"/>
    <mergeCell ref="G29:L29"/>
    <mergeCell ref="B42:E42"/>
    <mergeCell ref="G42:L42"/>
    <mergeCell ref="E30:E31"/>
    <mergeCell ref="C33:D33"/>
    <mergeCell ref="C34:D34"/>
    <mergeCell ref="C35:D35"/>
    <mergeCell ref="C36:D36"/>
    <mergeCell ref="C37:D37"/>
    <mergeCell ref="C38:D38"/>
    <mergeCell ref="C39:D39"/>
    <mergeCell ref="B30:B31"/>
    <mergeCell ref="C30:D31"/>
    <mergeCell ref="B1:E1"/>
    <mergeCell ref="G1:L1"/>
    <mergeCell ref="B2:E2"/>
    <mergeCell ref="G2:L2"/>
    <mergeCell ref="B3:E3"/>
    <mergeCell ref="G3:L3"/>
    <mergeCell ref="B16:E16"/>
    <mergeCell ref="G16:L16"/>
    <mergeCell ref="C6:D6"/>
    <mergeCell ref="C7:D7"/>
    <mergeCell ref="C15:D15"/>
    <mergeCell ref="I4:J4"/>
    <mergeCell ref="B4:B5"/>
    <mergeCell ref="E4:E5"/>
    <mergeCell ref="C4:D5"/>
    <mergeCell ref="C13:D13"/>
    <mergeCell ref="C14:D14"/>
    <mergeCell ref="C8:D8"/>
    <mergeCell ref="C9:D9"/>
    <mergeCell ref="C10:D10"/>
    <mergeCell ref="C11:D11"/>
    <mergeCell ref="C12:D12"/>
    <mergeCell ref="L4:L5"/>
    <mergeCell ref="K4:K5"/>
    <mergeCell ref="H4:H5"/>
    <mergeCell ref="G4:G5"/>
    <mergeCell ref="E17:E18"/>
    <mergeCell ref="I17:J17"/>
    <mergeCell ref="L17:L18"/>
    <mergeCell ref="K17:K18"/>
    <mergeCell ref="H17:H18"/>
    <mergeCell ref="G17:G18"/>
    <mergeCell ref="B17:B18"/>
    <mergeCell ref="C17:D18"/>
    <mergeCell ref="B43:B44"/>
    <mergeCell ref="C43:D44"/>
    <mergeCell ref="C19:D19"/>
    <mergeCell ref="C20:D20"/>
    <mergeCell ref="C21:D21"/>
    <mergeCell ref="C22:D22"/>
    <mergeCell ref="C23:D23"/>
    <mergeCell ref="C24:D24"/>
    <mergeCell ref="B29:E29"/>
    <mergeCell ref="E43:E44"/>
    <mergeCell ref="C40:D40"/>
    <mergeCell ref="C41:D41"/>
    <mergeCell ref="B69:B70"/>
    <mergeCell ref="C69:D70"/>
    <mergeCell ref="E69:E70"/>
    <mergeCell ref="C48:D48"/>
    <mergeCell ref="C49:D49"/>
    <mergeCell ref="C50:D50"/>
    <mergeCell ref="C51:D51"/>
    <mergeCell ref="C52:D52"/>
    <mergeCell ref="C53:D53"/>
    <mergeCell ref="C54:D54"/>
    <mergeCell ref="C58:D58"/>
    <mergeCell ref="C59:D59"/>
    <mergeCell ref="B55:E55"/>
    <mergeCell ref="C45:D45"/>
    <mergeCell ref="C46:D46"/>
    <mergeCell ref="C47:D47"/>
    <mergeCell ref="C25:D25"/>
    <mergeCell ref="C26:D26"/>
    <mergeCell ref="C27:D27"/>
    <mergeCell ref="C28:D28"/>
    <mergeCell ref="C32:D32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I43:J43"/>
    <mergeCell ref="G43:G44"/>
    <mergeCell ref="H43:H44"/>
    <mergeCell ref="K43:K44"/>
    <mergeCell ref="L43:L44"/>
    <mergeCell ref="I30:J30"/>
    <mergeCell ref="G30:G31"/>
    <mergeCell ref="H30:H31"/>
    <mergeCell ref="K30:K31"/>
    <mergeCell ref="L30:L31"/>
    <mergeCell ref="I69:J69"/>
    <mergeCell ref="G69:G70"/>
    <mergeCell ref="H69:H70"/>
    <mergeCell ref="K69:K70"/>
    <mergeCell ref="L69:L70"/>
    <mergeCell ref="I56:J56"/>
    <mergeCell ref="G56:G57"/>
    <mergeCell ref="H56:H57"/>
    <mergeCell ref="K56:K57"/>
    <mergeCell ref="L56:L57"/>
  </mergeCells>
  <dataValidations disablePrompts="1" count="1">
    <dataValidation type="list" allowBlank="1" showInputMessage="1" showErrorMessage="1" sqref="I6:I15 I19:I28 I32:I41 I45:I54 I58:I67 I71:I80">
      <formula1>X$2:X$3</formula1>
    </dataValidation>
  </dataValidations>
  <pageMargins left="0.45" right="0.45" top="0.25" bottom="0.25" header="0.05" footer="0.05"/>
  <pageSetup scale="83" fitToHeight="0" orientation="landscape" verticalDpi="0" r:id="rId1"/>
  <rowBreaks count="1" manualBreakCount="1">
    <brk id="41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zoomScale="130" zoomScaleNormal="130" workbookViewId="0">
      <selection activeCell="T30" sqref="T30"/>
    </sheetView>
  </sheetViews>
  <sheetFormatPr defaultRowHeight="15" x14ac:dyDescent="0.25"/>
  <cols>
    <col min="1" max="1" width="23.28515625" customWidth="1"/>
    <col min="2" max="2" width="10.5703125" customWidth="1"/>
    <col min="3" max="6" width="10.5703125" bestFit="1" customWidth="1"/>
    <col min="7" max="7" width="10.5703125" customWidth="1"/>
    <col min="8" max="8" width="13.85546875" customWidth="1"/>
    <col min="9" max="9" width="9.140625" customWidth="1"/>
    <col min="10" max="10" width="10" customWidth="1"/>
    <col min="11" max="12" width="2.7109375" customWidth="1"/>
    <col min="13" max="13" width="24.140625" customWidth="1"/>
    <col min="14" max="20" width="11" customWidth="1"/>
    <col min="21" max="21" width="13.7109375" customWidth="1"/>
    <col min="22" max="22" width="11" customWidth="1"/>
    <col min="23" max="23" width="12.5703125" customWidth="1"/>
  </cols>
  <sheetData>
    <row r="1" spans="1:40" ht="21" x14ac:dyDescent="0.35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67"/>
      <c r="M1" s="67" t="s">
        <v>47</v>
      </c>
      <c r="N1" s="67"/>
      <c r="O1" s="67"/>
      <c r="P1" s="67"/>
      <c r="Q1" s="67"/>
      <c r="R1" s="67"/>
      <c r="S1" s="67"/>
      <c r="T1" s="67"/>
      <c r="U1" s="67"/>
      <c r="V1" s="67"/>
      <c r="W1" s="67"/>
      <c r="AN1" s="9"/>
    </row>
    <row r="2" spans="1:40" ht="21" x14ac:dyDescent="0.35">
      <c r="A2" s="67" t="s">
        <v>34</v>
      </c>
      <c r="B2" s="67"/>
      <c r="C2" s="67"/>
      <c r="D2" s="67"/>
      <c r="E2" s="67"/>
      <c r="F2" s="67"/>
      <c r="G2" s="67"/>
      <c r="H2" s="67"/>
      <c r="I2" s="67"/>
      <c r="J2" s="67"/>
      <c r="M2" s="67" t="s">
        <v>35</v>
      </c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40" ht="18.75" x14ac:dyDescent="0.3">
      <c r="A3" s="68" t="s">
        <v>24</v>
      </c>
      <c r="B3" s="68"/>
      <c r="C3" s="68"/>
      <c r="D3" s="68"/>
      <c r="E3" s="68"/>
      <c r="F3" s="68"/>
      <c r="G3" s="68"/>
      <c r="H3" s="68"/>
      <c r="I3" s="68"/>
      <c r="J3" s="68"/>
      <c r="M3" s="42" t="s">
        <v>24</v>
      </c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40" ht="31.5" x14ac:dyDescent="0.25">
      <c r="A4" s="5" t="s">
        <v>5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51</v>
      </c>
      <c r="H4" s="5" t="s">
        <v>44</v>
      </c>
      <c r="I4" s="5" t="s">
        <v>9</v>
      </c>
      <c r="J4" s="6" t="s">
        <v>8</v>
      </c>
      <c r="K4" s="7"/>
      <c r="M4" s="5" t="s">
        <v>5</v>
      </c>
      <c r="N4" s="5" t="s">
        <v>0</v>
      </c>
      <c r="O4" s="5" t="s">
        <v>1</v>
      </c>
      <c r="P4" s="5" t="s">
        <v>2</v>
      </c>
      <c r="Q4" s="5" t="s">
        <v>3</v>
      </c>
      <c r="R4" s="5" t="s">
        <v>4</v>
      </c>
      <c r="S4" s="5" t="s">
        <v>51</v>
      </c>
      <c r="T4" s="5" t="s">
        <v>44</v>
      </c>
      <c r="U4" s="5" t="s">
        <v>7</v>
      </c>
      <c r="V4" s="5" t="s">
        <v>9</v>
      </c>
      <c r="W4" s="6" t="s">
        <v>8</v>
      </c>
      <c r="X4" s="7"/>
    </row>
    <row r="5" spans="1:40" ht="15.75" x14ac:dyDescent="0.25">
      <c r="A5" s="31" t="s">
        <v>53</v>
      </c>
      <c r="B5" s="10">
        <f>'PEC 1 Allegra'!I5</f>
        <v>360</v>
      </c>
      <c r="C5" s="10">
        <f>'PEC 2 Heather'!I5</f>
        <v>342</v>
      </c>
      <c r="D5" s="8">
        <f>'PEC 3 Mandy'!I5</f>
        <v>285</v>
      </c>
      <c r="E5" s="8">
        <f>'PEC 4 Brad'!I5</f>
        <v>261</v>
      </c>
      <c r="F5" s="8">
        <f>'PEC 5 Eric'!I5</f>
        <v>340</v>
      </c>
      <c r="G5" s="8">
        <f>'PEC 6 Shavonne'!I5</f>
        <v>346</v>
      </c>
      <c r="H5" s="8">
        <f>AVERAGE(B5:F5)</f>
        <v>317.60000000000002</v>
      </c>
      <c r="I5" s="18">
        <f>Cost!E6</f>
        <v>571.42743759672999</v>
      </c>
      <c r="J5" s="19">
        <f>IFERROR((H5+I5),"")</f>
        <v>889.02743759673001</v>
      </c>
      <c r="M5" s="36"/>
      <c r="N5" s="2">
        <f>'PEC 1 Allegra'!R5</f>
        <v>0</v>
      </c>
      <c r="O5" s="2">
        <f>'PEC 2 Heather'!R5</f>
        <v>0</v>
      </c>
      <c r="P5" s="2">
        <f>'PEC 3 Mandy'!R5</f>
        <v>0</v>
      </c>
      <c r="Q5" s="2">
        <f>'PEC 4 Brad'!R5</f>
        <v>0</v>
      </c>
      <c r="R5" s="2">
        <f>'PEC 5 Eric'!R5</f>
        <v>0</v>
      </c>
      <c r="S5" s="2">
        <f>'PEC 6 Shavonne'!R5</f>
        <v>0</v>
      </c>
      <c r="T5" s="2">
        <f>AVERAGE(N5:R5)</f>
        <v>0</v>
      </c>
      <c r="U5" s="2" t="str">
        <f>IF(Cost!I6="Yes",100,"")</f>
        <v/>
      </c>
      <c r="V5" s="19" t="str">
        <f>Cost!L6</f>
        <v/>
      </c>
      <c r="W5" s="2" t="str">
        <f t="shared" ref="W5:W14" si="0">IFERROR((T5+U5+V5),"")</f>
        <v/>
      </c>
    </row>
    <row r="6" spans="1:40" ht="15.75" x14ac:dyDescent="0.25">
      <c r="A6" s="31" t="s">
        <v>54</v>
      </c>
      <c r="B6" s="10">
        <f>'PEC 1 Allegra'!I6</f>
        <v>385</v>
      </c>
      <c r="C6" s="10">
        <f>'PEC 2 Heather'!I6</f>
        <v>388</v>
      </c>
      <c r="D6" s="8">
        <f>'PEC 3 Mandy'!I6</f>
        <v>347</v>
      </c>
      <c r="E6" s="8">
        <f>'PEC 4 Brad'!I6</f>
        <v>341</v>
      </c>
      <c r="F6" s="8">
        <f>'PEC 5 Eric'!I6</f>
        <v>390</v>
      </c>
      <c r="G6" s="8">
        <f>'PEC 6 Shavonne'!I6</f>
        <v>376</v>
      </c>
      <c r="H6" s="8">
        <f t="shared" ref="H6:H14" si="1">AVERAGE(B6:F6)</f>
        <v>370.2</v>
      </c>
      <c r="I6" s="18">
        <f>Cost!E7</f>
        <v>600</v>
      </c>
      <c r="J6" s="39">
        <f t="shared" ref="J6:J14" si="2">IFERROR((H6+I6),"")</f>
        <v>970.2</v>
      </c>
      <c r="M6" s="36"/>
      <c r="N6" s="2">
        <f>'PEC 1 Allegra'!R6</f>
        <v>0</v>
      </c>
      <c r="O6" s="2">
        <f>'PEC 2 Heather'!R6</f>
        <v>0</v>
      </c>
      <c r="P6" s="2">
        <f>'PEC 3 Mandy'!R6</f>
        <v>0</v>
      </c>
      <c r="Q6" s="2">
        <f>'PEC 4 Brad'!R6</f>
        <v>0</v>
      </c>
      <c r="R6" s="2">
        <f>'PEC 5 Eric'!R6</f>
        <v>0</v>
      </c>
      <c r="S6" s="2">
        <f>'PEC 6 Shavonne'!R6</f>
        <v>0</v>
      </c>
      <c r="T6" s="2">
        <f t="shared" ref="T6:T14" si="3">AVERAGE(N6:R6)</f>
        <v>0</v>
      </c>
      <c r="U6" s="2" t="str">
        <f>IF(Cost!I7="Yes",100,"")</f>
        <v/>
      </c>
      <c r="V6" s="19" t="str">
        <f>Cost!L7</f>
        <v/>
      </c>
      <c r="W6" s="2" t="str">
        <f t="shared" si="0"/>
        <v/>
      </c>
    </row>
    <row r="7" spans="1:40" ht="15.75" x14ac:dyDescent="0.25">
      <c r="A7" s="31" t="s">
        <v>55</v>
      </c>
      <c r="B7" s="10">
        <f>'PEC 1 Allegra'!I7</f>
        <v>373</v>
      </c>
      <c r="C7" s="10">
        <f>'PEC 2 Heather'!I7</f>
        <v>325</v>
      </c>
      <c r="D7" s="8">
        <f>'PEC 3 Mandy'!I7</f>
        <v>330</v>
      </c>
      <c r="E7" s="8">
        <f>'PEC 4 Brad'!I7</f>
        <v>299</v>
      </c>
      <c r="F7" s="8">
        <f>'PEC 5 Eric'!I7</f>
        <v>375</v>
      </c>
      <c r="G7" s="8">
        <f>'PEC 6 Shavonne'!I7</f>
        <v>355</v>
      </c>
      <c r="H7" s="8">
        <f t="shared" si="1"/>
        <v>340.4</v>
      </c>
      <c r="I7" s="18">
        <f>Cost!E8</f>
        <v>594.4270145310436</v>
      </c>
      <c r="J7" s="39">
        <f t="shared" si="2"/>
        <v>934.82701453104357</v>
      </c>
      <c r="M7" s="36"/>
      <c r="N7" s="2">
        <f>'PEC 1 Allegra'!R7</f>
        <v>0</v>
      </c>
      <c r="O7" s="2">
        <f>'PEC 2 Heather'!R7</f>
        <v>0</v>
      </c>
      <c r="P7" s="2">
        <f>'PEC 3 Mandy'!R7</f>
        <v>0</v>
      </c>
      <c r="Q7" s="2">
        <f>'PEC 4 Brad'!R7</f>
        <v>0</v>
      </c>
      <c r="R7" s="2">
        <f>'PEC 5 Eric'!R7</f>
        <v>0</v>
      </c>
      <c r="S7" s="2">
        <f>'PEC 6 Shavonne'!R7</f>
        <v>0</v>
      </c>
      <c r="T7" s="2">
        <f t="shared" si="3"/>
        <v>0</v>
      </c>
      <c r="U7" s="2" t="str">
        <f>IF(Cost!I8="Yes",100,"")</f>
        <v/>
      </c>
      <c r="V7" s="19" t="str">
        <f>Cost!L8</f>
        <v/>
      </c>
      <c r="W7" s="2" t="str">
        <f t="shared" si="0"/>
        <v/>
      </c>
    </row>
    <row r="8" spans="1:40" ht="15.75" x14ac:dyDescent="0.25">
      <c r="A8" s="31" t="s">
        <v>56</v>
      </c>
      <c r="B8" s="10">
        <f>'PEC 1 Allegra'!I8</f>
        <v>360</v>
      </c>
      <c r="C8" s="10">
        <f>'PEC 2 Heather'!I8</f>
        <v>337</v>
      </c>
      <c r="D8" s="8">
        <f>'PEC 3 Mandy'!I8</f>
        <v>260</v>
      </c>
      <c r="E8" s="8">
        <f>'PEC 4 Brad'!I8</f>
        <v>258</v>
      </c>
      <c r="F8" s="8">
        <f>'PEC 5 Eric'!I8</f>
        <v>355</v>
      </c>
      <c r="G8" s="8">
        <f>'PEC 6 Shavonne'!I8</f>
        <v>369</v>
      </c>
      <c r="H8" s="8">
        <f t="shared" si="1"/>
        <v>314</v>
      </c>
      <c r="I8" s="18">
        <f>Cost!E9</f>
        <v>488.54583700888918</v>
      </c>
      <c r="J8" s="19">
        <f t="shared" si="2"/>
        <v>802.54583700888918</v>
      </c>
      <c r="M8" s="36"/>
      <c r="N8" s="2">
        <f>'PEC 1 Allegra'!R8</f>
        <v>0</v>
      </c>
      <c r="O8" s="2">
        <f>'PEC 2 Heather'!R8</f>
        <v>0</v>
      </c>
      <c r="P8" s="2">
        <f>'PEC 3 Mandy'!R8</f>
        <v>0</v>
      </c>
      <c r="Q8" s="2">
        <f>'PEC 4 Brad'!R8</f>
        <v>0</v>
      </c>
      <c r="R8" s="2">
        <f>'PEC 5 Eric'!R8</f>
        <v>0</v>
      </c>
      <c r="S8" s="2">
        <f>'PEC 6 Shavonne'!R8</f>
        <v>0</v>
      </c>
      <c r="T8" s="2">
        <f t="shared" si="3"/>
        <v>0</v>
      </c>
      <c r="U8" s="2" t="str">
        <f>IF(Cost!I9="Yes",100,"")</f>
        <v/>
      </c>
      <c r="V8" s="19" t="str">
        <f>Cost!L9</f>
        <v/>
      </c>
      <c r="W8" s="2" t="str">
        <f t="shared" si="0"/>
        <v/>
      </c>
    </row>
    <row r="9" spans="1:40" ht="15.75" x14ac:dyDescent="0.25">
      <c r="A9" s="31" t="s">
        <v>57</v>
      </c>
      <c r="B9" s="10">
        <f>'PEC 1 Allegra'!I9</f>
        <v>355</v>
      </c>
      <c r="C9" s="10">
        <f>'PEC 2 Heather'!I9</f>
        <v>340</v>
      </c>
      <c r="D9" s="8">
        <f>'PEC 3 Mandy'!I9</f>
        <v>265</v>
      </c>
      <c r="E9" s="8">
        <f>'PEC 4 Brad'!I9</f>
        <v>197</v>
      </c>
      <c r="F9" s="8">
        <f>'PEC 5 Eric'!I9</f>
        <v>290</v>
      </c>
      <c r="G9" s="8">
        <f>'PEC 6 Shavonne'!I9</f>
        <v>338</v>
      </c>
      <c r="H9" s="8">
        <f t="shared" si="1"/>
        <v>289.39999999999998</v>
      </c>
      <c r="I9" s="18">
        <f>Cost!E10</f>
        <v>571.42743759672999</v>
      </c>
      <c r="J9" s="19">
        <f t="shared" si="2"/>
        <v>860.82743759672996</v>
      </c>
      <c r="M9" s="36"/>
      <c r="N9" s="2">
        <f>'PEC 1 Allegra'!R9</f>
        <v>0</v>
      </c>
      <c r="O9" s="2">
        <f>'PEC 2 Heather'!R9</f>
        <v>0</v>
      </c>
      <c r="P9" s="2">
        <f>'PEC 3 Mandy'!R9</f>
        <v>0</v>
      </c>
      <c r="Q9" s="2">
        <f>'PEC 4 Brad'!R9</f>
        <v>0</v>
      </c>
      <c r="R9" s="2">
        <f>'PEC 5 Eric'!R9</f>
        <v>0</v>
      </c>
      <c r="S9" s="2">
        <f>'PEC 6 Shavonne'!R9</f>
        <v>0</v>
      </c>
      <c r="T9" s="2">
        <f t="shared" si="3"/>
        <v>0</v>
      </c>
      <c r="U9" s="2" t="str">
        <f>IF(Cost!I10="Yes",100,"")</f>
        <v/>
      </c>
      <c r="V9" s="19" t="str">
        <f>Cost!L10</f>
        <v/>
      </c>
      <c r="W9" s="2" t="str">
        <f t="shared" si="0"/>
        <v/>
      </c>
    </row>
    <row r="10" spans="1:40" ht="15.75" x14ac:dyDescent="0.25">
      <c r="A10" s="36"/>
      <c r="B10" s="10">
        <f>'PEC 1 Allegra'!I10</f>
        <v>0</v>
      </c>
      <c r="C10" s="10">
        <f>'PEC 2 Heather'!I10</f>
        <v>0</v>
      </c>
      <c r="D10" s="8">
        <f>'PEC 3 Mandy'!I10</f>
        <v>0</v>
      </c>
      <c r="E10" s="8">
        <f>'PEC 4 Brad'!I10</f>
        <v>0</v>
      </c>
      <c r="F10" s="8">
        <f>'PEC 5 Eric'!I10</f>
        <v>0</v>
      </c>
      <c r="G10" s="8">
        <f>'PEC 6 Shavonne'!I10</f>
        <v>0</v>
      </c>
      <c r="H10" s="8">
        <f t="shared" si="1"/>
        <v>0</v>
      </c>
      <c r="I10" s="18" t="str">
        <f>Cost!E11</f>
        <v/>
      </c>
      <c r="J10" s="19" t="str">
        <f t="shared" si="2"/>
        <v/>
      </c>
      <c r="M10" s="36"/>
      <c r="N10" s="2">
        <f>'PEC 1 Allegra'!R10</f>
        <v>0</v>
      </c>
      <c r="O10" s="2">
        <f>'PEC 2 Heather'!R10</f>
        <v>0</v>
      </c>
      <c r="P10" s="2">
        <f>'PEC 3 Mandy'!R10</f>
        <v>0</v>
      </c>
      <c r="Q10" s="2">
        <f>'PEC 4 Brad'!R10</f>
        <v>0</v>
      </c>
      <c r="R10" s="2">
        <f>'PEC 5 Eric'!R10</f>
        <v>0</v>
      </c>
      <c r="S10" s="2">
        <f>'PEC 6 Shavonne'!R10</f>
        <v>0</v>
      </c>
      <c r="T10" s="2">
        <f t="shared" si="3"/>
        <v>0</v>
      </c>
      <c r="U10" s="2" t="str">
        <f>IF(Cost!I11="Yes",100,"")</f>
        <v/>
      </c>
      <c r="V10" s="19" t="str">
        <f>Cost!L11</f>
        <v/>
      </c>
      <c r="W10" s="2" t="str">
        <f t="shared" si="0"/>
        <v/>
      </c>
    </row>
    <row r="11" spans="1:40" ht="15.75" x14ac:dyDescent="0.25">
      <c r="A11" s="36"/>
      <c r="B11" s="10">
        <f>'PEC 1 Allegra'!I11</f>
        <v>0</v>
      </c>
      <c r="C11" s="10">
        <f>'PEC 2 Heather'!I11</f>
        <v>0</v>
      </c>
      <c r="D11" s="8">
        <f>'PEC 3 Mandy'!I11</f>
        <v>0</v>
      </c>
      <c r="E11" s="8">
        <f>'PEC 4 Brad'!I11</f>
        <v>0</v>
      </c>
      <c r="F11" s="8">
        <f>'PEC 5 Eric'!I11</f>
        <v>0</v>
      </c>
      <c r="G11" s="8">
        <f>'PEC 6 Shavonne'!I11</f>
        <v>0</v>
      </c>
      <c r="H11" s="8">
        <f t="shared" si="1"/>
        <v>0</v>
      </c>
      <c r="I11" s="18" t="str">
        <f>Cost!E12</f>
        <v/>
      </c>
      <c r="J11" s="19" t="str">
        <f t="shared" si="2"/>
        <v/>
      </c>
      <c r="M11" s="36"/>
      <c r="N11" s="2">
        <f>'PEC 1 Allegra'!R11</f>
        <v>0</v>
      </c>
      <c r="O11" s="2">
        <f>'PEC 2 Heather'!R11</f>
        <v>0</v>
      </c>
      <c r="P11" s="2">
        <f>'PEC 3 Mandy'!R11</f>
        <v>0</v>
      </c>
      <c r="Q11" s="2">
        <f>'PEC 4 Brad'!R11</f>
        <v>0</v>
      </c>
      <c r="R11" s="2">
        <f>'PEC 5 Eric'!R11</f>
        <v>0</v>
      </c>
      <c r="S11" s="2">
        <f>'PEC 6 Shavonne'!R11</f>
        <v>0</v>
      </c>
      <c r="T11" s="2">
        <f t="shared" si="3"/>
        <v>0</v>
      </c>
      <c r="U11" s="2" t="str">
        <f>IF(Cost!I12="Yes",100,"")</f>
        <v/>
      </c>
      <c r="V11" s="19" t="str">
        <f>Cost!L12</f>
        <v/>
      </c>
      <c r="W11" s="2" t="str">
        <f t="shared" si="0"/>
        <v/>
      </c>
    </row>
    <row r="12" spans="1:40" ht="15.75" x14ac:dyDescent="0.25">
      <c r="A12" s="36"/>
      <c r="B12" s="10">
        <f>'PEC 1 Allegra'!I12</f>
        <v>0</v>
      </c>
      <c r="C12" s="10">
        <f>'PEC 2 Heather'!I12</f>
        <v>0</v>
      </c>
      <c r="D12" s="8">
        <f>'PEC 3 Mandy'!I12</f>
        <v>0</v>
      </c>
      <c r="E12" s="8">
        <f>'PEC 4 Brad'!I12</f>
        <v>0</v>
      </c>
      <c r="F12" s="8">
        <f>'PEC 5 Eric'!I12</f>
        <v>0</v>
      </c>
      <c r="G12" s="8">
        <f>'PEC 6 Shavonne'!I12</f>
        <v>0</v>
      </c>
      <c r="H12" s="8">
        <f t="shared" si="1"/>
        <v>0</v>
      </c>
      <c r="I12" s="18" t="str">
        <f>Cost!E13</f>
        <v/>
      </c>
      <c r="J12" s="19" t="str">
        <f t="shared" si="2"/>
        <v/>
      </c>
      <c r="M12" s="36"/>
      <c r="N12" s="2">
        <f>'PEC 1 Allegra'!R12</f>
        <v>0</v>
      </c>
      <c r="O12" s="2">
        <f>'PEC 2 Heather'!R12</f>
        <v>0</v>
      </c>
      <c r="P12" s="2">
        <f>'PEC 3 Mandy'!R12</f>
        <v>0</v>
      </c>
      <c r="Q12" s="2">
        <f>'PEC 4 Brad'!R12</f>
        <v>0</v>
      </c>
      <c r="R12" s="2">
        <f>'PEC 5 Eric'!R12</f>
        <v>0</v>
      </c>
      <c r="S12" s="2">
        <f>'PEC 6 Shavonne'!R12</f>
        <v>0</v>
      </c>
      <c r="T12" s="2">
        <f t="shared" si="3"/>
        <v>0</v>
      </c>
      <c r="U12" s="2" t="str">
        <f>IF(Cost!I13="Yes",100,"")</f>
        <v/>
      </c>
      <c r="V12" s="19" t="str">
        <f>Cost!L13</f>
        <v/>
      </c>
      <c r="W12" s="2" t="str">
        <f t="shared" si="0"/>
        <v/>
      </c>
    </row>
    <row r="13" spans="1:40" ht="15.75" x14ac:dyDescent="0.25">
      <c r="A13" s="36"/>
      <c r="B13" s="10">
        <f>'PEC 1 Allegra'!I13</f>
        <v>0</v>
      </c>
      <c r="C13" s="10">
        <f>'PEC 2 Heather'!I13</f>
        <v>0</v>
      </c>
      <c r="D13" s="8">
        <f>'PEC 3 Mandy'!I13</f>
        <v>0</v>
      </c>
      <c r="E13" s="8">
        <f>'PEC 4 Brad'!I13</f>
        <v>0</v>
      </c>
      <c r="F13" s="8">
        <f>'PEC 5 Eric'!I13</f>
        <v>0</v>
      </c>
      <c r="G13" s="8">
        <f>'PEC 6 Shavonne'!I13</f>
        <v>0</v>
      </c>
      <c r="H13" s="8">
        <f t="shared" si="1"/>
        <v>0</v>
      </c>
      <c r="I13" s="18" t="str">
        <f>Cost!E14</f>
        <v/>
      </c>
      <c r="J13" s="19" t="str">
        <f t="shared" si="2"/>
        <v/>
      </c>
      <c r="M13" s="36"/>
      <c r="N13" s="2">
        <f>'PEC 1 Allegra'!R13</f>
        <v>0</v>
      </c>
      <c r="O13" s="2">
        <f>'PEC 2 Heather'!R13</f>
        <v>0</v>
      </c>
      <c r="P13" s="2">
        <f>'PEC 3 Mandy'!R13</f>
        <v>0</v>
      </c>
      <c r="Q13" s="2">
        <f>'PEC 4 Brad'!R13</f>
        <v>0</v>
      </c>
      <c r="R13" s="2">
        <f>'PEC 5 Eric'!R13</f>
        <v>0</v>
      </c>
      <c r="S13" s="2">
        <f>'PEC 6 Shavonne'!R13</f>
        <v>0</v>
      </c>
      <c r="T13" s="2">
        <f t="shared" si="3"/>
        <v>0</v>
      </c>
      <c r="U13" s="2" t="str">
        <f>IF(Cost!I14="Yes",100,"")</f>
        <v/>
      </c>
      <c r="V13" s="19" t="str">
        <f>Cost!L14</f>
        <v/>
      </c>
      <c r="W13" s="2" t="str">
        <f t="shared" si="0"/>
        <v/>
      </c>
    </row>
    <row r="14" spans="1:40" ht="15.75" x14ac:dyDescent="0.25">
      <c r="A14" s="36"/>
      <c r="B14" s="10">
        <f>'PEC 1 Allegra'!I14</f>
        <v>0</v>
      </c>
      <c r="C14" s="10">
        <f>'PEC 2 Heather'!I14</f>
        <v>0</v>
      </c>
      <c r="D14" s="8">
        <f>'PEC 3 Mandy'!I14</f>
        <v>0</v>
      </c>
      <c r="E14" s="8">
        <f>'PEC 4 Brad'!I14</f>
        <v>0</v>
      </c>
      <c r="F14" s="8">
        <f>'PEC 5 Eric'!I14</f>
        <v>0</v>
      </c>
      <c r="G14" s="8">
        <f>'PEC 6 Shavonne'!I14</f>
        <v>0</v>
      </c>
      <c r="H14" s="8">
        <f t="shared" si="1"/>
        <v>0</v>
      </c>
      <c r="I14" s="18" t="str">
        <f>Cost!E15</f>
        <v/>
      </c>
      <c r="J14" s="19" t="str">
        <f t="shared" si="2"/>
        <v/>
      </c>
      <c r="M14" s="36"/>
      <c r="N14" s="2">
        <f>'PEC 1 Allegra'!R14</f>
        <v>0</v>
      </c>
      <c r="O14" s="2">
        <f>'PEC 2 Heather'!R14</f>
        <v>0</v>
      </c>
      <c r="P14" s="2">
        <f>'PEC 3 Mandy'!R14</f>
        <v>0</v>
      </c>
      <c r="Q14" s="2">
        <f>'PEC 4 Brad'!R14</f>
        <v>0</v>
      </c>
      <c r="R14" s="2">
        <f>'PEC 5 Eric'!R14</f>
        <v>0</v>
      </c>
      <c r="S14" s="2">
        <f>'PEC 6 Shavonne'!R14</f>
        <v>0</v>
      </c>
      <c r="T14" s="2">
        <f t="shared" si="3"/>
        <v>0</v>
      </c>
      <c r="U14" s="2" t="str">
        <f>IF(Cost!I15="Yes",100,"")</f>
        <v/>
      </c>
      <c r="V14" s="19" t="str">
        <f>Cost!L15</f>
        <v/>
      </c>
      <c r="W14" s="2" t="str">
        <f t="shared" si="0"/>
        <v/>
      </c>
    </row>
    <row r="15" spans="1:40" ht="18.75" x14ac:dyDescent="0.3">
      <c r="A15" s="66" t="s">
        <v>25</v>
      </c>
      <c r="B15" s="66"/>
      <c r="C15" s="66"/>
      <c r="D15" s="66"/>
      <c r="E15" s="66"/>
      <c r="F15" s="66"/>
      <c r="G15" s="66"/>
      <c r="H15" s="66"/>
      <c r="I15" s="66"/>
      <c r="J15" s="66"/>
      <c r="M15" s="63" t="s">
        <v>25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40" ht="31.5" x14ac:dyDescent="0.25">
      <c r="A16" s="5" t="s">
        <v>5</v>
      </c>
      <c r="B16" s="5" t="s">
        <v>0</v>
      </c>
      <c r="C16" s="5" t="s">
        <v>1</v>
      </c>
      <c r="D16" s="5" t="s">
        <v>2</v>
      </c>
      <c r="E16" s="5" t="s">
        <v>3</v>
      </c>
      <c r="F16" s="5" t="s">
        <v>4</v>
      </c>
      <c r="G16" s="5" t="s">
        <v>51</v>
      </c>
      <c r="H16" s="5" t="s">
        <v>6</v>
      </c>
      <c r="I16" s="5" t="s">
        <v>9</v>
      </c>
      <c r="J16" s="6" t="s">
        <v>8</v>
      </c>
      <c r="K16" s="7"/>
      <c r="M16" s="5" t="s">
        <v>5</v>
      </c>
      <c r="N16" s="5" t="s">
        <v>0</v>
      </c>
      <c r="O16" s="5" t="s">
        <v>1</v>
      </c>
      <c r="P16" s="5" t="s">
        <v>2</v>
      </c>
      <c r="Q16" s="5" t="s">
        <v>3</v>
      </c>
      <c r="R16" s="5" t="s">
        <v>4</v>
      </c>
      <c r="S16" s="5" t="s">
        <v>51</v>
      </c>
      <c r="T16" s="5" t="s">
        <v>6</v>
      </c>
      <c r="U16" s="5" t="s">
        <v>7</v>
      </c>
      <c r="V16" s="5" t="s">
        <v>9</v>
      </c>
      <c r="W16" s="6" t="s">
        <v>8</v>
      </c>
      <c r="X16" s="7"/>
    </row>
    <row r="17" spans="1:24" ht="15.75" x14ac:dyDescent="0.25">
      <c r="A17" s="31" t="s">
        <v>53</v>
      </c>
      <c r="B17" s="10">
        <f>'PEC 1 Allegra'!I17</f>
        <v>360</v>
      </c>
      <c r="C17" s="10">
        <f>'PEC 2 Heather'!I17</f>
        <v>342</v>
      </c>
      <c r="D17" s="8">
        <f>'PEC 3 Mandy'!I17</f>
        <v>285</v>
      </c>
      <c r="E17" s="8">
        <f>'PEC 4 Brad'!I17</f>
        <v>261</v>
      </c>
      <c r="F17" s="8">
        <f>'PEC 5 Eric'!I17</f>
        <v>340</v>
      </c>
      <c r="G17" s="8">
        <f>'PEC 6 Shavonne'!I17</f>
        <v>346</v>
      </c>
      <c r="H17" s="8">
        <f>AVERAGE(B17:F17)</f>
        <v>317.60000000000002</v>
      </c>
      <c r="I17" s="19">
        <f>Cost!E19</f>
        <v>600</v>
      </c>
      <c r="J17" s="39">
        <f>IFERROR((H17+I17),"")</f>
        <v>917.6</v>
      </c>
      <c r="M17" s="36"/>
      <c r="N17" s="2">
        <f>'PEC 1 Allegra'!R17</f>
        <v>0</v>
      </c>
      <c r="O17" s="2">
        <f>'PEC 2 Heather'!R17</f>
        <v>0</v>
      </c>
      <c r="P17" s="2">
        <f>'PEC 3 Mandy'!R17</f>
        <v>0</v>
      </c>
      <c r="Q17" s="2">
        <f>'PEC 4 Brad'!R17</f>
        <v>0</v>
      </c>
      <c r="R17" s="2">
        <f>'PEC 5 Eric'!R17</f>
        <v>0</v>
      </c>
      <c r="S17" s="2">
        <f>'PEC 6 Shavonne'!R17</f>
        <v>0</v>
      </c>
      <c r="T17" s="2">
        <f>AVERAGE(N17:R17)</f>
        <v>0</v>
      </c>
      <c r="U17" s="2" t="str">
        <f>IF(Cost!I19="Yes",100,"")</f>
        <v/>
      </c>
      <c r="V17" s="19" t="str">
        <f>Cost!L19</f>
        <v/>
      </c>
      <c r="W17" s="2" t="str">
        <f t="shared" ref="W17:W26" si="4">IFERROR((T17+U17+V17),"")</f>
        <v/>
      </c>
    </row>
    <row r="18" spans="1:24" ht="15.75" x14ac:dyDescent="0.25">
      <c r="A18" s="31" t="s">
        <v>54</v>
      </c>
      <c r="B18" s="10">
        <f>'PEC 1 Allegra'!I18</f>
        <v>385</v>
      </c>
      <c r="C18" s="10">
        <f>'PEC 2 Heather'!I18</f>
        <v>388</v>
      </c>
      <c r="D18" s="8">
        <f>'PEC 3 Mandy'!I18</f>
        <v>347</v>
      </c>
      <c r="E18" s="8">
        <f>'PEC 4 Brad'!I18</f>
        <v>341</v>
      </c>
      <c r="F18" s="8">
        <f>'PEC 5 Eric'!I18</f>
        <v>390</v>
      </c>
      <c r="G18" s="8">
        <f>'PEC 6 Shavonne'!I18</f>
        <v>376</v>
      </c>
      <c r="H18" s="8">
        <f t="shared" ref="H18:H26" si="5">AVERAGE(B18:F18)</f>
        <v>370.2</v>
      </c>
      <c r="I18" s="19">
        <f>Cost!E20</f>
        <v>552.89191651841895</v>
      </c>
      <c r="J18" s="39">
        <f t="shared" ref="J18:J26" si="6">IFERROR((H18+I18),"")</f>
        <v>923.09191651841888</v>
      </c>
      <c r="M18" s="36"/>
      <c r="N18" s="2">
        <f>'PEC 1 Allegra'!R18</f>
        <v>0</v>
      </c>
      <c r="O18" s="2">
        <f>'PEC 2 Heather'!R18</f>
        <v>0</v>
      </c>
      <c r="P18" s="2">
        <f>'PEC 3 Mandy'!R18</f>
        <v>0</v>
      </c>
      <c r="Q18" s="2">
        <f>'PEC 4 Brad'!R18</f>
        <v>0</v>
      </c>
      <c r="R18" s="2">
        <f>'PEC 5 Eric'!R18</f>
        <v>0</v>
      </c>
      <c r="S18" s="2">
        <f>'PEC 6 Shavonne'!R18</f>
        <v>0</v>
      </c>
      <c r="T18" s="2">
        <f t="shared" ref="T18:T26" si="7">AVERAGE(N18:R18)</f>
        <v>0</v>
      </c>
      <c r="U18" s="2" t="str">
        <f>IF(Cost!I20="Yes",100,"")</f>
        <v/>
      </c>
      <c r="V18" s="19" t="str">
        <f>Cost!L20</f>
        <v/>
      </c>
      <c r="W18" s="2" t="str">
        <f t="shared" si="4"/>
        <v/>
      </c>
    </row>
    <row r="19" spans="1:24" ht="15.75" x14ac:dyDescent="0.25">
      <c r="A19" s="31" t="s">
        <v>55</v>
      </c>
      <c r="B19" s="10">
        <f>'PEC 1 Allegra'!I19</f>
        <v>373</v>
      </c>
      <c r="C19" s="10">
        <f>'PEC 2 Heather'!I19</f>
        <v>325</v>
      </c>
      <c r="D19" s="8">
        <f>'PEC 3 Mandy'!I19</f>
        <v>330</v>
      </c>
      <c r="E19" s="8">
        <f>'PEC 4 Brad'!I19</f>
        <v>299</v>
      </c>
      <c r="F19" s="8">
        <f>'PEC 5 Eric'!I19</f>
        <v>375</v>
      </c>
      <c r="G19" s="8">
        <f>'PEC 6 Shavonne'!I19</f>
        <v>355</v>
      </c>
      <c r="H19" s="8">
        <f t="shared" si="5"/>
        <v>340.4</v>
      </c>
      <c r="I19" s="19">
        <f>Cost!E21</f>
        <v>537.31437687555785</v>
      </c>
      <c r="J19" s="19">
        <f t="shared" si="6"/>
        <v>877.71437687555783</v>
      </c>
      <c r="M19" s="36"/>
      <c r="N19" s="2">
        <f>'PEC 1 Allegra'!R19</f>
        <v>0</v>
      </c>
      <c r="O19" s="2">
        <f>'PEC 2 Heather'!R19</f>
        <v>0</v>
      </c>
      <c r="P19" s="2">
        <f>'PEC 3 Mandy'!R19</f>
        <v>0</v>
      </c>
      <c r="Q19" s="2">
        <f>'PEC 4 Brad'!R19</f>
        <v>0</v>
      </c>
      <c r="R19" s="2">
        <f>'PEC 5 Eric'!R19</f>
        <v>0</v>
      </c>
      <c r="S19" s="2">
        <f>'PEC 6 Shavonne'!R19</f>
        <v>0</v>
      </c>
      <c r="T19" s="2">
        <f t="shared" si="7"/>
        <v>0</v>
      </c>
      <c r="U19" s="2" t="str">
        <f>IF(Cost!I21="Yes",100,"")</f>
        <v/>
      </c>
      <c r="V19" s="19" t="str">
        <f>Cost!L21</f>
        <v/>
      </c>
      <c r="W19" s="2" t="str">
        <f t="shared" si="4"/>
        <v/>
      </c>
    </row>
    <row r="20" spans="1:24" ht="15.75" x14ac:dyDescent="0.25">
      <c r="A20" s="32" t="s">
        <v>56</v>
      </c>
      <c r="B20" s="10">
        <f>'PEC 1 Allegra'!I20</f>
        <v>360</v>
      </c>
      <c r="C20" s="10">
        <f>'PEC 2 Heather'!I20</f>
        <v>337</v>
      </c>
      <c r="D20" s="8">
        <f>'PEC 3 Mandy'!I20</f>
        <v>260</v>
      </c>
      <c r="E20" s="8">
        <f>'PEC 4 Brad'!I20</f>
        <v>258</v>
      </c>
      <c r="F20" s="8">
        <f>'PEC 5 Eric'!I20</f>
        <v>355</v>
      </c>
      <c r="G20" s="8">
        <f>'PEC 6 Shavonne'!I20</f>
        <v>369</v>
      </c>
      <c r="H20" s="8">
        <f t="shared" si="5"/>
        <v>314</v>
      </c>
      <c r="I20" s="19">
        <f>Cost!E22</f>
        <v>451.88306775734077</v>
      </c>
      <c r="J20" s="19">
        <f t="shared" si="6"/>
        <v>765.88306775734077</v>
      </c>
      <c r="M20" s="36"/>
      <c r="N20" s="2">
        <f>'PEC 1 Allegra'!R20</f>
        <v>0</v>
      </c>
      <c r="O20" s="2">
        <f>'PEC 2 Heather'!R20</f>
        <v>0</v>
      </c>
      <c r="P20" s="2">
        <f>'PEC 3 Mandy'!R20</f>
        <v>0</v>
      </c>
      <c r="Q20" s="2">
        <f>'PEC 4 Brad'!R20</f>
        <v>0</v>
      </c>
      <c r="R20" s="2">
        <f>'PEC 5 Eric'!R20</f>
        <v>0</v>
      </c>
      <c r="S20" s="2">
        <f>'PEC 6 Shavonne'!R20</f>
        <v>0</v>
      </c>
      <c r="T20" s="2">
        <f t="shared" si="7"/>
        <v>0</v>
      </c>
      <c r="U20" s="2" t="str">
        <f>IF(Cost!I22="Yes",100,"")</f>
        <v/>
      </c>
      <c r="V20" s="19" t="str">
        <f>Cost!L22</f>
        <v/>
      </c>
      <c r="W20" s="2" t="str">
        <f t="shared" si="4"/>
        <v/>
      </c>
    </row>
    <row r="21" spans="1:24" ht="15.75" x14ac:dyDescent="0.25">
      <c r="A21" s="31" t="s">
        <v>57</v>
      </c>
      <c r="B21" s="10">
        <f>'PEC 1 Allegra'!I21</f>
        <v>355</v>
      </c>
      <c r="C21" s="10">
        <f>'PEC 2 Heather'!I21</f>
        <v>340</v>
      </c>
      <c r="D21" s="8">
        <f>'PEC 3 Mandy'!I21</f>
        <v>265</v>
      </c>
      <c r="E21" s="8">
        <f>'PEC 4 Brad'!I21</f>
        <v>197</v>
      </c>
      <c r="F21" s="8">
        <f>'PEC 5 Eric'!I21</f>
        <v>290</v>
      </c>
      <c r="G21" s="8">
        <f>'PEC 6 Shavonne'!I21</f>
        <v>338</v>
      </c>
      <c r="H21" s="8">
        <f t="shared" si="5"/>
        <v>289.39999999999998</v>
      </c>
      <c r="I21" s="19">
        <f>Cost!E23</f>
        <v>489.13043478260875</v>
      </c>
      <c r="J21" s="19">
        <f t="shared" si="6"/>
        <v>778.53043478260872</v>
      </c>
      <c r="M21" s="36"/>
      <c r="N21" s="2">
        <f>'PEC 1 Allegra'!R21</f>
        <v>0</v>
      </c>
      <c r="O21" s="2">
        <f>'PEC 2 Heather'!R21</f>
        <v>0</v>
      </c>
      <c r="P21" s="2">
        <f>'PEC 3 Mandy'!R21</f>
        <v>0</v>
      </c>
      <c r="Q21" s="2">
        <f>'PEC 4 Brad'!R21</f>
        <v>0</v>
      </c>
      <c r="R21" s="2">
        <f>'PEC 5 Eric'!R21</f>
        <v>0</v>
      </c>
      <c r="S21" s="2">
        <f>'PEC 6 Shavonne'!R21</f>
        <v>0</v>
      </c>
      <c r="T21" s="2">
        <f t="shared" si="7"/>
        <v>0</v>
      </c>
      <c r="U21" s="2" t="str">
        <f>IF(Cost!I23="Yes",100,"")</f>
        <v/>
      </c>
      <c r="V21" s="19" t="str">
        <f>Cost!L23</f>
        <v/>
      </c>
      <c r="W21" s="2" t="str">
        <f t="shared" si="4"/>
        <v/>
      </c>
    </row>
    <row r="22" spans="1:24" ht="15.75" x14ac:dyDescent="0.25">
      <c r="A22" s="36"/>
      <c r="B22" s="10">
        <f>'PEC 1 Allegra'!I22</f>
        <v>0</v>
      </c>
      <c r="C22" s="10">
        <f>'PEC 2 Heather'!I22</f>
        <v>0</v>
      </c>
      <c r="D22" s="8">
        <f>'PEC 3 Mandy'!I22</f>
        <v>0</v>
      </c>
      <c r="E22" s="8">
        <f>'PEC 4 Brad'!I22</f>
        <v>0</v>
      </c>
      <c r="F22" s="8">
        <f>'PEC 5 Eric'!I22</f>
        <v>0</v>
      </c>
      <c r="G22" s="8">
        <f>'PEC 6 Shavonne'!I22</f>
        <v>0</v>
      </c>
      <c r="H22" s="8">
        <f t="shared" si="5"/>
        <v>0</v>
      </c>
      <c r="I22" s="19" t="str">
        <f>Cost!E24</f>
        <v/>
      </c>
      <c r="J22" s="19" t="str">
        <f t="shared" si="6"/>
        <v/>
      </c>
      <c r="M22" s="36"/>
      <c r="N22" s="2">
        <f>'PEC 1 Allegra'!R22</f>
        <v>0</v>
      </c>
      <c r="O22" s="2">
        <f>'PEC 2 Heather'!R22</f>
        <v>0</v>
      </c>
      <c r="P22" s="2">
        <f>'PEC 3 Mandy'!R22</f>
        <v>0</v>
      </c>
      <c r="Q22" s="2">
        <f>'PEC 4 Brad'!R22</f>
        <v>0</v>
      </c>
      <c r="R22" s="2">
        <f>'PEC 5 Eric'!R22</f>
        <v>0</v>
      </c>
      <c r="S22" s="2">
        <f>'PEC 6 Shavonne'!R22</f>
        <v>0</v>
      </c>
      <c r="T22" s="2">
        <f t="shared" si="7"/>
        <v>0</v>
      </c>
      <c r="U22" s="2" t="str">
        <f>IF(Cost!I24="Yes",100,"")</f>
        <v/>
      </c>
      <c r="V22" s="19" t="str">
        <f>Cost!L24</f>
        <v/>
      </c>
      <c r="W22" s="2" t="str">
        <f t="shared" si="4"/>
        <v/>
      </c>
    </row>
    <row r="23" spans="1:24" ht="15.75" x14ac:dyDescent="0.25">
      <c r="A23" s="36"/>
      <c r="B23" s="10">
        <f>'PEC 1 Allegra'!I23</f>
        <v>0</v>
      </c>
      <c r="C23" s="10">
        <f>'PEC 2 Heather'!I23</f>
        <v>0</v>
      </c>
      <c r="D23" s="8">
        <f>'PEC 3 Mandy'!I23</f>
        <v>0</v>
      </c>
      <c r="E23" s="8">
        <f>'PEC 4 Brad'!I23</f>
        <v>0</v>
      </c>
      <c r="F23" s="8">
        <f>'PEC 5 Eric'!I23</f>
        <v>0</v>
      </c>
      <c r="G23" s="8">
        <f>'PEC 6 Shavonne'!I23</f>
        <v>0</v>
      </c>
      <c r="H23" s="8">
        <f t="shared" si="5"/>
        <v>0</v>
      </c>
      <c r="I23" s="19" t="str">
        <f>Cost!E25</f>
        <v/>
      </c>
      <c r="J23" s="19" t="str">
        <f t="shared" si="6"/>
        <v/>
      </c>
      <c r="M23" s="36"/>
      <c r="N23" s="2">
        <f>'PEC 1 Allegra'!R23</f>
        <v>0</v>
      </c>
      <c r="O23" s="2">
        <f>'PEC 2 Heather'!R23</f>
        <v>0</v>
      </c>
      <c r="P23" s="2">
        <f>'PEC 3 Mandy'!R23</f>
        <v>0</v>
      </c>
      <c r="Q23" s="2">
        <f>'PEC 4 Brad'!R23</f>
        <v>0</v>
      </c>
      <c r="R23" s="2">
        <f>'PEC 5 Eric'!R23</f>
        <v>0</v>
      </c>
      <c r="S23" s="2">
        <f>'PEC 6 Shavonne'!R23</f>
        <v>0</v>
      </c>
      <c r="T23" s="2">
        <f t="shared" si="7"/>
        <v>0</v>
      </c>
      <c r="U23" s="2" t="str">
        <f>IF(Cost!I25="Yes",100,"")</f>
        <v/>
      </c>
      <c r="V23" s="19" t="str">
        <f>Cost!L25</f>
        <v/>
      </c>
      <c r="W23" s="2" t="str">
        <f t="shared" si="4"/>
        <v/>
      </c>
    </row>
    <row r="24" spans="1:24" ht="15.75" x14ac:dyDescent="0.25">
      <c r="A24" s="36"/>
      <c r="B24" s="10">
        <f>'PEC 1 Allegra'!I24</f>
        <v>0</v>
      </c>
      <c r="C24" s="10">
        <f>'PEC 2 Heather'!I24</f>
        <v>0</v>
      </c>
      <c r="D24" s="8">
        <f>'PEC 3 Mandy'!I24</f>
        <v>0</v>
      </c>
      <c r="E24" s="8">
        <f>'PEC 4 Brad'!I24</f>
        <v>0</v>
      </c>
      <c r="F24" s="8">
        <f>'PEC 5 Eric'!I24</f>
        <v>0</v>
      </c>
      <c r="G24" s="8">
        <f>'PEC 6 Shavonne'!I24</f>
        <v>0</v>
      </c>
      <c r="H24" s="8">
        <f t="shared" si="5"/>
        <v>0</v>
      </c>
      <c r="I24" s="19" t="str">
        <f>Cost!E26</f>
        <v/>
      </c>
      <c r="J24" s="19" t="str">
        <f t="shared" si="6"/>
        <v/>
      </c>
      <c r="M24" s="36"/>
      <c r="N24" s="2">
        <f>'PEC 1 Allegra'!R24</f>
        <v>0</v>
      </c>
      <c r="O24" s="2">
        <f>'PEC 2 Heather'!R24</f>
        <v>0</v>
      </c>
      <c r="P24" s="2">
        <f>'PEC 3 Mandy'!R24</f>
        <v>0</v>
      </c>
      <c r="Q24" s="2">
        <f>'PEC 4 Brad'!R24</f>
        <v>0</v>
      </c>
      <c r="R24" s="2">
        <f>'PEC 5 Eric'!R24</f>
        <v>0</v>
      </c>
      <c r="S24" s="2">
        <f>'PEC 6 Shavonne'!R24</f>
        <v>0</v>
      </c>
      <c r="T24" s="2">
        <f t="shared" si="7"/>
        <v>0</v>
      </c>
      <c r="U24" s="2" t="str">
        <f>IF(Cost!I26="Yes",100,"")</f>
        <v/>
      </c>
      <c r="V24" s="19" t="str">
        <f>Cost!L26</f>
        <v/>
      </c>
      <c r="W24" s="2" t="str">
        <f t="shared" si="4"/>
        <v/>
      </c>
    </row>
    <row r="25" spans="1:24" ht="15.75" x14ac:dyDescent="0.25">
      <c r="A25" s="36"/>
      <c r="B25" s="10">
        <f>'PEC 1 Allegra'!I25</f>
        <v>0</v>
      </c>
      <c r="C25" s="10">
        <f>'PEC 2 Heather'!I25</f>
        <v>0</v>
      </c>
      <c r="D25" s="8">
        <f>'PEC 3 Mandy'!I25</f>
        <v>0</v>
      </c>
      <c r="E25" s="8">
        <f>'PEC 4 Brad'!I25</f>
        <v>0</v>
      </c>
      <c r="F25" s="8">
        <f>'PEC 5 Eric'!I25</f>
        <v>0</v>
      </c>
      <c r="G25" s="8">
        <f>'PEC 6 Shavonne'!I25</f>
        <v>0</v>
      </c>
      <c r="H25" s="8">
        <f t="shared" si="5"/>
        <v>0</v>
      </c>
      <c r="I25" s="19" t="str">
        <f>Cost!E27</f>
        <v/>
      </c>
      <c r="J25" s="19" t="str">
        <f t="shared" si="6"/>
        <v/>
      </c>
      <c r="M25" s="36"/>
      <c r="N25" s="2">
        <f>'PEC 1 Allegra'!R25</f>
        <v>0</v>
      </c>
      <c r="O25" s="2">
        <f>'PEC 2 Heather'!R25</f>
        <v>0</v>
      </c>
      <c r="P25" s="2">
        <f>'PEC 3 Mandy'!R25</f>
        <v>0</v>
      </c>
      <c r="Q25" s="2">
        <f>'PEC 4 Brad'!R25</f>
        <v>0</v>
      </c>
      <c r="R25" s="2">
        <f>'PEC 5 Eric'!R25</f>
        <v>0</v>
      </c>
      <c r="S25" s="2">
        <f>'PEC 6 Shavonne'!R25</f>
        <v>0</v>
      </c>
      <c r="T25" s="2">
        <f t="shared" si="7"/>
        <v>0</v>
      </c>
      <c r="U25" s="2" t="str">
        <f>IF(Cost!I27="Yes",100,"")</f>
        <v/>
      </c>
      <c r="V25" s="19" t="str">
        <f>Cost!L27</f>
        <v/>
      </c>
      <c r="W25" s="2" t="str">
        <f t="shared" si="4"/>
        <v/>
      </c>
    </row>
    <row r="26" spans="1:24" ht="15.75" x14ac:dyDescent="0.25">
      <c r="A26" s="36"/>
      <c r="B26" s="10">
        <f>'PEC 1 Allegra'!I26</f>
        <v>0</v>
      </c>
      <c r="C26" s="10">
        <f>'PEC 2 Heather'!I26</f>
        <v>0</v>
      </c>
      <c r="D26" s="8">
        <f>'PEC 3 Mandy'!I26</f>
        <v>0</v>
      </c>
      <c r="E26" s="8">
        <f>'PEC 4 Brad'!I26</f>
        <v>0</v>
      </c>
      <c r="F26" s="8">
        <f>'PEC 5 Eric'!I26</f>
        <v>0</v>
      </c>
      <c r="G26" s="8">
        <f>'PEC 6 Shavonne'!I26</f>
        <v>0</v>
      </c>
      <c r="H26" s="8">
        <f t="shared" si="5"/>
        <v>0</v>
      </c>
      <c r="I26" s="19" t="str">
        <f>Cost!E28</f>
        <v/>
      </c>
      <c r="J26" s="19" t="str">
        <f t="shared" si="6"/>
        <v/>
      </c>
      <c r="M26" s="36"/>
      <c r="N26" s="2">
        <f>'PEC 1 Allegra'!R26</f>
        <v>0</v>
      </c>
      <c r="O26" s="2">
        <f>'PEC 2 Heather'!R26</f>
        <v>0</v>
      </c>
      <c r="P26" s="2">
        <f>'PEC 3 Mandy'!R26</f>
        <v>0</v>
      </c>
      <c r="Q26" s="2">
        <f>'PEC 4 Brad'!R26</f>
        <v>0</v>
      </c>
      <c r="R26" s="2">
        <f>'PEC 5 Eric'!R26</f>
        <v>0</v>
      </c>
      <c r="S26" s="2">
        <f>'PEC 6 Shavonne'!R26</f>
        <v>0</v>
      </c>
      <c r="T26" s="2">
        <f t="shared" si="7"/>
        <v>0</v>
      </c>
      <c r="U26" s="2" t="str">
        <f>IF(Cost!I28="Yes",100,"")</f>
        <v/>
      </c>
      <c r="V26" s="19" t="str">
        <f>Cost!L28</f>
        <v/>
      </c>
      <c r="W26" s="2" t="str">
        <f t="shared" si="4"/>
        <v/>
      </c>
    </row>
    <row r="27" spans="1:24" ht="18.75" x14ac:dyDescent="0.3">
      <c r="A27" s="66" t="s">
        <v>26</v>
      </c>
      <c r="B27" s="66"/>
      <c r="C27" s="66"/>
      <c r="D27" s="66"/>
      <c r="E27" s="66"/>
      <c r="F27" s="66"/>
      <c r="G27" s="66"/>
      <c r="H27" s="66"/>
      <c r="I27" s="66"/>
      <c r="J27" s="66"/>
      <c r="M27" s="63" t="s">
        <v>26</v>
      </c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4" ht="31.5" x14ac:dyDescent="0.25">
      <c r="A28" s="5" t="s">
        <v>5</v>
      </c>
      <c r="B28" s="5" t="s">
        <v>0</v>
      </c>
      <c r="C28" s="5" t="s">
        <v>1</v>
      </c>
      <c r="D28" s="5" t="s">
        <v>2</v>
      </c>
      <c r="E28" s="5" t="s">
        <v>3</v>
      </c>
      <c r="F28" s="5" t="s">
        <v>4</v>
      </c>
      <c r="G28" s="5" t="s">
        <v>51</v>
      </c>
      <c r="H28" s="5" t="s">
        <v>6</v>
      </c>
      <c r="I28" s="5" t="s">
        <v>9</v>
      </c>
      <c r="J28" s="6" t="s">
        <v>8</v>
      </c>
      <c r="K28" s="7"/>
      <c r="M28" s="5" t="s">
        <v>5</v>
      </c>
      <c r="N28" s="5" t="s">
        <v>0</v>
      </c>
      <c r="O28" s="5" t="s">
        <v>1</v>
      </c>
      <c r="P28" s="5" t="s">
        <v>2</v>
      </c>
      <c r="Q28" s="5" t="s">
        <v>3</v>
      </c>
      <c r="R28" s="5" t="s">
        <v>4</v>
      </c>
      <c r="S28" s="5" t="s">
        <v>51</v>
      </c>
      <c r="T28" s="5" t="s">
        <v>6</v>
      </c>
      <c r="U28" s="5" t="s">
        <v>7</v>
      </c>
      <c r="V28" s="5" t="s">
        <v>9</v>
      </c>
      <c r="W28" s="6" t="s">
        <v>8</v>
      </c>
      <c r="X28" s="7"/>
    </row>
    <row r="29" spans="1:24" ht="15.75" x14ac:dyDescent="0.25">
      <c r="A29" s="31" t="s">
        <v>53</v>
      </c>
      <c r="B29" s="10">
        <f>'PEC 1 Allegra'!I29</f>
        <v>360</v>
      </c>
      <c r="C29" s="10">
        <f>'PEC 2 Heather'!I29</f>
        <v>342</v>
      </c>
      <c r="D29" s="8">
        <f>'PEC 3 Mandy'!I29</f>
        <v>285</v>
      </c>
      <c r="E29" s="8">
        <f>'PEC 4 Brad'!I29</f>
        <v>261</v>
      </c>
      <c r="F29" s="8">
        <f>'PEC 5 Eric'!I29</f>
        <v>340</v>
      </c>
      <c r="G29" s="8">
        <f>'PEC 6 Shavonne'!I29</f>
        <v>346</v>
      </c>
      <c r="H29" s="8">
        <f>AVERAGE(B29:F29)</f>
        <v>317.60000000000002</v>
      </c>
      <c r="I29" s="19">
        <f>Cost!E32</f>
        <v>433.85118891290733</v>
      </c>
      <c r="J29" s="19">
        <f>IFERROR((H29+I29),"")</f>
        <v>751.45118891290736</v>
      </c>
      <c r="M29" s="36"/>
      <c r="N29" s="2">
        <f>'PEC 1 Allegra'!R29</f>
        <v>0</v>
      </c>
      <c r="O29" s="2">
        <f>'PEC 2 Heather'!R29</f>
        <v>0</v>
      </c>
      <c r="P29" s="2">
        <f>'PEC 3 Mandy'!R29</f>
        <v>0</v>
      </c>
      <c r="Q29" s="2">
        <f>'PEC 4 Brad'!R29</f>
        <v>0</v>
      </c>
      <c r="R29" s="2">
        <f>'PEC 5 Eric'!R29</f>
        <v>0</v>
      </c>
      <c r="S29" s="2">
        <f>'PEC 6 Shavonne'!R29</f>
        <v>0</v>
      </c>
      <c r="T29" s="2">
        <f>AVERAGE(N29:R29)</f>
        <v>0</v>
      </c>
      <c r="U29" s="2" t="str">
        <f>IF(Cost!I32="Yes",100,"")</f>
        <v/>
      </c>
      <c r="V29" s="19" t="str">
        <f>Cost!L32</f>
        <v/>
      </c>
      <c r="W29" s="2" t="str">
        <f t="shared" ref="W29:W38" si="8">IFERROR((T29+U29+V29),"")</f>
        <v/>
      </c>
    </row>
    <row r="30" spans="1:24" ht="15.75" x14ac:dyDescent="0.25">
      <c r="A30" s="31" t="s">
        <v>54</v>
      </c>
      <c r="B30" s="10">
        <f>'PEC 1 Allegra'!I30</f>
        <v>385</v>
      </c>
      <c r="C30" s="10">
        <f>'PEC 2 Heather'!I30</f>
        <v>388</v>
      </c>
      <c r="D30" s="8">
        <f>'PEC 3 Mandy'!I30</f>
        <v>347</v>
      </c>
      <c r="E30" s="8">
        <f>'PEC 4 Brad'!I30</f>
        <v>341</v>
      </c>
      <c r="F30" s="8">
        <f>'PEC 5 Eric'!I30</f>
        <v>390</v>
      </c>
      <c r="G30" s="8">
        <f>'PEC 6 Shavonne'!I30</f>
        <v>376</v>
      </c>
      <c r="H30" s="8">
        <f t="shared" ref="H30:H38" si="9">AVERAGE(B30:F30)</f>
        <v>370.2</v>
      </c>
      <c r="I30" s="19">
        <f>Cost!E33</f>
        <v>485.05217509147582</v>
      </c>
      <c r="J30" s="39">
        <f t="shared" ref="J30:J38" si="10">IFERROR((H30+I30),"")</f>
        <v>855.25217509147581</v>
      </c>
      <c r="M30" s="36"/>
      <c r="N30" s="2">
        <f>'PEC 1 Allegra'!R30</f>
        <v>0</v>
      </c>
      <c r="O30" s="2">
        <f>'PEC 2 Heather'!R30</f>
        <v>0</v>
      </c>
      <c r="P30" s="2">
        <f>'PEC 3 Mandy'!R30</f>
        <v>0</v>
      </c>
      <c r="Q30" s="2">
        <f>'PEC 4 Brad'!R30</f>
        <v>0</v>
      </c>
      <c r="R30" s="2">
        <f>'PEC 5 Eric'!R30</f>
        <v>0</v>
      </c>
      <c r="S30" s="2">
        <f>'PEC 6 Shavonne'!R30</f>
        <v>0</v>
      </c>
      <c r="T30" s="2">
        <f t="shared" ref="T30:T38" si="11">AVERAGE(N30:R30)</f>
        <v>0</v>
      </c>
      <c r="U30" s="2" t="str">
        <f>IF(Cost!I33="Yes",100,"")</f>
        <v/>
      </c>
      <c r="V30" s="19" t="str">
        <f>Cost!L33</f>
        <v/>
      </c>
      <c r="W30" s="2" t="str">
        <f t="shared" si="8"/>
        <v/>
      </c>
    </row>
    <row r="31" spans="1:24" ht="15.75" x14ac:dyDescent="0.25">
      <c r="A31" s="31" t="s">
        <v>55</v>
      </c>
      <c r="B31" s="10">
        <f>'PEC 1 Allegra'!I31</f>
        <v>373</v>
      </c>
      <c r="C31" s="10">
        <f>'PEC 2 Heather'!I31</f>
        <v>325</v>
      </c>
      <c r="D31" s="8">
        <f>'PEC 3 Mandy'!I31</f>
        <v>330</v>
      </c>
      <c r="E31" s="8">
        <f>'PEC 4 Brad'!I31</f>
        <v>299</v>
      </c>
      <c r="F31" s="8">
        <f>'PEC 5 Eric'!I31</f>
        <v>375</v>
      </c>
      <c r="G31" s="8">
        <f>'PEC 6 Shavonne'!I31</f>
        <v>355</v>
      </c>
      <c r="H31" s="8">
        <f t="shared" si="9"/>
        <v>340.4</v>
      </c>
      <c r="I31" s="19">
        <f>Cost!E34</f>
        <v>600</v>
      </c>
      <c r="J31" s="39">
        <f t="shared" si="10"/>
        <v>940.4</v>
      </c>
      <c r="M31" s="36"/>
      <c r="N31" s="2">
        <f>'PEC 1 Allegra'!R31</f>
        <v>0</v>
      </c>
      <c r="O31" s="2">
        <f>'PEC 2 Heather'!R31</f>
        <v>0</v>
      </c>
      <c r="P31" s="2">
        <f>'PEC 3 Mandy'!R31</f>
        <v>0</v>
      </c>
      <c r="Q31" s="2">
        <f>'PEC 4 Brad'!R31</f>
        <v>0</v>
      </c>
      <c r="R31" s="2">
        <f>'PEC 5 Eric'!R31</f>
        <v>0</v>
      </c>
      <c r="S31" s="2">
        <f>'PEC 6 Shavonne'!R31</f>
        <v>0</v>
      </c>
      <c r="T31" s="2">
        <f t="shared" si="11"/>
        <v>0</v>
      </c>
      <c r="U31" s="2" t="str">
        <f>IF(Cost!I34="Yes",100,"")</f>
        <v/>
      </c>
      <c r="V31" s="19" t="str">
        <f>Cost!L34</f>
        <v/>
      </c>
      <c r="W31" s="2" t="str">
        <f t="shared" si="8"/>
        <v/>
      </c>
    </row>
    <row r="32" spans="1:24" ht="15.75" x14ac:dyDescent="0.25">
      <c r="A32" s="31" t="s">
        <v>56</v>
      </c>
      <c r="B32" s="10">
        <f>'PEC 1 Allegra'!I32</f>
        <v>360</v>
      </c>
      <c r="C32" s="10">
        <f>'PEC 2 Heather'!I32</f>
        <v>337</v>
      </c>
      <c r="D32" s="8">
        <f>'PEC 3 Mandy'!I32</f>
        <v>260</v>
      </c>
      <c r="E32" s="8">
        <f>'PEC 4 Brad'!I32</f>
        <v>258</v>
      </c>
      <c r="F32" s="8">
        <f>'PEC 5 Eric'!I32</f>
        <v>355</v>
      </c>
      <c r="G32" s="8">
        <f>'PEC 6 Shavonne'!I32</f>
        <v>369</v>
      </c>
      <c r="H32" s="8">
        <f t="shared" si="9"/>
        <v>314</v>
      </c>
      <c r="I32" s="19">
        <f>Cost!E35</f>
        <v>390.46528118693067</v>
      </c>
      <c r="J32" s="19">
        <f t="shared" si="10"/>
        <v>704.46528118693072</v>
      </c>
      <c r="M32" s="36"/>
      <c r="N32" s="2">
        <f>'PEC 1 Allegra'!R32</f>
        <v>0</v>
      </c>
      <c r="O32" s="2">
        <f>'PEC 2 Heather'!R32</f>
        <v>0</v>
      </c>
      <c r="P32" s="2">
        <f>'PEC 3 Mandy'!R32</f>
        <v>0</v>
      </c>
      <c r="Q32" s="2">
        <f>'PEC 4 Brad'!R32</f>
        <v>0</v>
      </c>
      <c r="R32" s="2">
        <f>'PEC 5 Eric'!R32</f>
        <v>0</v>
      </c>
      <c r="S32" s="2">
        <f>'PEC 6 Shavonne'!R32</f>
        <v>0</v>
      </c>
      <c r="T32" s="2">
        <f t="shared" si="11"/>
        <v>0</v>
      </c>
      <c r="U32" s="2" t="str">
        <f>IF(Cost!I35="Yes",100,"")</f>
        <v/>
      </c>
      <c r="V32" s="19" t="str">
        <f>Cost!L35</f>
        <v/>
      </c>
      <c r="W32" s="2" t="str">
        <f t="shared" si="8"/>
        <v/>
      </c>
    </row>
    <row r="33" spans="1:24" ht="15.75" x14ac:dyDescent="0.25">
      <c r="A33" s="31" t="s">
        <v>57</v>
      </c>
      <c r="B33" s="10">
        <f>'PEC 1 Allegra'!I33</f>
        <v>355</v>
      </c>
      <c r="C33" s="10">
        <f>'PEC 2 Heather'!I33</f>
        <v>340</v>
      </c>
      <c r="D33" s="8">
        <f>'PEC 3 Mandy'!I33</f>
        <v>265</v>
      </c>
      <c r="E33" s="8">
        <f>'PEC 4 Brad'!I33</f>
        <v>197</v>
      </c>
      <c r="F33" s="8">
        <f>'PEC 5 Eric'!I33</f>
        <v>290</v>
      </c>
      <c r="G33" s="8">
        <f>'PEC 6 Shavonne'!I33</f>
        <v>338</v>
      </c>
      <c r="H33" s="8">
        <f t="shared" si="9"/>
        <v>289.39999999999998</v>
      </c>
      <c r="I33" s="19">
        <f>Cost!E36</f>
        <v>477.06764411862713</v>
      </c>
      <c r="J33" s="19">
        <f t="shared" si="10"/>
        <v>766.46764411862705</v>
      </c>
      <c r="M33" s="36"/>
      <c r="N33" s="2">
        <f>'PEC 1 Allegra'!R33</f>
        <v>0</v>
      </c>
      <c r="O33" s="2">
        <f>'PEC 2 Heather'!R33</f>
        <v>0</v>
      </c>
      <c r="P33" s="2">
        <f>'PEC 3 Mandy'!R33</f>
        <v>0</v>
      </c>
      <c r="Q33" s="2">
        <f>'PEC 4 Brad'!R33</f>
        <v>0</v>
      </c>
      <c r="R33" s="2">
        <f>'PEC 5 Eric'!R33</f>
        <v>0</v>
      </c>
      <c r="S33" s="2">
        <f>'PEC 6 Shavonne'!R33</f>
        <v>0</v>
      </c>
      <c r="T33" s="2">
        <f t="shared" si="11"/>
        <v>0</v>
      </c>
      <c r="U33" s="2" t="str">
        <f>IF(Cost!I36="Yes",100,"")</f>
        <v/>
      </c>
      <c r="V33" s="19" t="str">
        <f>Cost!L36</f>
        <v/>
      </c>
      <c r="W33" s="2" t="str">
        <f t="shared" si="8"/>
        <v/>
      </c>
    </row>
    <row r="34" spans="1:24" ht="15.75" x14ac:dyDescent="0.25">
      <c r="A34" s="36"/>
      <c r="B34" s="10">
        <f>'PEC 1 Allegra'!I34</f>
        <v>0</v>
      </c>
      <c r="C34" s="10">
        <f>'PEC 2 Heather'!I34</f>
        <v>0</v>
      </c>
      <c r="D34" s="8">
        <f>'PEC 3 Mandy'!I34</f>
        <v>0</v>
      </c>
      <c r="E34" s="8">
        <f>'PEC 4 Brad'!I34</f>
        <v>0</v>
      </c>
      <c r="F34" s="8">
        <f>'PEC 5 Eric'!I34</f>
        <v>0</v>
      </c>
      <c r="G34" s="8">
        <f>'PEC 6 Shavonne'!I34</f>
        <v>0</v>
      </c>
      <c r="H34" s="8">
        <f t="shared" si="9"/>
        <v>0</v>
      </c>
      <c r="I34" s="19" t="str">
        <f>Cost!E37</f>
        <v/>
      </c>
      <c r="J34" s="19" t="str">
        <f t="shared" si="10"/>
        <v/>
      </c>
      <c r="M34" s="36"/>
      <c r="N34" s="2">
        <f>'PEC 1 Allegra'!R34</f>
        <v>0</v>
      </c>
      <c r="O34" s="2">
        <f>'PEC 2 Heather'!R34</f>
        <v>0</v>
      </c>
      <c r="P34" s="2">
        <f>'PEC 3 Mandy'!R34</f>
        <v>0</v>
      </c>
      <c r="Q34" s="2">
        <f>'PEC 4 Brad'!R34</f>
        <v>0</v>
      </c>
      <c r="R34" s="2">
        <f>'PEC 5 Eric'!R34</f>
        <v>0</v>
      </c>
      <c r="S34" s="2">
        <f>'PEC 6 Shavonne'!R34</f>
        <v>0</v>
      </c>
      <c r="T34" s="2">
        <f t="shared" si="11"/>
        <v>0</v>
      </c>
      <c r="U34" s="2" t="str">
        <f>IF(Cost!I37="Yes",100,"")</f>
        <v/>
      </c>
      <c r="V34" s="19" t="str">
        <f>Cost!L37</f>
        <v/>
      </c>
      <c r="W34" s="2" t="str">
        <f t="shared" si="8"/>
        <v/>
      </c>
    </row>
    <row r="35" spans="1:24" ht="15.75" x14ac:dyDescent="0.25">
      <c r="A35" s="36"/>
      <c r="B35" s="10">
        <f>'PEC 1 Allegra'!I35</f>
        <v>0</v>
      </c>
      <c r="C35" s="10">
        <f>'PEC 2 Heather'!I35</f>
        <v>0</v>
      </c>
      <c r="D35" s="8">
        <f>'PEC 3 Mandy'!I35</f>
        <v>0</v>
      </c>
      <c r="E35" s="8">
        <f>'PEC 4 Brad'!I35</f>
        <v>0</v>
      </c>
      <c r="F35" s="8">
        <f>'PEC 5 Eric'!I35</f>
        <v>0</v>
      </c>
      <c r="G35" s="8">
        <f>'PEC 6 Shavonne'!I35</f>
        <v>0</v>
      </c>
      <c r="H35" s="8">
        <f t="shared" si="9"/>
        <v>0</v>
      </c>
      <c r="I35" s="19" t="str">
        <f>Cost!E38</f>
        <v/>
      </c>
      <c r="J35" s="19" t="str">
        <f t="shared" si="10"/>
        <v/>
      </c>
      <c r="M35" s="36"/>
      <c r="N35" s="2">
        <f>'PEC 1 Allegra'!R35</f>
        <v>0</v>
      </c>
      <c r="O35" s="2">
        <f>'PEC 2 Heather'!R35</f>
        <v>0</v>
      </c>
      <c r="P35" s="2">
        <f>'PEC 3 Mandy'!R35</f>
        <v>0</v>
      </c>
      <c r="Q35" s="2">
        <f>'PEC 4 Brad'!R35</f>
        <v>0</v>
      </c>
      <c r="R35" s="2">
        <f>'PEC 5 Eric'!R35</f>
        <v>0</v>
      </c>
      <c r="S35" s="2">
        <f>'PEC 6 Shavonne'!R35</f>
        <v>0</v>
      </c>
      <c r="T35" s="2">
        <f t="shared" si="11"/>
        <v>0</v>
      </c>
      <c r="U35" s="2" t="str">
        <f>IF(Cost!I38="Yes",100,"")</f>
        <v/>
      </c>
      <c r="V35" s="19" t="str">
        <f>Cost!L38</f>
        <v/>
      </c>
      <c r="W35" s="2" t="str">
        <f t="shared" si="8"/>
        <v/>
      </c>
    </row>
    <row r="36" spans="1:24" ht="15.75" x14ac:dyDescent="0.25">
      <c r="A36" s="36"/>
      <c r="B36" s="10">
        <f>'PEC 1 Allegra'!I36</f>
        <v>0</v>
      </c>
      <c r="C36" s="10">
        <f>'PEC 2 Heather'!I36</f>
        <v>0</v>
      </c>
      <c r="D36" s="8">
        <f>'PEC 3 Mandy'!I36</f>
        <v>0</v>
      </c>
      <c r="E36" s="8">
        <f>'PEC 4 Brad'!I36</f>
        <v>0</v>
      </c>
      <c r="F36" s="8">
        <f>'PEC 5 Eric'!I36</f>
        <v>0</v>
      </c>
      <c r="G36" s="8">
        <f>'PEC 6 Shavonne'!I36</f>
        <v>0</v>
      </c>
      <c r="H36" s="8">
        <f t="shared" si="9"/>
        <v>0</v>
      </c>
      <c r="I36" s="19" t="str">
        <f>Cost!E39</f>
        <v/>
      </c>
      <c r="J36" s="19" t="str">
        <f t="shared" si="10"/>
        <v/>
      </c>
      <c r="M36" s="36"/>
      <c r="N36" s="2">
        <f>'PEC 1 Allegra'!R36</f>
        <v>0</v>
      </c>
      <c r="O36" s="2">
        <f>'PEC 2 Heather'!R36</f>
        <v>0</v>
      </c>
      <c r="P36" s="2">
        <f>'PEC 3 Mandy'!R36</f>
        <v>0</v>
      </c>
      <c r="Q36" s="2">
        <f>'PEC 4 Brad'!R36</f>
        <v>0</v>
      </c>
      <c r="R36" s="2">
        <f>'PEC 5 Eric'!R36</f>
        <v>0</v>
      </c>
      <c r="S36" s="2">
        <f>'PEC 6 Shavonne'!R36</f>
        <v>0</v>
      </c>
      <c r="T36" s="2">
        <f t="shared" si="11"/>
        <v>0</v>
      </c>
      <c r="U36" s="2" t="str">
        <f>IF(Cost!I39="Yes",100,"")</f>
        <v/>
      </c>
      <c r="V36" s="19" t="str">
        <f>Cost!L39</f>
        <v/>
      </c>
      <c r="W36" s="2" t="str">
        <f t="shared" si="8"/>
        <v/>
      </c>
    </row>
    <row r="37" spans="1:24" ht="15.75" x14ac:dyDescent="0.25">
      <c r="A37" s="36"/>
      <c r="B37" s="10">
        <f>'PEC 1 Allegra'!I37</f>
        <v>0</v>
      </c>
      <c r="C37" s="10">
        <f>'PEC 2 Heather'!I37</f>
        <v>0</v>
      </c>
      <c r="D37" s="8">
        <f>'PEC 3 Mandy'!I37</f>
        <v>0</v>
      </c>
      <c r="E37" s="8">
        <f>'PEC 4 Brad'!I37</f>
        <v>0</v>
      </c>
      <c r="F37" s="8">
        <f>'PEC 5 Eric'!I37</f>
        <v>0</v>
      </c>
      <c r="G37" s="8">
        <f>'PEC 6 Shavonne'!I37</f>
        <v>0</v>
      </c>
      <c r="H37" s="8">
        <f t="shared" si="9"/>
        <v>0</v>
      </c>
      <c r="I37" s="19" t="str">
        <f>Cost!E40</f>
        <v/>
      </c>
      <c r="J37" s="19" t="str">
        <f t="shared" si="10"/>
        <v/>
      </c>
      <c r="M37" s="36"/>
      <c r="N37" s="2">
        <f>'PEC 1 Allegra'!R37</f>
        <v>0</v>
      </c>
      <c r="O37" s="2">
        <f>'PEC 2 Heather'!R37</f>
        <v>0</v>
      </c>
      <c r="P37" s="2">
        <f>'PEC 3 Mandy'!R37</f>
        <v>0</v>
      </c>
      <c r="Q37" s="2">
        <f>'PEC 4 Brad'!R37</f>
        <v>0</v>
      </c>
      <c r="R37" s="2">
        <f>'PEC 5 Eric'!R37</f>
        <v>0</v>
      </c>
      <c r="S37" s="2">
        <f>'PEC 6 Shavonne'!R37</f>
        <v>0</v>
      </c>
      <c r="T37" s="2">
        <f t="shared" si="11"/>
        <v>0</v>
      </c>
      <c r="U37" s="2" t="str">
        <f>IF(Cost!I40="Yes",100,"")</f>
        <v/>
      </c>
      <c r="V37" s="19" t="str">
        <f>Cost!L40</f>
        <v/>
      </c>
      <c r="W37" s="2" t="str">
        <f t="shared" si="8"/>
        <v/>
      </c>
    </row>
    <row r="38" spans="1:24" ht="15.75" x14ac:dyDescent="0.25">
      <c r="A38" s="36"/>
      <c r="B38" s="10">
        <f>'PEC 1 Allegra'!I38</f>
        <v>0</v>
      </c>
      <c r="C38" s="10">
        <f>'PEC 2 Heather'!I38</f>
        <v>0</v>
      </c>
      <c r="D38" s="8">
        <f>'PEC 3 Mandy'!I38</f>
        <v>0</v>
      </c>
      <c r="E38" s="8">
        <f>'PEC 4 Brad'!I38</f>
        <v>0</v>
      </c>
      <c r="F38" s="8">
        <f>'PEC 5 Eric'!I38</f>
        <v>0</v>
      </c>
      <c r="G38" s="8">
        <f>'PEC 6 Shavonne'!I38</f>
        <v>0</v>
      </c>
      <c r="H38" s="8">
        <f t="shared" si="9"/>
        <v>0</v>
      </c>
      <c r="I38" s="19" t="str">
        <f>Cost!E41</f>
        <v/>
      </c>
      <c r="J38" s="19" t="str">
        <f t="shared" si="10"/>
        <v/>
      </c>
      <c r="M38" s="36"/>
      <c r="N38" s="2">
        <f>'PEC 1 Allegra'!R38</f>
        <v>0</v>
      </c>
      <c r="O38" s="2">
        <f>'PEC 2 Heather'!R38</f>
        <v>0</v>
      </c>
      <c r="P38" s="2">
        <f>'PEC 3 Mandy'!R38</f>
        <v>0</v>
      </c>
      <c r="Q38" s="2">
        <f>'PEC 4 Brad'!R38</f>
        <v>0</v>
      </c>
      <c r="R38" s="2">
        <f>'PEC 5 Eric'!R38</f>
        <v>0</v>
      </c>
      <c r="S38" s="2">
        <f>'PEC 6 Shavonne'!R38</f>
        <v>0</v>
      </c>
      <c r="T38" s="2">
        <f t="shared" si="11"/>
        <v>0</v>
      </c>
      <c r="U38" s="2" t="str">
        <f>IF(Cost!I41="Yes",100,"")</f>
        <v/>
      </c>
      <c r="V38" s="19" t="str">
        <f>Cost!L41</f>
        <v/>
      </c>
      <c r="W38" s="2" t="str">
        <f t="shared" si="8"/>
        <v/>
      </c>
    </row>
    <row r="39" spans="1:24" ht="18.75" x14ac:dyDescent="0.3">
      <c r="A39" s="66" t="s">
        <v>27</v>
      </c>
      <c r="B39" s="66"/>
      <c r="C39" s="66"/>
      <c r="D39" s="66"/>
      <c r="E39" s="66"/>
      <c r="F39" s="66"/>
      <c r="G39" s="66"/>
      <c r="H39" s="66"/>
      <c r="I39" s="66"/>
      <c r="J39" s="66"/>
      <c r="M39" s="63" t="s">
        <v>27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4" ht="31.5" x14ac:dyDescent="0.25">
      <c r="A40" s="5" t="s">
        <v>5</v>
      </c>
      <c r="B40" s="5" t="s">
        <v>0</v>
      </c>
      <c r="C40" s="5" t="s">
        <v>1</v>
      </c>
      <c r="D40" s="5" t="s">
        <v>2</v>
      </c>
      <c r="E40" s="5" t="s">
        <v>3</v>
      </c>
      <c r="F40" s="5" t="s">
        <v>4</v>
      </c>
      <c r="G40" s="5" t="s">
        <v>51</v>
      </c>
      <c r="H40" s="5" t="s">
        <v>6</v>
      </c>
      <c r="I40" s="5" t="s">
        <v>9</v>
      </c>
      <c r="J40" s="6" t="s">
        <v>8</v>
      </c>
      <c r="K40" s="7"/>
      <c r="M40" s="5" t="s">
        <v>5</v>
      </c>
      <c r="N40" s="5" t="s">
        <v>0</v>
      </c>
      <c r="O40" s="5" t="s">
        <v>1</v>
      </c>
      <c r="P40" s="5" t="s">
        <v>2</v>
      </c>
      <c r="Q40" s="5" t="s">
        <v>3</v>
      </c>
      <c r="R40" s="5" t="s">
        <v>4</v>
      </c>
      <c r="S40" s="5" t="s">
        <v>51</v>
      </c>
      <c r="T40" s="5" t="s">
        <v>6</v>
      </c>
      <c r="U40" s="5" t="s">
        <v>7</v>
      </c>
      <c r="V40" s="5" t="s">
        <v>9</v>
      </c>
      <c r="W40" s="6" t="s">
        <v>8</v>
      </c>
      <c r="X40" s="7"/>
    </row>
    <row r="41" spans="1:24" ht="15.75" x14ac:dyDescent="0.25">
      <c r="A41" s="31" t="s">
        <v>53</v>
      </c>
      <c r="B41" s="10">
        <f>'PEC 1 Allegra'!I41</f>
        <v>360</v>
      </c>
      <c r="C41" s="10">
        <f>'PEC 2 Heather'!I41</f>
        <v>342</v>
      </c>
      <c r="D41" s="8">
        <f>'PEC 3 Mandy'!I41</f>
        <v>285</v>
      </c>
      <c r="E41" s="8">
        <f>'PEC 4 Brad'!I41</f>
        <v>261</v>
      </c>
      <c r="F41" s="8">
        <f>'PEC 5 Eric'!I41</f>
        <v>340</v>
      </c>
      <c r="G41" s="8">
        <f>'PEC 6 Shavonne'!I41</f>
        <v>346</v>
      </c>
      <c r="H41" s="8">
        <f>AVERAGE(B41:F41)</f>
        <v>317.60000000000002</v>
      </c>
      <c r="I41" s="19">
        <f>Cost!E45</f>
        <v>486.66306094204856</v>
      </c>
      <c r="J41" s="19">
        <f>IFERROR((H41+I41),"")</f>
        <v>804.26306094204858</v>
      </c>
      <c r="M41" s="36"/>
      <c r="N41" s="2">
        <f>'PEC 1 Allegra'!R41</f>
        <v>0</v>
      </c>
      <c r="O41" s="2">
        <f>'PEC 2 Heather'!R41</f>
        <v>0</v>
      </c>
      <c r="P41" s="2">
        <f>'PEC 3 Mandy'!R41</f>
        <v>0</v>
      </c>
      <c r="Q41" s="2">
        <f>'PEC 4 Brad'!R41</f>
        <v>0</v>
      </c>
      <c r="R41" s="2">
        <f>'PEC 5 Eric'!R41</f>
        <v>0</v>
      </c>
      <c r="S41" s="2">
        <f>'PEC 6 Shavonne'!R41</f>
        <v>0</v>
      </c>
      <c r="T41" s="2">
        <f>AVERAGE(N41:R41)</f>
        <v>0</v>
      </c>
      <c r="U41" s="2" t="str">
        <f>IF(Cost!I45="Yes",100,"")</f>
        <v/>
      </c>
      <c r="V41" s="19" t="str">
        <f>Cost!L45</f>
        <v/>
      </c>
      <c r="W41" s="2" t="str">
        <f t="shared" ref="W41:W50" si="12">IFERROR((T41+U41+V41),"")</f>
        <v/>
      </c>
    </row>
    <row r="42" spans="1:24" ht="15.75" x14ac:dyDescent="0.25">
      <c r="A42" s="31" t="s">
        <v>54</v>
      </c>
      <c r="B42" s="10">
        <f>'PEC 1 Allegra'!I42</f>
        <v>385</v>
      </c>
      <c r="C42" s="10">
        <f>'PEC 2 Heather'!I42</f>
        <v>388</v>
      </c>
      <c r="D42" s="8">
        <f>'PEC 3 Mandy'!I42</f>
        <v>347</v>
      </c>
      <c r="E42" s="8">
        <f>'PEC 4 Brad'!I42</f>
        <v>341</v>
      </c>
      <c r="F42" s="8">
        <f>'PEC 5 Eric'!I42</f>
        <v>390</v>
      </c>
      <c r="G42" s="8">
        <f>'PEC 6 Shavonne'!I42</f>
        <v>376</v>
      </c>
      <c r="H42" s="8">
        <f t="shared" ref="H42:H50" si="13">AVERAGE(B42:F42)</f>
        <v>370.2</v>
      </c>
      <c r="I42" s="19">
        <f>Cost!E46</f>
        <v>540.92508442809901</v>
      </c>
      <c r="J42" s="39">
        <f t="shared" ref="J42:J50" si="14">IFERROR((H42+I42),"")</f>
        <v>911.12508442809894</v>
      </c>
      <c r="M42" s="36"/>
      <c r="N42" s="2">
        <f>'PEC 1 Allegra'!R42</f>
        <v>0</v>
      </c>
      <c r="O42" s="2">
        <f>'PEC 2 Heather'!R42</f>
        <v>0</v>
      </c>
      <c r="P42" s="2">
        <f>'PEC 3 Mandy'!R42</f>
        <v>0</v>
      </c>
      <c r="Q42" s="2">
        <f>'PEC 4 Brad'!R42</f>
        <v>0</v>
      </c>
      <c r="R42" s="2">
        <f>'PEC 5 Eric'!R42</f>
        <v>0</v>
      </c>
      <c r="S42" s="2">
        <f>'PEC 6 Shavonne'!R42</f>
        <v>0</v>
      </c>
      <c r="T42" s="2">
        <f t="shared" ref="T42:T50" si="15">AVERAGE(N42:R42)</f>
        <v>0</v>
      </c>
      <c r="U42" s="2" t="str">
        <f>IF(Cost!I46="Yes",100,"")</f>
        <v/>
      </c>
      <c r="V42" s="19" t="str">
        <f>Cost!L46</f>
        <v/>
      </c>
      <c r="W42" s="2" t="str">
        <f t="shared" si="12"/>
        <v/>
      </c>
    </row>
    <row r="43" spans="1:24" ht="15.75" x14ac:dyDescent="0.25">
      <c r="A43" s="31" t="s">
        <v>55</v>
      </c>
      <c r="B43" s="10">
        <f>'PEC 1 Allegra'!I43</f>
        <v>373</v>
      </c>
      <c r="C43" s="10">
        <f>'PEC 2 Heather'!I43</f>
        <v>325</v>
      </c>
      <c r="D43" s="8">
        <f>'PEC 3 Mandy'!I43</f>
        <v>330</v>
      </c>
      <c r="E43" s="8">
        <f>'PEC 4 Brad'!I43</f>
        <v>299</v>
      </c>
      <c r="F43" s="8">
        <f>'PEC 5 Eric'!I43</f>
        <v>375</v>
      </c>
      <c r="G43" s="8">
        <f>'PEC 6 Shavonne'!I43</f>
        <v>355</v>
      </c>
      <c r="H43" s="8">
        <f t="shared" si="13"/>
        <v>340.4</v>
      </c>
      <c r="I43" s="19">
        <f>Cost!E47</f>
        <v>600</v>
      </c>
      <c r="J43" s="39">
        <f t="shared" si="14"/>
        <v>940.4</v>
      </c>
      <c r="M43" s="36"/>
      <c r="N43" s="2">
        <f>'PEC 1 Allegra'!R43</f>
        <v>0</v>
      </c>
      <c r="O43" s="2">
        <f>'PEC 2 Heather'!R43</f>
        <v>0</v>
      </c>
      <c r="P43" s="2">
        <f>'PEC 3 Mandy'!R43</f>
        <v>0</v>
      </c>
      <c r="Q43" s="2">
        <f>'PEC 4 Brad'!R43</f>
        <v>0</v>
      </c>
      <c r="R43" s="2">
        <f>'PEC 5 Eric'!R43</f>
        <v>0</v>
      </c>
      <c r="S43" s="2">
        <f>'PEC 6 Shavonne'!R43</f>
        <v>0</v>
      </c>
      <c r="T43" s="2">
        <f t="shared" si="15"/>
        <v>0</v>
      </c>
      <c r="U43" s="2" t="str">
        <f>IF(Cost!I47="Yes",100,"")</f>
        <v/>
      </c>
      <c r="V43" s="19" t="str">
        <f>Cost!L47</f>
        <v/>
      </c>
      <c r="W43" s="2" t="str">
        <f t="shared" si="12"/>
        <v/>
      </c>
    </row>
    <row r="44" spans="1:24" ht="15.75" x14ac:dyDescent="0.25">
      <c r="A44" s="31" t="s">
        <v>56</v>
      </c>
      <c r="B44" s="10">
        <f>'PEC 1 Allegra'!I44</f>
        <v>360</v>
      </c>
      <c r="C44" s="10">
        <f>'PEC 2 Heather'!I44</f>
        <v>337</v>
      </c>
      <c r="D44" s="8">
        <f>'PEC 3 Mandy'!I44</f>
        <v>260</v>
      </c>
      <c r="E44" s="8">
        <f>'PEC 4 Brad'!I44</f>
        <v>258</v>
      </c>
      <c r="F44" s="8">
        <f>'PEC 5 Eric'!I44</f>
        <v>355</v>
      </c>
      <c r="G44" s="8">
        <f>'PEC 6 Shavonne'!I44</f>
        <v>369</v>
      </c>
      <c r="H44" s="8">
        <f t="shared" si="13"/>
        <v>314</v>
      </c>
      <c r="I44" s="19">
        <f>Cost!E48</f>
        <v>437.99849672500807</v>
      </c>
      <c r="J44" s="19">
        <f t="shared" si="14"/>
        <v>751.99849672500807</v>
      </c>
      <c r="M44" s="36"/>
      <c r="N44" s="2">
        <f>'PEC 1 Allegra'!R44</f>
        <v>0</v>
      </c>
      <c r="O44" s="2">
        <f>'PEC 2 Heather'!R44</f>
        <v>0</v>
      </c>
      <c r="P44" s="2">
        <f>'PEC 3 Mandy'!R44</f>
        <v>0</v>
      </c>
      <c r="Q44" s="2">
        <f>'PEC 4 Brad'!R44</f>
        <v>0</v>
      </c>
      <c r="R44" s="2">
        <f>'PEC 5 Eric'!R44</f>
        <v>0</v>
      </c>
      <c r="S44" s="2">
        <f>'PEC 6 Shavonne'!R44</f>
        <v>0</v>
      </c>
      <c r="T44" s="2">
        <f t="shared" si="15"/>
        <v>0</v>
      </c>
      <c r="U44" s="2" t="str">
        <f>IF(Cost!I48="Yes",100,"")</f>
        <v/>
      </c>
      <c r="V44" s="19" t="str">
        <f>Cost!L48</f>
        <v/>
      </c>
      <c r="W44" s="2" t="str">
        <f t="shared" si="12"/>
        <v/>
      </c>
    </row>
    <row r="45" spans="1:24" ht="15.75" x14ac:dyDescent="0.25">
      <c r="A45" s="31" t="s">
        <v>57</v>
      </c>
      <c r="B45" s="10">
        <f>'PEC 1 Allegra'!I45</f>
        <v>355</v>
      </c>
      <c r="C45" s="10">
        <f>'PEC 2 Heather'!I45</f>
        <v>340</v>
      </c>
      <c r="D45" s="8">
        <f>'PEC 3 Mandy'!I45</f>
        <v>265</v>
      </c>
      <c r="E45" s="8">
        <f>'PEC 4 Brad'!I45</f>
        <v>197</v>
      </c>
      <c r="F45" s="8">
        <f>'PEC 5 Eric'!I45</f>
        <v>290</v>
      </c>
      <c r="G45" s="8">
        <f>'PEC 6 Shavonne'!I45</f>
        <v>338</v>
      </c>
      <c r="H45" s="8">
        <f t="shared" si="13"/>
        <v>289.39999999999998</v>
      </c>
      <c r="I45" s="19">
        <f>Cost!E49</f>
        <v>456.77705446727185</v>
      </c>
      <c r="J45" s="19">
        <f t="shared" si="14"/>
        <v>746.17705446727177</v>
      </c>
      <c r="M45" s="36"/>
      <c r="N45" s="2">
        <f>'PEC 1 Allegra'!R45</f>
        <v>0</v>
      </c>
      <c r="O45" s="2">
        <f>'PEC 2 Heather'!R45</f>
        <v>0</v>
      </c>
      <c r="P45" s="2">
        <f>'PEC 3 Mandy'!R45</f>
        <v>0</v>
      </c>
      <c r="Q45" s="2">
        <f>'PEC 4 Brad'!R45</f>
        <v>0</v>
      </c>
      <c r="R45" s="2">
        <f>'PEC 5 Eric'!R45</f>
        <v>0</v>
      </c>
      <c r="S45" s="2">
        <f>'PEC 6 Shavonne'!R45</f>
        <v>0</v>
      </c>
      <c r="T45" s="2">
        <f t="shared" si="15"/>
        <v>0</v>
      </c>
      <c r="U45" s="2" t="str">
        <f>IF(Cost!I49="Yes",100,"")</f>
        <v/>
      </c>
      <c r="V45" s="19" t="str">
        <f>Cost!L49</f>
        <v/>
      </c>
      <c r="W45" s="2" t="str">
        <f t="shared" si="12"/>
        <v/>
      </c>
    </row>
    <row r="46" spans="1:24" ht="15.75" x14ac:dyDescent="0.25">
      <c r="A46" s="36"/>
      <c r="B46" s="10">
        <f>'PEC 1 Allegra'!I46</f>
        <v>0</v>
      </c>
      <c r="C46" s="10">
        <f>'PEC 2 Heather'!I46</f>
        <v>0</v>
      </c>
      <c r="D46" s="8">
        <f>'PEC 3 Mandy'!I46</f>
        <v>0</v>
      </c>
      <c r="E46" s="8">
        <f>'PEC 4 Brad'!I46</f>
        <v>0</v>
      </c>
      <c r="F46" s="8">
        <f>'PEC 5 Eric'!I46</f>
        <v>0</v>
      </c>
      <c r="G46" s="8">
        <f>'PEC 6 Shavonne'!I46</f>
        <v>0</v>
      </c>
      <c r="H46" s="8">
        <f t="shared" si="13"/>
        <v>0</v>
      </c>
      <c r="I46" s="19" t="str">
        <f>Cost!E50</f>
        <v/>
      </c>
      <c r="J46" s="19" t="str">
        <f t="shared" si="14"/>
        <v/>
      </c>
      <c r="M46" s="36"/>
      <c r="N46" s="2">
        <f>'PEC 1 Allegra'!R46</f>
        <v>0</v>
      </c>
      <c r="O46" s="2">
        <f>'PEC 2 Heather'!R46</f>
        <v>0</v>
      </c>
      <c r="P46" s="2">
        <f>'PEC 3 Mandy'!R46</f>
        <v>0</v>
      </c>
      <c r="Q46" s="2">
        <f>'PEC 4 Brad'!R46</f>
        <v>0</v>
      </c>
      <c r="R46" s="2">
        <f>'PEC 5 Eric'!R46</f>
        <v>0</v>
      </c>
      <c r="S46" s="2">
        <f>'PEC 6 Shavonne'!R46</f>
        <v>0</v>
      </c>
      <c r="T46" s="2">
        <f t="shared" si="15"/>
        <v>0</v>
      </c>
      <c r="U46" s="2" t="str">
        <f>IF(Cost!I50="Yes",100,"")</f>
        <v/>
      </c>
      <c r="V46" s="19" t="str">
        <f>Cost!L50</f>
        <v/>
      </c>
      <c r="W46" s="2" t="str">
        <f t="shared" si="12"/>
        <v/>
      </c>
    </row>
    <row r="47" spans="1:24" ht="15.75" x14ac:dyDescent="0.25">
      <c r="A47" s="36"/>
      <c r="B47" s="10">
        <f>'PEC 1 Allegra'!I47</f>
        <v>0</v>
      </c>
      <c r="C47" s="10">
        <f>'PEC 2 Heather'!I47</f>
        <v>0</v>
      </c>
      <c r="D47" s="8">
        <f>'PEC 3 Mandy'!I47</f>
        <v>0</v>
      </c>
      <c r="E47" s="8">
        <f>'PEC 4 Brad'!I47</f>
        <v>0</v>
      </c>
      <c r="F47" s="8">
        <f>'PEC 5 Eric'!I47</f>
        <v>0</v>
      </c>
      <c r="G47" s="8">
        <f>'PEC 6 Shavonne'!I47</f>
        <v>0</v>
      </c>
      <c r="H47" s="8">
        <f t="shared" si="13"/>
        <v>0</v>
      </c>
      <c r="I47" s="19" t="str">
        <f>Cost!E51</f>
        <v/>
      </c>
      <c r="J47" s="19" t="str">
        <f t="shared" si="14"/>
        <v/>
      </c>
      <c r="M47" s="36"/>
      <c r="N47" s="2">
        <f>'PEC 1 Allegra'!R47</f>
        <v>0</v>
      </c>
      <c r="O47" s="2">
        <f>'PEC 2 Heather'!R47</f>
        <v>0</v>
      </c>
      <c r="P47" s="2">
        <f>'PEC 3 Mandy'!R47</f>
        <v>0</v>
      </c>
      <c r="Q47" s="2">
        <f>'PEC 4 Brad'!R47</f>
        <v>0</v>
      </c>
      <c r="R47" s="2">
        <f>'PEC 5 Eric'!R47</f>
        <v>0</v>
      </c>
      <c r="S47" s="2">
        <f>'PEC 6 Shavonne'!R47</f>
        <v>0</v>
      </c>
      <c r="T47" s="2">
        <f t="shared" si="15"/>
        <v>0</v>
      </c>
      <c r="U47" s="2" t="str">
        <f>IF(Cost!I51="Yes",100,"")</f>
        <v/>
      </c>
      <c r="V47" s="19" t="str">
        <f>Cost!L51</f>
        <v/>
      </c>
      <c r="W47" s="2" t="str">
        <f t="shared" si="12"/>
        <v/>
      </c>
    </row>
    <row r="48" spans="1:24" ht="15.75" x14ac:dyDescent="0.25">
      <c r="A48" s="36"/>
      <c r="B48" s="10">
        <f>'PEC 1 Allegra'!I48</f>
        <v>0</v>
      </c>
      <c r="C48" s="10">
        <f>'PEC 2 Heather'!I48</f>
        <v>0</v>
      </c>
      <c r="D48" s="8">
        <f>'PEC 3 Mandy'!I48</f>
        <v>0</v>
      </c>
      <c r="E48" s="8">
        <f>'PEC 4 Brad'!I48</f>
        <v>0</v>
      </c>
      <c r="F48" s="8">
        <f>'PEC 5 Eric'!I48</f>
        <v>0</v>
      </c>
      <c r="G48" s="8">
        <f>'PEC 6 Shavonne'!I48</f>
        <v>0</v>
      </c>
      <c r="H48" s="8">
        <f t="shared" si="13"/>
        <v>0</v>
      </c>
      <c r="I48" s="19" t="str">
        <f>Cost!E52</f>
        <v/>
      </c>
      <c r="J48" s="19" t="str">
        <f t="shared" si="14"/>
        <v/>
      </c>
      <c r="M48" s="36"/>
      <c r="N48" s="2">
        <f>'PEC 1 Allegra'!R48</f>
        <v>0</v>
      </c>
      <c r="O48" s="2">
        <f>'PEC 2 Heather'!R48</f>
        <v>0</v>
      </c>
      <c r="P48" s="2">
        <f>'PEC 3 Mandy'!R48</f>
        <v>0</v>
      </c>
      <c r="Q48" s="2">
        <f>'PEC 4 Brad'!R48</f>
        <v>0</v>
      </c>
      <c r="R48" s="2">
        <f>'PEC 5 Eric'!R48</f>
        <v>0</v>
      </c>
      <c r="S48" s="2">
        <f>'PEC 6 Shavonne'!R48</f>
        <v>0</v>
      </c>
      <c r="T48" s="2">
        <f t="shared" si="15"/>
        <v>0</v>
      </c>
      <c r="U48" s="2" t="str">
        <f>IF(Cost!I52="Yes",100,"")</f>
        <v/>
      </c>
      <c r="V48" s="19" t="str">
        <f>Cost!L52</f>
        <v/>
      </c>
      <c r="W48" s="2" t="str">
        <f t="shared" si="12"/>
        <v/>
      </c>
    </row>
    <row r="49" spans="1:24" ht="15.75" x14ac:dyDescent="0.25">
      <c r="A49" s="36"/>
      <c r="B49" s="10">
        <f>'PEC 1 Allegra'!I49</f>
        <v>0</v>
      </c>
      <c r="C49" s="10">
        <f>'PEC 2 Heather'!I49</f>
        <v>0</v>
      </c>
      <c r="D49" s="8">
        <f>'PEC 3 Mandy'!I49</f>
        <v>0</v>
      </c>
      <c r="E49" s="8">
        <f>'PEC 4 Brad'!I49</f>
        <v>0</v>
      </c>
      <c r="F49" s="8">
        <f>'PEC 5 Eric'!I49</f>
        <v>0</v>
      </c>
      <c r="G49" s="8">
        <f>'PEC 6 Shavonne'!I49</f>
        <v>0</v>
      </c>
      <c r="H49" s="8">
        <f t="shared" si="13"/>
        <v>0</v>
      </c>
      <c r="I49" s="19" t="str">
        <f>Cost!E53</f>
        <v/>
      </c>
      <c r="J49" s="19" t="str">
        <f t="shared" si="14"/>
        <v/>
      </c>
      <c r="M49" s="36"/>
      <c r="N49" s="2">
        <f>'PEC 1 Allegra'!R49</f>
        <v>0</v>
      </c>
      <c r="O49" s="2">
        <f>'PEC 2 Heather'!R49</f>
        <v>0</v>
      </c>
      <c r="P49" s="2">
        <f>'PEC 3 Mandy'!R49</f>
        <v>0</v>
      </c>
      <c r="Q49" s="2">
        <f>'PEC 4 Brad'!R49</f>
        <v>0</v>
      </c>
      <c r="R49" s="2">
        <f>'PEC 5 Eric'!R49</f>
        <v>0</v>
      </c>
      <c r="S49" s="2">
        <f>'PEC 6 Shavonne'!R49</f>
        <v>0</v>
      </c>
      <c r="T49" s="2">
        <f t="shared" si="15"/>
        <v>0</v>
      </c>
      <c r="U49" s="2" t="str">
        <f>IF(Cost!I53="Yes",100,"")</f>
        <v/>
      </c>
      <c r="V49" s="19" t="str">
        <f>Cost!L53</f>
        <v/>
      </c>
      <c r="W49" s="2" t="str">
        <f t="shared" si="12"/>
        <v/>
      </c>
    </row>
    <row r="50" spans="1:24" ht="15.75" x14ac:dyDescent="0.25">
      <c r="A50" s="36"/>
      <c r="B50" s="10">
        <f>'PEC 1 Allegra'!I50</f>
        <v>0</v>
      </c>
      <c r="C50" s="10">
        <f>'PEC 2 Heather'!I50</f>
        <v>0</v>
      </c>
      <c r="D50" s="8">
        <f>'PEC 3 Mandy'!I50</f>
        <v>0</v>
      </c>
      <c r="E50" s="8">
        <f>'PEC 4 Brad'!I50</f>
        <v>0</v>
      </c>
      <c r="F50" s="8">
        <f>'PEC 5 Eric'!I50</f>
        <v>0</v>
      </c>
      <c r="G50" s="8">
        <f>'PEC 6 Shavonne'!I50</f>
        <v>0</v>
      </c>
      <c r="H50" s="8">
        <f t="shared" si="13"/>
        <v>0</v>
      </c>
      <c r="I50" s="19" t="str">
        <f>Cost!E54</f>
        <v/>
      </c>
      <c r="J50" s="19" t="str">
        <f t="shared" si="14"/>
        <v/>
      </c>
      <c r="M50" s="36"/>
      <c r="N50" s="2">
        <f>'PEC 1 Allegra'!R50</f>
        <v>0</v>
      </c>
      <c r="O50" s="2">
        <f>'PEC 2 Heather'!R50</f>
        <v>0</v>
      </c>
      <c r="P50" s="2">
        <f>'PEC 3 Mandy'!R50</f>
        <v>0</v>
      </c>
      <c r="Q50" s="2">
        <f>'PEC 4 Brad'!R50</f>
        <v>0</v>
      </c>
      <c r="R50" s="2">
        <f>'PEC 5 Eric'!R50</f>
        <v>0</v>
      </c>
      <c r="S50" s="2">
        <f>'PEC 6 Shavonne'!R50</f>
        <v>0</v>
      </c>
      <c r="T50" s="2">
        <f t="shared" si="15"/>
        <v>0</v>
      </c>
      <c r="U50" s="2" t="str">
        <f>IF(Cost!I54="Yes",100,"")</f>
        <v/>
      </c>
      <c r="V50" s="19" t="str">
        <f>Cost!L54</f>
        <v/>
      </c>
      <c r="W50" s="2" t="str">
        <f t="shared" si="12"/>
        <v/>
      </c>
    </row>
    <row r="51" spans="1:24" ht="18.75" x14ac:dyDescent="0.3">
      <c r="A51" s="66" t="s">
        <v>36</v>
      </c>
      <c r="B51" s="66"/>
      <c r="C51" s="66"/>
      <c r="D51" s="66"/>
      <c r="E51" s="66"/>
      <c r="F51" s="66"/>
      <c r="G51" s="66"/>
      <c r="H51" s="66"/>
      <c r="I51" s="66"/>
      <c r="J51" s="66"/>
      <c r="M51" s="66" t="s">
        <v>36</v>
      </c>
      <c r="N51" s="66"/>
      <c r="O51" s="66"/>
      <c r="P51" s="66"/>
      <c r="Q51" s="66"/>
      <c r="R51" s="66"/>
      <c r="S51" s="66"/>
      <c r="T51" s="66"/>
      <c r="U51" s="66"/>
      <c r="V51" s="66"/>
      <c r="W51" s="66"/>
    </row>
    <row r="52" spans="1:24" ht="31.5" x14ac:dyDescent="0.25">
      <c r="A52" s="5" t="s">
        <v>5</v>
      </c>
      <c r="B52" s="5" t="s">
        <v>0</v>
      </c>
      <c r="C52" s="5" t="s">
        <v>1</v>
      </c>
      <c r="D52" s="5" t="s">
        <v>2</v>
      </c>
      <c r="E52" s="5" t="s">
        <v>3</v>
      </c>
      <c r="F52" s="5" t="s">
        <v>4</v>
      </c>
      <c r="G52" s="5" t="s">
        <v>51</v>
      </c>
      <c r="H52" s="5" t="s">
        <v>6</v>
      </c>
      <c r="I52" s="5" t="s">
        <v>9</v>
      </c>
      <c r="J52" s="6" t="s">
        <v>8</v>
      </c>
      <c r="K52" s="7"/>
      <c r="M52" s="5" t="s">
        <v>5</v>
      </c>
      <c r="N52" s="5" t="s">
        <v>0</v>
      </c>
      <c r="O52" s="5" t="s">
        <v>1</v>
      </c>
      <c r="P52" s="5" t="s">
        <v>2</v>
      </c>
      <c r="Q52" s="5" t="s">
        <v>3</v>
      </c>
      <c r="R52" s="5" t="s">
        <v>4</v>
      </c>
      <c r="S52" s="5" t="s">
        <v>51</v>
      </c>
      <c r="T52" s="5" t="s">
        <v>6</v>
      </c>
      <c r="U52" s="5" t="s">
        <v>7</v>
      </c>
      <c r="V52" s="5" t="s">
        <v>9</v>
      </c>
      <c r="W52" s="6" t="s">
        <v>8</v>
      </c>
      <c r="X52" s="7"/>
    </row>
    <row r="53" spans="1:24" ht="15.75" x14ac:dyDescent="0.25">
      <c r="A53" s="31" t="s">
        <v>53</v>
      </c>
      <c r="B53" s="10">
        <f>'PEC 1 Allegra'!I53</f>
        <v>360</v>
      </c>
      <c r="C53" s="10">
        <f>'PEC 2 Heather'!I53</f>
        <v>342</v>
      </c>
      <c r="D53" s="8">
        <f>'PEC 3 Mandy'!I53</f>
        <v>285</v>
      </c>
      <c r="E53" s="8">
        <f>'PEC 4 Brad'!I53</f>
        <v>261</v>
      </c>
      <c r="F53" s="8">
        <f>'PEC 5 Eric'!I53</f>
        <v>340</v>
      </c>
      <c r="G53" s="8">
        <f>'PEC 6 Shavonne'!I53</f>
        <v>346</v>
      </c>
      <c r="H53" s="8">
        <f>AVERAGE(B53:F53)</f>
        <v>317.60000000000002</v>
      </c>
      <c r="I53" s="19">
        <f>Cost!E58</f>
        <v>496.0701944576191</v>
      </c>
      <c r="J53" s="19">
        <f>IFERROR((H53+I53),"")</f>
        <v>813.67019445761912</v>
      </c>
      <c r="M53" s="31" t="s">
        <v>58</v>
      </c>
      <c r="N53" s="2">
        <f>'PEC 1 Allegra'!R53</f>
        <v>310</v>
      </c>
      <c r="O53" s="2">
        <f>'PEC 2 Heather'!R53</f>
        <v>304</v>
      </c>
      <c r="P53" s="2">
        <f>'PEC 3 Mandy'!R53</f>
        <v>225</v>
      </c>
      <c r="Q53" s="2">
        <f>'PEC 4 Brad'!R53</f>
        <v>152</v>
      </c>
      <c r="R53" s="2">
        <f>'PEC 5 Eric'!R53</f>
        <v>245</v>
      </c>
      <c r="S53" s="2">
        <f>'PEC 6 Shavonne'!R53</f>
        <v>321</v>
      </c>
      <c r="T53" s="2">
        <f>AVERAGE(N53:R53)</f>
        <v>247.2</v>
      </c>
      <c r="U53" s="2" t="str">
        <f>IF(Cost!I58="Yes",100,"")</f>
        <v/>
      </c>
      <c r="V53" s="19">
        <f>Cost!L58</f>
        <v>600</v>
      </c>
      <c r="W53" s="40">
        <v>847.2</v>
      </c>
    </row>
    <row r="54" spans="1:24" ht="15.75" x14ac:dyDescent="0.25">
      <c r="A54" s="31" t="s">
        <v>54</v>
      </c>
      <c r="B54" s="10">
        <f>'PEC 1 Allegra'!I54</f>
        <v>385</v>
      </c>
      <c r="C54" s="10">
        <f>'PEC 2 Heather'!I54</f>
        <v>388</v>
      </c>
      <c r="D54" s="8">
        <f>'PEC 3 Mandy'!I54</f>
        <v>347</v>
      </c>
      <c r="E54" s="8">
        <f>'PEC 4 Brad'!I54</f>
        <v>341</v>
      </c>
      <c r="F54" s="8">
        <f>'PEC 5 Eric'!I54</f>
        <v>390</v>
      </c>
      <c r="G54" s="8">
        <f>'PEC 6 Shavonne'!I54</f>
        <v>376</v>
      </c>
      <c r="H54" s="8">
        <f t="shared" ref="H54:H62" si="16">AVERAGE(B54:F54)</f>
        <v>370.2</v>
      </c>
      <c r="I54" s="19">
        <f>Cost!E59</f>
        <v>534.87480138074625</v>
      </c>
      <c r="J54" s="39">
        <f t="shared" ref="J54:J62" si="17">IFERROR((H54+I54),"")</f>
        <v>905.07480138074629</v>
      </c>
      <c r="M54" s="36"/>
      <c r="N54" s="2">
        <f>'PEC 1 Allegra'!R54</f>
        <v>0</v>
      </c>
      <c r="O54" s="2">
        <f>'PEC 2 Heather'!R54</f>
        <v>0</v>
      </c>
      <c r="P54" s="2">
        <f>'PEC 3 Mandy'!R54</f>
        <v>0</v>
      </c>
      <c r="Q54" s="2">
        <f>'PEC 4 Brad'!R54</f>
        <v>0</v>
      </c>
      <c r="R54" s="2">
        <f>'PEC 5 Eric'!R54</f>
        <v>0</v>
      </c>
      <c r="S54" s="2">
        <f>'PEC 6 Shavonne'!R54</f>
        <v>0</v>
      </c>
      <c r="T54" s="2">
        <f t="shared" ref="T54:T62" si="18">AVERAGE(N54:R54)</f>
        <v>0</v>
      </c>
      <c r="U54" s="2" t="str">
        <f>IF(Cost!I59="Yes",100,"")</f>
        <v/>
      </c>
      <c r="V54" s="19" t="str">
        <f>Cost!L59</f>
        <v/>
      </c>
      <c r="W54" s="2" t="str">
        <f t="shared" ref="W54:W62" si="19">IFERROR((T54+U54+V54),"")</f>
        <v/>
      </c>
    </row>
    <row r="55" spans="1:24" ht="15.75" x14ac:dyDescent="0.25">
      <c r="A55" s="31" t="s">
        <v>55</v>
      </c>
      <c r="B55" s="10">
        <f>'PEC 1 Allegra'!I55</f>
        <v>373</v>
      </c>
      <c r="C55" s="10">
        <f>'PEC 2 Heather'!I55</f>
        <v>325</v>
      </c>
      <c r="D55" s="8">
        <f>'PEC 3 Mandy'!I55</f>
        <v>330</v>
      </c>
      <c r="E55" s="8">
        <f>'PEC 4 Brad'!I55</f>
        <v>299</v>
      </c>
      <c r="F55" s="8">
        <f>'PEC 5 Eric'!I55</f>
        <v>375</v>
      </c>
      <c r="G55" s="8">
        <f>'PEC 6 Shavonne'!I55</f>
        <v>355</v>
      </c>
      <c r="H55" s="8">
        <f t="shared" si="16"/>
        <v>340.4</v>
      </c>
      <c r="I55" s="19">
        <f>Cost!E60</f>
        <v>600</v>
      </c>
      <c r="J55" s="39">
        <f t="shared" si="17"/>
        <v>940.4</v>
      </c>
      <c r="M55" s="36"/>
      <c r="N55" s="2">
        <f>'PEC 1 Allegra'!R55</f>
        <v>0</v>
      </c>
      <c r="O55" s="2">
        <f>'PEC 2 Heather'!R55</f>
        <v>0</v>
      </c>
      <c r="P55" s="2">
        <f>'PEC 3 Mandy'!R55</f>
        <v>0</v>
      </c>
      <c r="Q55" s="2">
        <f>'PEC 4 Brad'!R55</f>
        <v>0</v>
      </c>
      <c r="R55" s="2">
        <f>'PEC 5 Eric'!R55</f>
        <v>0</v>
      </c>
      <c r="S55" s="2">
        <f>'PEC 6 Shavonne'!R55</f>
        <v>0</v>
      </c>
      <c r="T55" s="2">
        <f t="shared" si="18"/>
        <v>0</v>
      </c>
      <c r="U55" s="2" t="str">
        <f>IF(Cost!I60="Yes",100,"")</f>
        <v/>
      </c>
      <c r="V55" s="19" t="str">
        <f>Cost!L60</f>
        <v/>
      </c>
      <c r="W55" s="2" t="str">
        <f t="shared" si="19"/>
        <v/>
      </c>
    </row>
    <row r="56" spans="1:24" ht="15.75" x14ac:dyDescent="0.25">
      <c r="A56" s="31" t="s">
        <v>56</v>
      </c>
      <c r="B56" s="10">
        <f>'PEC 1 Allegra'!I56</f>
        <v>360</v>
      </c>
      <c r="C56" s="10">
        <f>'PEC 2 Heather'!I56</f>
        <v>337</v>
      </c>
      <c r="D56" s="8">
        <f>'PEC 3 Mandy'!I56</f>
        <v>260</v>
      </c>
      <c r="E56" s="8">
        <f>'PEC 4 Brad'!I56</f>
        <v>258</v>
      </c>
      <c r="F56" s="8">
        <f>'PEC 5 Eric'!I56</f>
        <v>355</v>
      </c>
      <c r="G56" s="8">
        <f>'PEC 6 Shavonne'!I56</f>
        <v>369</v>
      </c>
      <c r="H56" s="8">
        <f t="shared" si="16"/>
        <v>314</v>
      </c>
      <c r="I56" s="19">
        <f>Cost!E61</f>
        <v>446.46695632289044</v>
      </c>
      <c r="J56" s="19">
        <f t="shared" si="17"/>
        <v>760.46695632289038</v>
      </c>
      <c r="M56" s="36"/>
      <c r="N56" s="2">
        <f>'PEC 1 Allegra'!R56</f>
        <v>0</v>
      </c>
      <c r="O56" s="2">
        <f>'PEC 2 Heather'!R56</f>
        <v>0</v>
      </c>
      <c r="P56" s="2">
        <f>'PEC 3 Mandy'!R56</f>
        <v>0</v>
      </c>
      <c r="Q56" s="2">
        <f>'PEC 4 Brad'!R56</f>
        <v>0</v>
      </c>
      <c r="R56" s="2">
        <f>'PEC 5 Eric'!R56</f>
        <v>0</v>
      </c>
      <c r="S56" s="2">
        <f>'PEC 6 Shavonne'!R56</f>
        <v>0</v>
      </c>
      <c r="T56" s="2">
        <f t="shared" si="18"/>
        <v>0</v>
      </c>
      <c r="U56" s="2" t="str">
        <f>IF(Cost!I61="Yes",100,"")</f>
        <v/>
      </c>
      <c r="V56" s="19" t="str">
        <f>Cost!L61</f>
        <v/>
      </c>
      <c r="W56" s="2" t="str">
        <f t="shared" si="19"/>
        <v/>
      </c>
    </row>
    <row r="57" spans="1:24" ht="15.75" x14ac:dyDescent="0.25">
      <c r="A57" s="31" t="s">
        <v>57</v>
      </c>
      <c r="B57" s="10">
        <f>'PEC 1 Allegra'!I57</f>
        <v>355</v>
      </c>
      <c r="C57" s="10">
        <f>'PEC 2 Heather'!I57</f>
        <v>340</v>
      </c>
      <c r="D57" s="8">
        <f>'PEC 3 Mandy'!I57</f>
        <v>265</v>
      </c>
      <c r="E57" s="8">
        <f>'PEC 4 Brad'!I57</f>
        <v>197</v>
      </c>
      <c r="F57" s="8">
        <f>'PEC 5 Eric'!I57</f>
        <v>290</v>
      </c>
      <c r="G57" s="8">
        <f>'PEC 6 Shavonne'!I57</f>
        <v>338</v>
      </c>
      <c r="H57" s="8">
        <f t="shared" si="16"/>
        <v>289.39999999999998</v>
      </c>
      <c r="I57" s="19">
        <f>Cost!E62</f>
        <v>512.71008403361338</v>
      </c>
      <c r="J57" s="19">
        <f t="shared" si="17"/>
        <v>802.11008403361336</v>
      </c>
      <c r="M57" s="36"/>
      <c r="N57" s="2">
        <f>'PEC 1 Allegra'!R57</f>
        <v>0</v>
      </c>
      <c r="O57" s="2">
        <f>'PEC 2 Heather'!R57</f>
        <v>0</v>
      </c>
      <c r="P57" s="2">
        <f>'PEC 3 Mandy'!R57</f>
        <v>0</v>
      </c>
      <c r="Q57" s="2">
        <f>'PEC 4 Brad'!R57</f>
        <v>0</v>
      </c>
      <c r="R57" s="2">
        <f>'PEC 5 Eric'!R57</f>
        <v>0</v>
      </c>
      <c r="S57" s="2">
        <f>'PEC 6 Shavonne'!R57</f>
        <v>0</v>
      </c>
      <c r="T57" s="2">
        <f t="shared" si="18"/>
        <v>0</v>
      </c>
      <c r="U57" s="2" t="str">
        <f>IF(Cost!I62="Yes",100,"")</f>
        <v/>
      </c>
      <c r="V57" s="19" t="str">
        <f>Cost!L62</f>
        <v/>
      </c>
      <c r="W57" s="2" t="str">
        <f t="shared" si="19"/>
        <v/>
      </c>
    </row>
    <row r="58" spans="1:24" ht="15.75" x14ac:dyDescent="0.25">
      <c r="A58" s="36"/>
      <c r="B58" s="10">
        <f>'PEC 1 Allegra'!I58</f>
        <v>0</v>
      </c>
      <c r="C58" s="10">
        <f>'PEC 2 Heather'!I58</f>
        <v>0</v>
      </c>
      <c r="D58" s="8">
        <f>'PEC 3 Mandy'!I58</f>
        <v>0</v>
      </c>
      <c r="E58" s="8">
        <f>'PEC 4 Brad'!I58</f>
        <v>0</v>
      </c>
      <c r="F58" s="8">
        <f>'PEC 5 Eric'!I58</f>
        <v>0</v>
      </c>
      <c r="G58" s="8">
        <f>'PEC 6 Shavonne'!I58</f>
        <v>0</v>
      </c>
      <c r="H58" s="8">
        <f t="shared" si="16"/>
        <v>0</v>
      </c>
      <c r="I58" s="19" t="str">
        <f>Cost!E63</f>
        <v/>
      </c>
      <c r="J58" s="19" t="str">
        <f t="shared" si="17"/>
        <v/>
      </c>
      <c r="M58" s="36"/>
      <c r="N58" s="2">
        <f>'PEC 1 Allegra'!R58</f>
        <v>0</v>
      </c>
      <c r="O58" s="2">
        <f>'PEC 2 Heather'!R58</f>
        <v>0</v>
      </c>
      <c r="P58" s="2">
        <f>'PEC 3 Mandy'!R58</f>
        <v>0</v>
      </c>
      <c r="Q58" s="2">
        <f>'PEC 4 Brad'!R58</f>
        <v>0</v>
      </c>
      <c r="R58" s="2">
        <f>'PEC 5 Eric'!R58</f>
        <v>0</v>
      </c>
      <c r="S58" s="2">
        <f>'PEC 6 Shavonne'!R58</f>
        <v>0</v>
      </c>
      <c r="T58" s="2">
        <f t="shared" si="18"/>
        <v>0</v>
      </c>
      <c r="U58" s="2" t="str">
        <f>IF(Cost!I63="Yes",100,"")</f>
        <v/>
      </c>
      <c r="V58" s="19" t="str">
        <f>Cost!L63</f>
        <v/>
      </c>
      <c r="W58" s="2" t="str">
        <f t="shared" si="19"/>
        <v/>
      </c>
    </row>
    <row r="59" spans="1:24" ht="15.75" x14ac:dyDescent="0.25">
      <c r="A59" s="36"/>
      <c r="B59" s="10">
        <f>'PEC 1 Allegra'!I59</f>
        <v>0</v>
      </c>
      <c r="C59" s="10">
        <f>'PEC 2 Heather'!I59</f>
        <v>0</v>
      </c>
      <c r="D59" s="8">
        <f>'PEC 3 Mandy'!I59</f>
        <v>0</v>
      </c>
      <c r="E59" s="8">
        <f>'PEC 4 Brad'!I59</f>
        <v>0</v>
      </c>
      <c r="F59" s="8">
        <f>'PEC 5 Eric'!I59</f>
        <v>0</v>
      </c>
      <c r="G59" s="8">
        <f>'PEC 6 Shavonne'!I59</f>
        <v>0</v>
      </c>
      <c r="H59" s="8">
        <f t="shared" si="16"/>
        <v>0</v>
      </c>
      <c r="I59" s="19" t="str">
        <f>Cost!E64</f>
        <v/>
      </c>
      <c r="J59" s="19" t="str">
        <f t="shared" si="17"/>
        <v/>
      </c>
      <c r="M59" s="36"/>
      <c r="N59" s="2">
        <f>'PEC 1 Allegra'!R59</f>
        <v>0</v>
      </c>
      <c r="O59" s="2">
        <f>'PEC 2 Heather'!R59</f>
        <v>0</v>
      </c>
      <c r="P59" s="2">
        <f>'PEC 3 Mandy'!R59</f>
        <v>0</v>
      </c>
      <c r="Q59" s="2">
        <f>'PEC 4 Brad'!R59</f>
        <v>0</v>
      </c>
      <c r="R59" s="2">
        <f>'PEC 5 Eric'!R59</f>
        <v>0</v>
      </c>
      <c r="S59" s="2">
        <f>'PEC 6 Shavonne'!R59</f>
        <v>0</v>
      </c>
      <c r="T59" s="2">
        <f t="shared" si="18"/>
        <v>0</v>
      </c>
      <c r="U59" s="2" t="str">
        <f>IF(Cost!I64="Yes",100,"")</f>
        <v/>
      </c>
      <c r="V59" s="19" t="str">
        <f>Cost!L64</f>
        <v/>
      </c>
      <c r="W59" s="2" t="str">
        <f t="shared" si="19"/>
        <v/>
      </c>
    </row>
    <row r="60" spans="1:24" ht="15.75" x14ac:dyDescent="0.25">
      <c r="A60" s="36"/>
      <c r="B60" s="10">
        <f>'PEC 1 Allegra'!I60</f>
        <v>0</v>
      </c>
      <c r="C60" s="10">
        <f>'PEC 2 Heather'!I60</f>
        <v>0</v>
      </c>
      <c r="D60" s="8">
        <f>'PEC 3 Mandy'!I60</f>
        <v>0</v>
      </c>
      <c r="E60" s="8">
        <f>'PEC 4 Brad'!I60</f>
        <v>0</v>
      </c>
      <c r="F60" s="8">
        <f>'PEC 5 Eric'!I60</f>
        <v>0</v>
      </c>
      <c r="G60" s="8">
        <f>'PEC 6 Shavonne'!I60</f>
        <v>0</v>
      </c>
      <c r="H60" s="8">
        <f t="shared" si="16"/>
        <v>0</v>
      </c>
      <c r="I60" s="19" t="str">
        <f>Cost!E65</f>
        <v/>
      </c>
      <c r="J60" s="19" t="str">
        <f t="shared" si="17"/>
        <v/>
      </c>
      <c r="M60" s="36"/>
      <c r="N60" s="2">
        <f>'PEC 1 Allegra'!R60</f>
        <v>0</v>
      </c>
      <c r="O60" s="2">
        <f>'PEC 2 Heather'!R60</f>
        <v>0</v>
      </c>
      <c r="P60" s="2">
        <f>'PEC 3 Mandy'!R60</f>
        <v>0</v>
      </c>
      <c r="Q60" s="2">
        <f>'PEC 4 Brad'!R60</f>
        <v>0</v>
      </c>
      <c r="R60" s="2">
        <f>'PEC 5 Eric'!R60</f>
        <v>0</v>
      </c>
      <c r="S60" s="2">
        <f>'PEC 6 Shavonne'!R60</f>
        <v>0</v>
      </c>
      <c r="T60" s="2">
        <f t="shared" si="18"/>
        <v>0</v>
      </c>
      <c r="U60" s="2" t="str">
        <f>IF(Cost!I65="Yes",100,"")</f>
        <v/>
      </c>
      <c r="V60" s="19" t="str">
        <f>Cost!L65</f>
        <v/>
      </c>
      <c r="W60" s="2" t="str">
        <f t="shared" si="19"/>
        <v/>
      </c>
    </row>
    <row r="61" spans="1:24" ht="15.75" x14ac:dyDescent="0.25">
      <c r="A61" s="36"/>
      <c r="B61" s="10">
        <f>'PEC 1 Allegra'!I61</f>
        <v>0</v>
      </c>
      <c r="C61" s="10">
        <f>'PEC 2 Heather'!I61</f>
        <v>0</v>
      </c>
      <c r="D61" s="8">
        <f>'PEC 3 Mandy'!I61</f>
        <v>0</v>
      </c>
      <c r="E61" s="8">
        <f>'PEC 4 Brad'!I61</f>
        <v>0</v>
      </c>
      <c r="F61" s="8">
        <f>'PEC 5 Eric'!I61</f>
        <v>0</v>
      </c>
      <c r="G61" s="8">
        <f>'PEC 6 Shavonne'!I61</f>
        <v>0</v>
      </c>
      <c r="H61" s="8">
        <f t="shared" si="16"/>
        <v>0</v>
      </c>
      <c r="I61" s="19" t="str">
        <f>Cost!E66</f>
        <v/>
      </c>
      <c r="J61" s="19" t="str">
        <f t="shared" si="17"/>
        <v/>
      </c>
      <c r="M61" s="36"/>
      <c r="N61" s="2">
        <f>'PEC 1 Allegra'!R61</f>
        <v>0</v>
      </c>
      <c r="O61" s="2">
        <f>'PEC 2 Heather'!R61</f>
        <v>0</v>
      </c>
      <c r="P61" s="2">
        <f>'PEC 3 Mandy'!R61</f>
        <v>0</v>
      </c>
      <c r="Q61" s="2">
        <f>'PEC 4 Brad'!R61</f>
        <v>0</v>
      </c>
      <c r="R61" s="2">
        <f>'PEC 5 Eric'!R61</f>
        <v>0</v>
      </c>
      <c r="S61" s="2">
        <f>'PEC 6 Shavonne'!R61</f>
        <v>0</v>
      </c>
      <c r="T61" s="2">
        <f t="shared" si="18"/>
        <v>0</v>
      </c>
      <c r="U61" s="2" t="str">
        <f>IF(Cost!I66="Yes",100,"")</f>
        <v/>
      </c>
      <c r="V61" s="19" t="str">
        <f>Cost!L66</f>
        <v/>
      </c>
      <c r="W61" s="2" t="str">
        <f t="shared" si="19"/>
        <v/>
      </c>
    </row>
    <row r="62" spans="1:24" ht="15.75" x14ac:dyDescent="0.25">
      <c r="A62" s="36"/>
      <c r="B62" s="10">
        <f>'PEC 1 Allegra'!I62</f>
        <v>0</v>
      </c>
      <c r="C62" s="10">
        <f>'PEC 2 Heather'!I62</f>
        <v>0</v>
      </c>
      <c r="D62" s="8">
        <f>'PEC 3 Mandy'!I62</f>
        <v>0</v>
      </c>
      <c r="E62" s="8">
        <f>'PEC 4 Brad'!I62</f>
        <v>0</v>
      </c>
      <c r="F62" s="8">
        <f>'PEC 5 Eric'!I62</f>
        <v>0</v>
      </c>
      <c r="G62" s="8">
        <f>'PEC 6 Shavonne'!I62</f>
        <v>0</v>
      </c>
      <c r="H62" s="8">
        <f t="shared" si="16"/>
        <v>0</v>
      </c>
      <c r="I62" s="19" t="str">
        <f>Cost!E67</f>
        <v/>
      </c>
      <c r="J62" s="19" t="str">
        <f t="shared" si="17"/>
        <v/>
      </c>
      <c r="M62" s="36"/>
      <c r="N62" s="2">
        <f>'PEC 1 Allegra'!R62</f>
        <v>0</v>
      </c>
      <c r="O62" s="2">
        <f>'PEC 2 Heather'!R62</f>
        <v>0</v>
      </c>
      <c r="P62" s="2">
        <f>'PEC 3 Mandy'!R62</f>
        <v>0</v>
      </c>
      <c r="Q62" s="2">
        <f>'PEC 4 Brad'!R62</f>
        <v>0</v>
      </c>
      <c r="R62" s="2">
        <f>'PEC 5 Eric'!R62</f>
        <v>0</v>
      </c>
      <c r="S62" s="2">
        <f>'PEC 6 Shavonne'!R62</f>
        <v>0</v>
      </c>
      <c r="T62" s="2">
        <f t="shared" si="18"/>
        <v>0</v>
      </c>
      <c r="U62" s="2" t="str">
        <f>IF(Cost!I67="Yes",100,"")</f>
        <v/>
      </c>
      <c r="V62" s="19" t="str">
        <f>Cost!L67</f>
        <v/>
      </c>
      <c r="W62" s="2" t="str">
        <f t="shared" si="19"/>
        <v/>
      </c>
    </row>
    <row r="63" spans="1:24" ht="18.75" x14ac:dyDescent="0.3">
      <c r="A63" s="66" t="s">
        <v>29</v>
      </c>
      <c r="B63" s="66"/>
      <c r="C63" s="66"/>
      <c r="D63" s="66"/>
      <c r="E63" s="66"/>
      <c r="F63" s="66"/>
      <c r="G63" s="66"/>
      <c r="H63" s="66"/>
      <c r="I63" s="66"/>
      <c r="J63" s="66"/>
      <c r="M63" s="63" t="s">
        <v>29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4" ht="31.5" x14ac:dyDescent="0.25">
      <c r="A64" s="5" t="s">
        <v>5</v>
      </c>
      <c r="B64" s="5" t="s">
        <v>0</v>
      </c>
      <c r="C64" s="5" t="s">
        <v>1</v>
      </c>
      <c r="D64" s="5" t="s">
        <v>2</v>
      </c>
      <c r="E64" s="5" t="s">
        <v>3</v>
      </c>
      <c r="F64" s="5" t="s">
        <v>4</v>
      </c>
      <c r="G64" s="5" t="s">
        <v>51</v>
      </c>
      <c r="H64" s="5" t="s">
        <v>6</v>
      </c>
      <c r="I64" s="5" t="s">
        <v>9</v>
      </c>
      <c r="J64" s="6" t="s">
        <v>8</v>
      </c>
      <c r="K64" s="7"/>
      <c r="M64" s="5" t="s">
        <v>5</v>
      </c>
      <c r="N64" s="5" t="s">
        <v>0</v>
      </c>
      <c r="O64" s="5" t="s">
        <v>1</v>
      </c>
      <c r="P64" s="5" t="s">
        <v>2</v>
      </c>
      <c r="Q64" s="5" t="s">
        <v>3</v>
      </c>
      <c r="R64" s="5" t="s">
        <v>4</v>
      </c>
      <c r="S64" s="5" t="s">
        <v>51</v>
      </c>
      <c r="T64" s="5" t="s">
        <v>6</v>
      </c>
      <c r="U64" s="5" t="s">
        <v>7</v>
      </c>
      <c r="V64" s="5" t="s">
        <v>9</v>
      </c>
      <c r="W64" s="6" t="s">
        <v>8</v>
      </c>
      <c r="X64" s="7"/>
    </row>
    <row r="65" spans="1:23" ht="15.75" x14ac:dyDescent="0.25">
      <c r="A65" s="31" t="s">
        <v>53</v>
      </c>
      <c r="B65" s="10">
        <f>'PEC 1 Allegra'!I65</f>
        <v>360</v>
      </c>
      <c r="C65" s="10">
        <f>'PEC 2 Heather'!I65</f>
        <v>342</v>
      </c>
      <c r="D65" s="8">
        <f>'PEC 3 Mandy'!I65</f>
        <v>285</v>
      </c>
      <c r="E65" s="8">
        <f>'PEC 4 Brad'!I65</f>
        <v>261</v>
      </c>
      <c r="F65" s="8">
        <f>'PEC 5 Eric'!I65</f>
        <v>340</v>
      </c>
      <c r="G65" s="8">
        <f>'PEC 6 Shavonne'!I65</f>
        <v>346</v>
      </c>
      <c r="H65" s="8">
        <f>AVERAGE(B65:F65)</f>
        <v>317.60000000000002</v>
      </c>
      <c r="I65" s="19">
        <f>Cost!E71</f>
        <v>557.60203133709047</v>
      </c>
      <c r="J65" s="19">
        <f>IFERROR((H65+I65),"")</f>
        <v>875.20203133709049</v>
      </c>
      <c r="M65" s="36"/>
      <c r="N65" s="2">
        <f>'PEC 1 Allegra'!R65</f>
        <v>0</v>
      </c>
      <c r="O65" s="2">
        <f>'PEC 2 Heather'!R65</f>
        <v>0</v>
      </c>
      <c r="P65" s="2">
        <f>'PEC 3 Mandy'!R65</f>
        <v>0</v>
      </c>
      <c r="Q65" s="2">
        <f>'PEC 4 Brad'!R65</f>
        <v>0</v>
      </c>
      <c r="R65" s="2">
        <f>'PEC 5 Eric'!R65</f>
        <v>0</v>
      </c>
      <c r="S65" s="2">
        <f>'PEC 6 Shavonne'!R65</f>
        <v>0</v>
      </c>
      <c r="T65" s="2">
        <f>AVERAGE(N65:R65)</f>
        <v>0</v>
      </c>
      <c r="U65" s="2" t="str">
        <f>IF(Cost!I71="Yes",100,"")</f>
        <v/>
      </c>
      <c r="V65" s="19" t="str">
        <f>Cost!L71</f>
        <v/>
      </c>
      <c r="W65" s="2" t="str">
        <f t="shared" ref="W65:W74" si="20">IFERROR((T65+U65+V65),"")</f>
        <v/>
      </c>
    </row>
    <row r="66" spans="1:23" ht="15.75" x14ac:dyDescent="0.25">
      <c r="A66" s="31" t="s">
        <v>54</v>
      </c>
      <c r="B66" s="10">
        <f>'PEC 1 Allegra'!I66</f>
        <v>385</v>
      </c>
      <c r="C66" s="10">
        <f>'PEC 2 Heather'!I66</f>
        <v>388</v>
      </c>
      <c r="D66" s="8">
        <f>'PEC 3 Mandy'!I66</f>
        <v>347</v>
      </c>
      <c r="E66" s="8">
        <f>'PEC 4 Brad'!I66</f>
        <v>341</v>
      </c>
      <c r="F66" s="8">
        <f>'PEC 5 Eric'!I66</f>
        <v>390</v>
      </c>
      <c r="G66" s="8">
        <f>'PEC 6 Shavonne'!I66</f>
        <v>376</v>
      </c>
      <c r="H66" s="8">
        <f t="shared" ref="H66:H74" si="21">AVERAGE(B66:F66)</f>
        <v>370.2</v>
      </c>
      <c r="I66" s="19">
        <f>Cost!E72</f>
        <v>589.17657323590356</v>
      </c>
      <c r="J66" s="39">
        <f t="shared" ref="J66:J74" si="22">IFERROR((H66+I66),"")</f>
        <v>959.37657323590361</v>
      </c>
      <c r="M66" s="36"/>
      <c r="N66" s="2">
        <f>'PEC 1 Allegra'!R66</f>
        <v>0</v>
      </c>
      <c r="O66" s="2">
        <f>'PEC 2 Heather'!R66</f>
        <v>0</v>
      </c>
      <c r="P66" s="2">
        <f>'PEC 3 Mandy'!R66</f>
        <v>0</v>
      </c>
      <c r="Q66" s="2">
        <f>'PEC 4 Brad'!R66</f>
        <v>0</v>
      </c>
      <c r="R66" s="2">
        <f>'PEC 5 Eric'!R66</f>
        <v>0</v>
      </c>
      <c r="S66" s="2">
        <f>'PEC 6 Shavonne'!R66</f>
        <v>0</v>
      </c>
      <c r="T66" s="2">
        <f t="shared" ref="T66:T74" si="23">AVERAGE(N66:R66)</f>
        <v>0</v>
      </c>
      <c r="U66" s="2" t="str">
        <f>IF(Cost!I72="Yes",100,"")</f>
        <v/>
      </c>
      <c r="V66" s="19" t="str">
        <f>Cost!L72</f>
        <v/>
      </c>
      <c r="W66" s="2" t="str">
        <f t="shared" si="20"/>
        <v/>
      </c>
    </row>
    <row r="67" spans="1:23" ht="15.75" x14ac:dyDescent="0.25">
      <c r="A67" s="31" t="s">
        <v>55</v>
      </c>
      <c r="B67" s="10">
        <f>'PEC 1 Allegra'!I67</f>
        <v>373</v>
      </c>
      <c r="C67" s="10">
        <f>'PEC 2 Heather'!I67</f>
        <v>325</v>
      </c>
      <c r="D67" s="8">
        <f>'PEC 3 Mandy'!I67</f>
        <v>330</v>
      </c>
      <c r="E67" s="8">
        <f>'PEC 4 Brad'!I67</f>
        <v>299</v>
      </c>
      <c r="F67" s="8">
        <f>'PEC 5 Eric'!I67</f>
        <v>375</v>
      </c>
      <c r="G67" s="8">
        <f>'PEC 6 Shavonne'!I67</f>
        <v>355</v>
      </c>
      <c r="H67" s="8">
        <f t="shared" si="21"/>
        <v>340.4</v>
      </c>
      <c r="I67" s="19">
        <f>Cost!E73</f>
        <v>600</v>
      </c>
      <c r="J67" s="39">
        <f t="shared" si="22"/>
        <v>940.4</v>
      </c>
      <c r="M67" s="36"/>
      <c r="N67" s="2">
        <f>'PEC 1 Allegra'!R67</f>
        <v>0</v>
      </c>
      <c r="O67" s="2">
        <f>'PEC 2 Heather'!R67</f>
        <v>0</v>
      </c>
      <c r="P67" s="2">
        <f>'PEC 3 Mandy'!R67</f>
        <v>0</v>
      </c>
      <c r="Q67" s="2">
        <f>'PEC 4 Brad'!R67</f>
        <v>0</v>
      </c>
      <c r="R67" s="2">
        <f>'PEC 5 Eric'!R67</f>
        <v>0</v>
      </c>
      <c r="S67" s="2">
        <f>'PEC 6 Shavonne'!R67</f>
        <v>0</v>
      </c>
      <c r="T67" s="2">
        <f t="shared" si="23"/>
        <v>0</v>
      </c>
      <c r="U67" s="2" t="str">
        <f>IF(Cost!I73="Yes",100,"")</f>
        <v/>
      </c>
      <c r="V67" s="19" t="str">
        <f>Cost!L73</f>
        <v/>
      </c>
      <c r="W67" s="2" t="str">
        <f t="shared" si="20"/>
        <v/>
      </c>
    </row>
    <row r="68" spans="1:23" ht="15.75" x14ac:dyDescent="0.25">
      <c r="A68" s="31" t="s">
        <v>56</v>
      </c>
      <c r="B68" s="10">
        <f>'PEC 1 Allegra'!I68</f>
        <v>360</v>
      </c>
      <c r="C68" s="10">
        <f>'PEC 2 Heather'!I68</f>
        <v>337</v>
      </c>
      <c r="D68" s="8">
        <f>'PEC 3 Mandy'!I68</f>
        <v>260</v>
      </c>
      <c r="E68" s="8">
        <f>'PEC 4 Brad'!I68</f>
        <v>258</v>
      </c>
      <c r="F68" s="8">
        <f>'PEC 5 Eric'!I68</f>
        <v>355</v>
      </c>
      <c r="G68" s="8">
        <f>'PEC 6 Shavonne'!I68</f>
        <v>369</v>
      </c>
      <c r="H68" s="8">
        <f t="shared" si="21"/>
        <v>314</v>
      </c>
      <c r="I68" s="19">
        <f>Cost!E74</f>
        <v>500.21852661209675</v>
      </c>
      <c r="J68" s="19">
        <f t="shared" si="22"/>
        <v>814.21852661209675</v>
      </c>
      <c r="M68" s="36"/>
      <c r="N68" s="2">
        <f>'PEC 1 Allegra'!R68</f>
        <v>0</v>
      </c>
      <c r="O68" s="2">
        <f>'PEC 2 Heather'!R68</f>
        <v>0</v>
      </c>
      <c r="P68" s="2">
        <f>'PEC 3 Mandy'!R68</f>
        <v>0</v>
      </c>
      <c r="Q68" s="2">
        <f>'PEC 4 Brad'!R68</f>
        <v>0</v>
      </c>
      <c r="R68" s="2">
        <f>'PEC 5 Eric'!R68</f>
        <v>0</v>
      </c>
      <c r="S68" s="2">
        <f>'PEC 6 Shavonne'!R68</f>
        <v>0</v>
      </c>
      <c r="T68" s="2">
        <f t="shared" si="23"/>
        <v>0</v>
      </c>
      <c r="U68" s="2" t="str">
        <f>IF(Cost!I74="Yes",100,"")</f>
        <v/>
      </c>
      <c r="V68" s="19" t="str">
        <f>Cost!L74</f>
        <v/>
      </c>
      <c r="W68" s="2" t="str">
        <f t="shared" si="20"/>
        <v/>
      </c>
    </row>
    <row r="69" spans="1:23" ht="15.75" x14ac:dyDescent="0.25">
      <c r="A69" s="31" t="s">
        <v>57</v>
      </c>
      <c r="B69" s="10">
        <f>'PEC 1 Allegra'!I69</f>
        <v>355</v>
      </c>
      <c r="C69" s="10">
        <f>'PEC 2 Heather'!I69</f>
        <v>340</v>
      </c>
      <c r="D69" s="8">
        <f>'PEC 3 Mandy'!I69</f>
        <v>265</v>
      </c>
      <c r="E69" s="8">
        <f>'PEC 4 Brad'!I69</f>
        <v>197</v>
      </c>
      <c r="F69" s="8">
        <f>'PEC 5 Eric'!I69</f>
        <v>290</v>
      </c>
      <c r="G69" s="8">
        <f>'PEC 6 Shavonne'!I69</f>
        <v>338</v>
      </c>
      <c r="H69" s="8">
        <f t="shared" si="21"/>
        <v>289.39999999999998</v>
      </c>
      <c r="I69" s="19">
        <f>Cost!E75</f>
        <v>549.7598306602622</v>
      </c>
      <c r="J69" s="19">
        <f t="shared" si="22"/>
        <v>839.15983066026217</v>
      </c>
      <c r="M69" s="36"/>
      <c r="N69" s="2">
        <f>'PEC 1 Allegra'!R69</f>
        <v>0</v>
      </c>
      <c r="O69" s="2">
        <f>'PEC 2 Heather'!R69</f>
        <v>0</v>
      </c>
      <c r="P69" s="2">
        <f>'PEC 3 Mandy'!R69</f>
        <v>0</v>
      </c>
      <c r="Q69" s="2">
        <f>'PEC 4 Brad'!R69</f>
        <v>0</v>
      </c>
      <c r="R69" s="2">
        <f>'PEC 5 Eric'!R69</f>
        <v>0</v>
      </c>
      <c r="S69" s="2">
        <f>'PEC 6 Shavonne'!R69</f>
        <v>0</v>
      </c>
      <c r="T69" s="2">
        <f t="shared" si="23"/>
        <v>0</v>
      </c>
      <c r="U69" s="2" t="str">
        <f>IF(Cost!I75="Yes",100,"")</f>
        <v/>
      </c>
      <c r="V69" s="19" t="str">
        <f>Cost!L75</f>
        <v/>
      </c>
      <c r="W69" s="2" t="str">
        <f t="shared" si="20"/>
        <v/>
      </c>
    </row>
    <row r="70" spans="1:23" ht="15.75" x14ac:dyDescent="0.25">
      <c r="A70" s="36"/>
      <c r="B70" s="10">
        <f>'PEC 1 Allegra'!I70</f>
        <v>0</v>
      </c>
      <c r="C70" s="10">
        <f>'PEC 2 Heather'!I70</f>
        <v>0</v>
      </c>
      <c r="D70" s="8">
        <f>'PEC 3 Mandy'!I70</f>
        <v>0</v>
      </c>
      <c r="E70" s="8">
        <f>'PEC 4 Brad'!I70</f>
        <v>0</v>
      </c>
      <c r="F70" s="8">
        <f>'PEC 5 Eric'!I70</f>
        <v>0</v>
      </c>
      <c r="G70" s="8">
        <f>'PEC 6 Shavonne'!I70</f>
        <v>0</v>
      </c>
      <c r="H70" s="8">
        <f t="shared" si="21"/>
        <v>0</v>
      </c>
      <c r="I70" s="19" t="str">
        <f>Cost!E76</f>
        <v/>
      </c>
      <c r="J70" s="19" t="str">
        <f t="shared" si="22"/>
        <v/>
      </c>
      <c r="M70" s="36"/>
      <c r="N70" s="2">
        <f>'PEC 1 Allegra'!R70</f>
        <v>0</v>
      </c>
      <c r="O70" s="2">
        <f>'PEC 2 Heather'!R70</f>
        <v>0</v>
      </c>
      <c r="P70" s="2">
        <f>'PEC 3 Mandy'!R70</f>
        <v>0</v>
      </c>
      <c r="Q70" s="2">
        <f>'PEC 4 Brad'!R70</f>
        <v>0</v>
      </c>
      <c r="R70" s="2">
        <f>'PEC 5 Eric'!R70</f>
        <v>0</v>
      </c>
      <c r="S70" s="2">
        <f>'PEC 6 Shavonne'!R70</f>
        <v>0</v>
      </c>
      <c r="T70" s="2">
        <f t="shared" si="23"/>
        <v>0</v>
      </c>
      <c r="U70" s="2" t="str">
        <f>IF(Cost!I76="Yes",100,"")</f>
        <v/>
      </c>
      <c r="V70" s="19" t="str">
        <f>Cost!L76</f>
        <v/>
      </c>
      <c r="W70" s="2" t="str">
        <f t="shared" si="20"/>
        <v/>
      </c>
    </row>
    <row r="71" spans="1:23" ht="15.75" x14ac:dyDescent="0.25">
      <c r="A71" s="36"/>
      <c r="B71" s="10">
        <f>'PEC 1 Allegra'!I71</f>
        <v>0</v>
      </c>
      <c r="C71" s="10">
        <f>'PEC 2 Heather'!I71</f>
        <v>0</v>
      </c>
      <c r="D71" s="8">
        <f>'PEC 3 Mandy'!I71</f>
        <v>0</v>
      </c>
      <c r="E71" s="8">
        <f>'PEC 4 Brad'!I71</f>
        <v>0</v>
      </c>
      <c r="F71" s="8">
        <f>'PEC 5 Eric'!I71</f>
        <v>0</v>
      </c>
      <c r="G71" s="8">
        <f>'PEC 6 Shavonne'!I71</f>
        <v>0</v>
      </c>
      <c r="H71" s="8">
        <f t="shared" si="21"/>
        <v>0</v>
      </c>
      <c r="I71" s="19" t="str">
        <f>Cost!E77</f>
        <v/>
      </c>
      <c r="J71" s="19" t="str">
        <f t="shared" si="22"/>
        <v/>
      </c>
      <c r="M71" s="36"/>
      <c r="N71" s="2">
        <f>'PEC 1 Allegra'!R71</f>
        <v>0</v>
      </c>
      <c r="O71" s="2">
        <f>'PEC 2 Heather'!R71</f>
        <v>0</v>
      </c>
      <c r="P71" s="2">
        <f>'PEC 3 Mandy'!R71</f>
        <v>0</v>
      </c>
      <c r="Q71" s="2">
        <f>'PEC 4 Brad'!R71</f>
        <v>0</v>
      </c>
      <c r="R71" s="2">
        <f>'PEC 5 Eric'!R71</f>
        <v>0</v>
      </c>
      <c r="S71" s="2">
        <f>'PEC 6 Shavonne'!R71</f>
        <v>0</v>
      </c>
      <c r="T71" s="2">
        <f t="shared" si="23"/>
        <v>0</v>
      </c>
      <c r="U71" s="2" t="str">
        <f>IF(Cost!I77="Yes",100,"")</f>
        <v/>
      </c>
      <c r="V71" s="19" t="str">
        <f>Cost!L77</f>
        <v/>
      </c>
      <c r="W71" s="2" t="str">
        <f t="shared" si="20"/>
        <v/>
      </c>
    </row>
    <row r="72" spans="1:23" ht="15.75" x14ac:dyDescent="0.25">
      <c r="A72" s="36"/>
      <c r="B72" s="10">
        <f>'PEC 1 Allegra'!I72</f>
        <v>0</v>
      </c>
      <c r="C72" s="10">
        <f>'PEC 2 Heather'!I72</f>
        <v>0</v>
      </c>
      <c r="D72" s="8">
        <f>'PEC 3 Mandy'!I72</f>
        <v>0</v>
      </c>
      <c r="E72" s="8">
        <f>'PEC 4 Brad'!I72</f>
        <v>0</v>
      </c>
      <c r="F72" s="8">
        <f>'PEC 5 Eric'!I72</f>
        <v>0</v>
      </c>
      <c r="G72" s="8">
        <f>'PEC 6 Shavonne'!I72</f>
        <v>0</v>
      </c>
      <c r="H72" s="8">
        <f t="shared" si="21"/>
        <v>0</v>
      </c>
      <c r="I72" s="19" t="str">
        <f>Cost!E78</f>
        <v/>
      </c>
      <c r="J72" s="19" t="str">
        <f t="shared" si="22"/>
        <v/>
      </c>
      <c r="M72" s="36"/>
      <c r="N72" s="2">
        <f>'PEC 1 Allegra'!R72</f>
        <v>0</v>
      </c>
      <c r="O72" s="2">
        <f>'PEC 2 Heather'!R72</f>
        <v>0</v>
      </c>
      <c r="P72" s="2">
        <f>'PEC 3 Mandy'!R72</f>
        <v>0</v>
      </c>
      <c r="Q72" s="2">
        <f>'PEC 4 Brad'!R72</f>
        <v>0</v>
      </c>
      <c r="R72" s="2">
        <f>'PEC 5 Eric'!R72</f>
        <v>0</v>
      </c>
      <c r="S72" s="2">
        <f>'PEC 6 Shavonne'!R72</f>
        <v>0</v>
      </c>
      <c r="T72" s="2">
        <f t="shared" si="23"/>
        <v>0</v>
      </c>
      <c r="U72" s="2" t="str">
        <f>IF(Cost!I78="Yes",100,"")</f>
        <v/>
      </c>
      <c r="V72" s="19" t="str">
        <f>Cost!L78</f>
        <v/>
      </c>
      <c r="W72" s="2" t="str">
        <f t="shared" si="20"/>
        <v/>
      </c>
    </row>
    <row r="73" spans="1:23" ht="15.75" x14ac:dyDescent="0.25">
      <c r="A73" s="36"/>
      <c r="B73" s="10">
        <f>'PEC 1 Allegra'!I73</f>
        <v>0</v>
      </c>
      <c r="C73" s="10">
        <f>'PEC 2 Heather'!I73</f>
        <v>0</v>
      </c>
      <c r="D73" s="8">
        <f>'PEC 3 Mandy'!I73</f>
        <v>0</v>
      </c>
      <c r="E73" s="8">
        <f>'PEC 4 Brad'!I73</f>
        <v>0</v>
      </c>
      <c r="F73" s="8">
        <f>'PEC 5 Eric'!I73</f>
        <v>0</v>
      </c>
      <c r="G73" s="8">
        <f>'PEC 6 Shavonne'!I73</f>
        <v>0</v>
      </c>
      <c r="H73" s="8">
        <f t="shared" si="21"/>
        <v>0</v>
      </c>
      <c r="I73" s="19" t="str">
        <f>Cost!E79</f>
        <v/>
      </c>
      <c r="J73" s="19" t="str">
        <f t="shared" si="22"/>
        <v/>
      </c>
      <c r="M73" s="36"/>
      <c r="N73" s="2">
        <f>'PEC 1 Allegra'!R73</f>
        <v>0</v>
      </c>
      <c r="O73" s="2">
        <f>'PEC 2 Heather'!R73</f>
        <v>0</v>
      </c>
      <c r="P73" s="2">
        <f>'PEC 3 Mandy'!R73</f>
        <v>0</v>
      </c>
      <c r="Q73" s="2">
        <f>'PEC 4 Brad'!R73</f>
        <v>0</v>
      </c>
      <c r="R73" s="2">
        <f>'PEC 5 Eric'!R73</f>
        <v>0</v>
      </c>
      <c r="S73" s="2">
        <f>'PEC 6 Shavonne'!R73</f>
        <v>0</v>
      </c>
      <c r="T73" s="2">
        <f t="shared" si="23"/>
        <v>0</v>
      </c>
      <c r="U73" s="2" t="str">
        <f>IF(Cost!I79="Yes",100,"")</f>
        <v/>
      </c>
      <c r="V73" s="19" t="str">
        <f>Cost!L79</f>
        <v/>
      </c>
      <c r="W73" s="2" t="str">
        <f t="shared" si="20"/>
        <v/>
      </c>
    </row>
    <row r="74" spans="1:23" ht="15.75" x14ac:dyDescent="0.25">
      <c r="A74" s="36"/>
      <c r="B74" s="10">
        <f>'PEC 1 Allegra'!I74</f>
        <v>0</v>
      </c>
      <c r="C74" s="10">
        <f>'PEC 2 Heather'!I74</f>
        <v>0</v>
      </c>
      <c r="D74" s="8">
        <f>'PEC 3 Mandy'!I74</f>
        <v>0</v>
      </c>
      <c r="E74" s="8">
        <f>'PEC 4 Brad'!I74</f>
        <v>0</v>
      </c>
      <c r="F74" s="8">
        <f>'PEC 5 Eric'!I74</f>
        <v>0</v>
      </c>
      <c r="G74" s="8">
        <f>'PEC 6 Shavonne'!I74</f>
        <v>0</v>
      </c>
      <c r="H74" s="8">
        <f t="shared" si="21"/>
        <v>0</v>
      </c>
      <c r="I74" s="19" t="str">
        <f>Cost!E80</f>
        <v/>
      </c>
      <c r="J74" s="19" t="str">
        <f t="shared" si="22"/>
        <v/>
      </c>
      <c r="M74" s="36"/>
      <c r="N74" s="2">
        <f>'PEC 1 Allegra'!R74</f>
        <v>0</v>
      </c>
      <c r="O74" s="2">
        <f>'PEC 2 Heather'!R74</f>
        <v>0</v>
      </c>
      <c r="P74" s="2">
        <f>'PEC 3 Mandy'!R74</f>
        <v>0</v>
      </c>
      <c r="Q74" s="2">
        <f>'PEC 4 Brad'!R74</f>
        <v>0</v>
      </c>
      <c r="R74" s="2">
        <f>'PEC 5 Eric'!R74</f>
        <v>0</v>
      </c>
      <c r="S74" s="2">
        <f>'PEC 6 Shavonne'!R74</f>
        <v>0</v>
      </c>
      <c r="T74" s="2">
        <f t="shared" si="23"/>
        <v>0</v>
      </c>
      <c r="U74" s="2" t="str">
        <f>IF(Cost!I80="Yes",100,"")</f>
        <v/>
      </c>
      <c r="V74" s="19" t="str">
        <f>Cost!L80</f>
        <v/>
      </c>
      <c r="W74" s="2" t="str">
        <f t="shared" si="20"/>
        <v/>
      </c>
    </row>
  </sheetData>
  <mergeCells count="16">
    <mergeCell ref="A51:J51"/>
    <mergeCell ref="A63:J63"/>
    <mergeCell ref="M1:W1"/>
    <mergeCell ref="M2:W2"/>
    <mergeCell ref="M3:W3"/>
    <mergeCell ref="M15:W15"/>
    <mergeCell ref="M27:W27"/>
    <mergeCell ref="M39:W39"/>
    <mergeCell ref="M51:W51"/>
    <mergeCell ref="M63:W63"/>
    <mergeCell ref="A1:J1"/>
    <mergeCell ref="A2:J2"/>
    <mergeCell ref="A3:J3"/>
    <mergeCell ref="A15:J15"/>
    <mergeCell ref="A27:J27"/>
    <mergeCell ref="A39:J39"/>
  </mergeCells>
  <conditionalFormatting sqref="X4">
    <cfRule type="cellIs" dxfId="11" priority="42" operator="greaterThan">
      <formula>$K4</formula>
    </cfRule>
  </conditionalFormatting>
  <conditionalFormatting sqref="X16">
    <cfRule type="cellIs" dxfId="10" priority="40" operator="greaterThan">
      <formula>$K16</formula>
    </cfRule>
  </conditionalFormatting>
  <conditionalFormatting sqref="X28">
    <cfRule type="cellIs" dxfId="9" priority="39" operator="greaterThan">
      <formula>$K28</formula>
    </cfRule>
  </conditionalFormatting>
  <conditionalFormatting sqref="X40">
    <cfRule type="cellIs" dxfId="8" priority="38" operator="greaterThan">
      <formula>$K40</formula>
    </cfRule>
  </conditionalFormatting>
  <conditionalFormatting sqref="X52">
    <cfRule type="cellIs" dxfId="7" priority="37" operator="greaterThan">
      <formula>$K52</formula>
    </cfRule>
  </conditionalFormatting>
  <conditionalFormatting sqref="X64">
    <cfRule type="cellIs" dxfId="6" priority="36" operator="greaterThan">
      <formula>$K64</formula>
    </cfRule>
  </conditionalFormatting>
  <conditionalFormatting sqref="W5:W14">
    <cfRule type="top10" dxfId="5" priority="35" rank="1"/>
  </conditionalFormatting>
  <conditionalFormatting sqref="W17:W26">
    <cfRule type="top10" dxfId="4" priority="5" rank="1"/>
  </conditionalFormatting>
  <conditionalFormatting sqref="W29:W38">
    <cfRule type="top10" dxfId="3" priority="4" rank="1"/>
  </conditionalFormatting>
  <conditionalFormatting sqref="W41:W50">
    <cfRule type="top10" dxfId="2" priority="3" rank="1"/>
  </conditionalFormatting>
  <conditionalFormatting sqref="W53:W62">
    <cfRule type="top10" dxfId="1" priority="2" rank="1"/>
  </conditionalFormatting>
  <conditionalFormatting sqref="W65:W74">
    <cfRule type="top10" dxfId="0" priority="1" rank="1"/>
  </conditionalFormatting>
  <pageMargins left="0.7" right="0.7" top="0.75" bottom="0.75" header="0.3" footer="0.3"/>
  <pageSetup scale="67" orientation="portrait" r:id="rId1"/>
  <rowBreaks count="1" manualBreakCount="1">
    <brk id="50" max="21" man="1"/>
  </rowBreaks>
  <colBreaks count="1" manualBreakCount="1">
    <brk id="10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PEC 1 Allegra</vt:lpstr>
      <vt:lpstr>PEC 2 Heather</vt:lpstr>
      <vt:lpstr>PEC 3 Mandy</vt:lpstr>
      <vt:lpstr>PEC 4 Brad</vt:lpstr>
      <vt:lpstr>PEC 5 Eric</vt:lpstr>
      <vt:lpstr>PEC 6 Shavonne</vt:lpstr>
      <vt:lpstr>Cost</vt:lpstr>
      <vt:lpstr>Natiowide All Cat</vt:lpstr>
      <vt:lpstr>Cost!Print_Area</vt:lpstr>
      <vt:lpstr>'Natiowide All Cat'!Print_Area</vt:lpstr>
      <vt:lpstr>'PEC 1 Allegra'!Print_Area</vt:lpstr>
      <vt:lpstr>'PEC 2 Heather'!Print_Area</vt:lpstr>
      <vt:lpstr>'PEC 3 Mandy'!Print_Area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Pegues, Matthew L (DOA)</dc:creator>
  <cp:lastModifiedBy>Administrator</cp:lastModifiedBy>
  <cp:lastPrinted>2019-07-02T23:37:41Z</cp:lastPrinted>
  <dcterms:created xsi:type="dcterms:W3CDTF">2019-05-02T18:48:38Z</dcterms:created>
  <dcterms:modified xsi:type="dcterms:W3CDTF">2019-08-07T21:11:21Z</dcterms:modified>
</cp:coreProperties>
</file>