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Accounting (IFA)\RFPs\Banking\2023\"/>
    </mc:Choice>
  </mc:AlternateContent>
  <xr:revisionPtr revIDLastSave="0" documentId="13_ncr:1_{932EB206-1ADE-4D44-BD7C-EB0698DBFA0E}" xr6:coauthVersionLast="47" xr6:coauthVersionMax="47" xr10:uidLastSave="{00000000-0000-0000-0000-000000000000}"/>
  <bookViews>
    <workbookView xWindow="28680" yWindow="-600" windowWidth="29040" windowHeight="15720" xr2:uid="{82511B53-F6D5-476D-8154-D867C64F188D}"/>
  </bookViews>
  <sheets>
    <sheet name="RFP table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1" l="1"/>
  <c r="E8" i="1"/>
  <c r="E9" i="1"/>
  <c r="E10" i="1"/>
  <c r="E11" i="1"/>
  <c r="E12" i="1"/>
  <c r="E13" i="1"/>
  <c r="E14" i="1"/>
  <c r="E15" i="1"/>
  <c r="E17" i="1"/>
  <c r="E18" i="1"/>
  <c r="E19" i="1"/>
  <c r="E20" i="1"/>
  <c r="E21" i="1"/>
  <c r="E22" i="1"/>
  <c r="E23" i="1"/>
  <c r="E24" i="1"/>
  <c r="E26" i="1"/>
  <c r="E28" i="1"/>
  <c r="E29" i="1"/>
  <c r="E32" i="1"/>
  <c r="E34" i="1"/>
  <c r="E35" i="1"/>
  <c r="E36" i="1"/>
  <c r="E37" i="1"/>
  <c r="E38" i="1"/>
  <c r="E39" i="1"/>
  <c r="E40" i="1"/>
  <c r="E41" i="1"/>
  <c r="E44" i="1"/>
  <c r="E45" i="1"/>
  <c r="E46" i="1"/>
  <c r="E47" i="1"/>
  <c r="E48" i="1"/>
  <c r="E49" i="1"/>
  <c r="E50" i="1"/>
  <c r="E51" i="1"/>
  <c r="E52" i="1"/>
  <c r="E53" i="1"/>
  <c r="E55" i="1"/>
  <c r="E56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C67" i="1"/>
  <c r="C66" i="1"/>
  <c r="C65" i="1"/>
  <c r="C57" i="1"/>
  <c r="E57" i="1" s="1"/>
  <c r="C54" i="1"/>
  <c r="E54" i="1" s="1"/>
  <c r="C43" i="1"/>
  <c r="E43" i="1" s="1"/>
  <c r="C42" i="1"/>
  <c r="E42" i="1" s="1"/>
  <c r="C34" i="1"/>
  <c r="C33" i="1"/>
  <c r="E33" i="1" s="1"/>
  <c r="C32" i="1"/>
  <c r="C31" i="1"/>
  <c r="E31" i="1" s="1"/>
  <c r="C30" i="1"/>
  <c r="E30" i="1" s="1"/>
  <c r="C29" i="1"/>
  <c r="C27" i="1"/>
  <c r="E27" i="1" s="1"/>
  <c r="C25" i="1"/>
  <c r="E25" i="1" s="1"/>
  <c r="C17" i="1"/>
  <c r="C16" i="1"/>
  <c r="E16" i="1" s="1"/>
  <c r="C15" i="1"/>
  <c r="C10" i="1"/>
  <c r="C8" i="1"/>
  <c r="C7" i="1"/>
  <c r="C6" i="1"/>
  <c r="E6" i="1" s="1"/>
  <c r="E5" i="1"/>
  <c r="E73" i="1" l="1"/>
</calcChain>
</file>

<file path=xl/sharedStrings.xml><?xml version="1.0" encoding="utf-8"?>
<sst xmlns="http://schemas.openxmlformats.org/spreadsheetml/2006/main" count="144" uniqueCount="127">
  <si>
    <t>Attachment D - Fee Proposal</t>
  </si>
  <si>
    <t>Vendor must provide a fee proposal using the following volumes and format:</t>
  </si>
  <si>
    <t>AFP CODE</t>
  </si>
  <si>
    <t>SERVICE DESCRIPTION</t>
  </si>
  <si>
    <t>AVG MONTHLY VOLUME*</t>
  </si>
  <si>
    <t>$ PRICE / UNIT</t>
  </si>
  <si>
    <t>TOTAL COST</t>
  </si>
  <si>
    <t>01 0000</t>
  </si>
  <si>
    <t>ACCOUNT MAINTENANCE</t>
  </si>
  <si>
    <t>01 0100</t>
  </si>
  <si>
    <t>DEBITS POSTED</t>
  </si>
  <si>
    <t>01 0101</t>
  </si>
  <si>
    <t>DESKTOP DEPOSIT CREDIT POSTED</t>
  </si>
  <si>
    <t>01 0102</t>
  </si>
  <si>
    <t>CEO BASIC BANKING - TRANSFER</t>
  </si>
  <si>
    <t>10 0015</t>
  </si>
  <si>
    <t>MISCELLANEOUS CREDITS POSTED</t>
  </si>
  <si>
    <t>10 0224</t>
  </si>
  <si>
    <t xml:space="preserve">DESKTOP DEPOSIT-DEPOSITED ITEM           </t>
  </si>
  <si>
    <t>10 0400</t>
  </si>
  <si>
    <t>RETURN ITEM - CHARGEBACK</t>
  </si>
  <si>
    <t>10 0416</t>
  </si>
  <si>
    <t>CEO RETN ITEM SUBSCRIPTION PER ACCT</t>
  </si>
  <si>
    <t>CEO RETURN ITEM SERVICE MTHLY BASE</t>
  </si>
  <si>
    <t>15 0030</t>
  </si>
  <si>
    <t>POSITIVE PAY ONLY MONTHLY BASE</t>
  </si>
  <si>
    <t>15 0100</t>
  </si>
  <si>
    <t>DDA CHECKS PAID</t>
  </si>
  <si>
    <t>15 0120</t>
  </si>
  <si>
    <t>POSITIVE PAY ONLY - ITEM</t>
  </si>
  <si>
    <t>15 0122</t>
  </si>
  <si>
    <t>PAYEE VALIDATION STANDARD-ITEM</t>
  </si>
  <si>
    <t>15 0222</t>
  </si>
  <si>
    <t xml:space="preserve">POSITIVE PAY EXCEPTION CHECKS RETND      </t>
  </si>
  <si>
    <t>15 0240</t>
  </si>
  <si>
    <t xml:space="preserve">PYMT AUTH MAX CHECK MTHLY BASE           </t>
  </si>
  <si>
    <t xml:space="preserve">OTC DEBIT BLOCK MONTHLY BASE             </t>
  </si>
  <si>
    <t>15 0310</t>
  </si>
  <si>
    <t xml:space="preserve">POSITIVE PAY EXCEPTIONS - ITEM           </t>
  </si>
  <si>
    <t>15 0400</t>
  </si>
  <si>
    <t>CEO SEARCH</t>
  </si>
  <si>
    <t>15 0724</t>
  </si>
  <si>
    <t xml:space="preserve">POSITIVE PAY EXCEPTION - CEO IMAGE       </t>
  </si>
  <si>
    <t>15 1352</t>
  </si>
  <si>
    <t xml:space="preserve">CEO IMAGE VIEW &gt; 90 DAYS - ITEM          </t>
  </si>
  <si>
    <t>DESKTOP DEPOSIT IMAGES RETRIEVED</t>
  </si>
  <si>
    <t>20 0399</t>
  </si>
  <si>
    <t>POSITIVE PAY EXCEPTIONS - ITEM</t>
  </si>
  <si>
    <t>20 9999</t>
  </si>
  <si>
    <t>ARP AGED ISSUE RECORDS ON FILE-ITEM</t>
  </si>
  <si>
    <t>25 0000</t>
  </si>
  <si>
    <t>ACH PAYMENTS BASE FEE</t>
  </si>
  <si>
    <t>25 0102</t>
  </si>
  <si>
    <t xml:space="preserve">ACH PAYMENTS SAME DAY ITEM               </t>
  </si>
  <si>
    <t xml:space="preserve">ACH PAYMENTS FUTURE DATED ITEM           </t>
  </si>
  <si>
    <t>25 0120</t>
  </si>
  <si>
    <t>ACH ORIGINATED - ADDENDA REC</t>
  </si>
  <si>
    <t>25 0201</t>
  </si>
  <si>
    <t>ELECTRONIC CREDITS POSTED</t>
  </si>
  <si>
    <t>25 0202</t>
  </si>
  <si>
    <t>ACH RECEIVED ITEM</t>
  </si>
  <si>
    <t>25 0220</t>
  </si>
  <si>
    <t xml:space="preserve">ACH RECEIVED ADDENDA                     </t>
  </si>
  <si>
    <t>25 0302</t>
  </si>
  <si>
    <t>ACH NOC - INFO REPORTING ADVICE</t>
  </si>
  <si>
    <t xml:space="preserve">ACH NOC - ELECTRONIC                     </t>
  </si>
  <si>
    <t>ACH RETURN ADMIN -ELECTRONIC</t>
  </si>
  <si>
    <t>ACH RETURN ADMIN -MANUAL</t>
  </si>
  <si>
    <t>ACH RETURN ITEM-ELECTRONIC</t>
  </si>
  <si>
    <t>ACH RETURN ITEM-MANUAL</t>
  </si>
  <si>
    <t>25 0400</t>
  </si>
  <si>
    <t xml:space="preserve">ACH CEO RETURN SUBSCRIPTION-ACCOUNT      </t>
  </si>
  <si>
    <t xml:space="preserve">ACH CEO RETURN SUBSCRIPTION - ITEM       </t>
  </si>
  <si>
    <t>25 0500</t>
  </si>
  <si>
    <t>ACH PAYMENTS ONLINE BATCH RELEASE</t>
  </si>
  <si>
    <t>25 0703</t>
  </si>
  <si>
    <t xml:space="preserve">CEO ACH HYP ITM DET INQ - PER ITEM       </t>
  </si>
  <si>
    <t xml:space="preserve">ACH CEO SUBSCRIPTION - ACCOUNT           </t>
  </si>
  <si>
    <t xml:space="preserve">ACH CEO SUBSCRIPTION - ITEM              </t>
  </si>
  <si>
    <t>25 0710</t>
  </si>
  <si>
    <t xml:space="preserve">ACH FAX SERVICE                          </t>
  </si>
  <si>
    <t>25 0720</t>
  </si>
  <si>
    <t xml:space="preserve">ACH CUSTOMER REPORTS                     </t>
  </si>
  <si>
    <t xml:space="preserve">ACH REJECT NOTIFICATION                  </t>
  </si>
  <si>
    <t>25 1050</t>
  </si>
  <si>
    <t>ACH CEO FRAUD FILTER REVIEW MO BASE</t>
  </si>
  <si>
    <t>ACH CEO FRAUD FILTER STOP MTHLYBASE</t>
  </si>
  <si>
    <t>25 1052</t>
  </si>
  <si>
    <t xml:space="preserve">ACH CEO FRAUD FILTER STOP - ITEM         </t>
  </si>
  <si>
    <t>25 1053</t>
  </si>
  <si>
    <t>ACH CEO FRAUD FILTER REVIEW - ITEM</t>
  </si>
  <si>
    <t>35 0100</t>
  </si>
  <si>
    <t xml:space="preserve">WIRE OUT DOMESTIC CEO/API                </t>
  </si>
  <si>
    <t>35 0113</t>
  </si>
  <si>
    <t xml:space="preserve">WIRE OUT XBDR USD CEO/API                </t>
  </si>
  <si>
    <t>35 0124</t>
  </si>
  <si>
    <t>WIRE BOOK TRANSFER - CEO</t>
  </si>
  <si>
    <t>35 0300</t>
  </si>
  <si>
    <t xml:space="preserve">WIRE IN TO USA ACCT-USA DOMESTIC         </t>
  </si>
  <si>
    <t>35 0330</t>
  </si>
  <si>
    <t xml:space="preserve">WIRE IN REPAIR                           </t>
  </si>
  <si>
    <t>35 9999</t>
  </si>
  <si>
    <t xml:space="preserve">WIRE OUT OUR CHG-USA ACCT                </t>
  </si>
  <si>
    <t>40 0003</t>
  </si>
  <si>
    <t>DESKTOP DEPOSIT MONTHLY BASE</t>
  </si>
  <si>
    <t xml:space="preserve">WIRE TRANSFER REPORT BASE-CEO            </t>
  </si>
  <si>
    <t>40 0052</t>
  </si>
  <si>
    <t xml:space="preserve">CEO PREV DAY REPORTING SUBSCRIPTION      </t>
  </si>
  <si>
    <t>40 005Z</t>
  </si>
  <si>
    <t xml:space="preserve">CEO BASIC BANKING - MONTHLY BASE         </t>
  </si>
  <si>
    <t xml:space="preserve">CEO BASIC BANKING ADDL ACCT-MO BASE      </t>
  </si>
  <si>
    <t>40 022Z</t>
  </si>
  <si>
    <t xml:space="preserve">CEO ALERTS SERVICE - EMAIL               </t>
  </si>
  <si>
    <t>40 0231</t>
  </si>
  <si>
    <t>DESKTOP DEPOSIT REPORT PER ITEM</t>
  </si>
  <si>
    <t>40 0274</t>
  </si>
  <si>
    <t xml:space="preserve">WIRE TRANSFER RPRT PER ITEM-CEO          </t>
  </si>
  <si>
    <t>40 0340</t>
  </si>
  <si>
    <t xml:space="preserve">CEO SEARCH                               </t>
  </si>
  <si>
    <t>CEO WIRE INQUIRY DETAIL - PER ITEM</t>
  </si>
  <si>
    <t>45 0200</t>
  </si>
  <si>
    <t xml:space="preserve">SWEEP STAGECOACH MUTUAL FND MO BASE      </t>
  </si>
  <si>
    <t>45 0403</t>
  </si>
  <si>
    <t xml:space="preserve">SWEEP STAGECOACH MUTUALFND ELECTNIC      </t>
  </si>
  <si>
    <t>45 0405</t>
  </si>
  <si>
    <t xml:space="preserve">SWEEP ACCOUNT POSITION REPORT            </t>
  </si>
  <si>
    <t>* Average monthly volume is based on transactions during the 3rd quarter of 2023 (7/1/2023 - 9/30/2023)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</si>
</sst>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4" x14ac:knownFonts="1">
    <font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25">
    <xf numFmtId="0" fontId="0" fillId="0" borderId="0" xfId="0"/>
    <xf numFmtId="0" fontId="2" fillId="0" borderId="0" xfId="0" applyFont="1"/>
    <xf numFmtId="43" fontId="0" fillId="0" borderId="0" xfId="1" applyFont="1"/>
    <xf numFmtId="0" fontId="3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43" fontId="1" fillId="0" borderId="1" xfId="1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0" fillId="0" borderId="3" xfId="0" applyBorder="1"/>
    <xf numFmtId="0" fontId="1" fillId="0" borderId="4" xfId="0" applyFont="1" applyBorder="1"/>
    <xf numFmtId="43" fontId="0" fillId="0" borderId="4" xfId="1" applyFont="1" applyFill="1" applyBorder="1"/>
    <xf numFmtId="43" fontId="0" fillId="0" borderId="5" xfId="0" applyNumberFormat="1" applyBorder="1"/>
    <xf numFmtId="0" fontId="0" fillId="0" borderId="6" xfId="0" applyBorder="1"/>
    <xf numFmtId="43" fontId="0" fillId="0" borderId="0" xfId="1" applyFont="1" applyFill="1" applyBorder="1"/>
    <xf numFmtId="43" fontId="0" fillId="0" borderId="7" xfId="0" applyNumberFormat="1" applyBorder="1"/>
    <xf numFmtId="0" fontId="1" fillId="0" borderId="0" xfId="2" quotePrefix="1" applyAlignment="1">
      <alignment horizontal="left"/>
    </xf>
    <xf numFmtId="0" fontId="1" fillId="0" borderId="6" xfId="0" applyFont="1" applyBorder="1"/>
    <xf numFmtId="43" fontId="0" fillId="0" borderId="8" xfId="0" applyNumberFormat="1" applyBorder="1"/>
    <xf numFmtId="43" fontId="0" fillId="0" borderId="2" xfId="0" applyNumberFormat="1" applyBorder="1"/>
    <xf numFmtId="0" fontId="1" fillId="0" borderId="9" xfId="0" applyFont="1" applyBorder="1"/>
    <xf numFmtId="0" fontId="0" fillId="0" borderId="10" xfId="0" applyBorder="1"/>
    <xf numFmtId="43" fontId="0" fillId="0" borderId="10" xfId="1" applyFont="1" applyFill="1" applyBorder="1"/>
    <xf numFmtId="0" fontId="0" fillId="0" borderId="8" xfId="0" applyBorder="1"/>
    <xf numFmtId="0" fontId="0" fillId="0" borderId="4" xfId="0" applyBorder="1" applyProtection="1">
      <protection locked="0"/>
    </xf>
    <xf numFmtId="0" fontId="0" fillId="0" borderId="0" xfId="0" applyProtection="1">
      <protection locked="0"/>
    </xf>
  </cellXfs>
  <cellStyles count="3">
    <cellStyle name="Comma" xfId="1" builtinId="3"/>
    <cellStyle name="Normal" xfId="0" builtinId="0"/>
    <cellStyle name="Normal 2" xfId="2" xr:uid="{000A859B-407C-4265-9F53-06E4825880F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Accounting%20(IFA)\RFPs\Banking\2023\Account%20Analysis.xlsx" TargetMode="External"/><Relationship Id="rId1" Type="http://schemas.openxmlformats.org/officeDocument/2006/relationships/externalLinkPath" Target="Account%20Analysi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07012023 download"/>
      <sheetName val="08012023 download"/>
      <sheetName val="09012023 download"/>
      <sheetName val="07012023"/>
      <sheetName val="08012023"/>
      <sheetName val="09012023"/>
      <sheetName val="201701"/>
      <sheetName val="201702"/>
      <sheetName val="201703"/>
      <sheetName val="table"/>
      <sheetName val="Summary"/>
      <sheetName val="RFP table"/>
    </sheetNames>
    <sheetDataSet>
      <sheetData sheetId="0"/>
      <sheetData sheetId="1"/>
      <sheetData sheetId="2"/>
      <sheetData sheetId="3">
        <row r="12">
          <cell r="F12">
            <v>23</v>
          </cell>
        </row>
        <row r="37">
          <cell r="F37">
            <v>168</v>
          </cell>
        </row>
        <row r="38">
          <cell r="F38">
            <v>12</v>
          </cell>
        </row>
        <row r="47">
          <cell r="F47">
            <v>64</v>
          </cell>
        </row>
        <row r="53">
          <cell r="F53">
            <v>35</v>
          </cell>
        </row>
        <row r="54">
          <cell r="F54">
            <v>107</v>
          </cell>
        </row>
        <row r="60">
          <cell r="F60">
            <v>6</v>
          </cell>
        </row>
        <row r="62">
          <cell r="F62">
            <v>113</v>
          </cell>
        </row>
        <row r="69">
          <cell r="F69">
            <v>140</v>
          </cell>
        </row>
        <row r="73">
          <cell r="F73">
            <v>136</v>
          </cell>
        </row>
        <row r="77">
          <cell r="F77">
            <v>86</v>
          </cell>
        </row>
        <row r="92">
          <cell r="F92">
            <v>224</v>
          </cell>
        </row>
        <row r="94">
          <cell r="F94">
            <v>9</v>
          </cell>
        </row>
        <row r="99">
          <cell r="F99">
            <v>216</v>
          </cell>
        </row>
        <row r="111">
          <cell r="F111">
            <v>169</v>
          </cell>
        </row>
        <row r="122">
          <cell r="F122">
            <v>137</v>
          </cell>
        </row>
        <row r="132">
          <cell r="F132">
            <v>53</v>
          </cell>
        </row>
        <row r="150">
          <cell r="F150">
            <v>1086</v>
          </cell>
        </row>
        <row r="174">
          <cell r="F174">
            <v>96</v>
          </cell>
        </row>
        <row r="178">
          <cell r="F178">
            <v>77</v>
          </cell>
        </row>
        <row r="179">
          <cell r="F179">
            <v>107</v>
          </cell>
        </row>
        <row r="181">
          <cell r="F181">
            <v>83</v>
          </cell>
        </row>
        <row r="189">
          <cell r="F189">
            <v>755</v>
          </cell>
        </row>
      </sheetData>
      <sheetData sheetId="4">
        <row r="12">
          <cell r="F12">
            <v>32</v>
          </cell>
        </row>
        <row r="37">
          <cell r="F37">
            <v>195</v>
          </cell>
        </row>
        <row r="38">
          <cell r="F38">
            <v>12</v>
          </cell>
        </row>
        <row r="47">
          <cell r="F47">
            <v>89</v>
          </cell>
        </row>
        <row r="53">
          <cell r="F53">
            <v>35</v>
          </cell>
        </row>
        <row r="55">
          <cell r="F55">
            <v>145</v>
          </cell>
        </row>
        <row r="61">
          <cell r="F61">
            <v>102</v>
          </cell>
        </row>
        <row r="68">
          <cell r="F68">
            <v>159</v>
          </cell>
        </row>
        <row r="72">
          <cell r="F72">
            <v>154</v>
          </cell>
        </row>
        <row r="76">
          <cell r="F76">
            <v>115</v>
          </cell>
        </row>
        <row r="88">
          <cell r="F88">
            <v>228</v>
          </cell>
        </row>
        <row r="90">
          <cell r="F90">
            <v>10</v>
          </cell>
        </row>
        <row r="95">
          <cell r="F95">
            <v>223</v>
          </cell>
        </row>
        <row r="107">
          <cell r="F107">
            <v>191</v>
          </cell>
        </row>
        <row r="118">
          <cell r="F118">
            <v>174</v>
          </cell>
        </row>
        <row r="130">
          <cell r="F130">
            <v>72</v>
          </cell>
        </row>
        <row r="147">
          <cell r="F147">
            <v>1177</v>
          </cell>
        </row>
        <row r="173">
          <cell r="F173">
            <v>101</v>
          </cell>
        </row>
        <row r="174">
          <cell r="F174">
            <v>75</v>
          </cell>
        </row>
        <row r="175">
          <cell r="F175">
            <v>145</v>
          </cell>
        </row>
        <row r="177">
          <cell r="F177">
            <v>87</v>
          </cell>
        </row>
        <row r="183">
          <cell r="F183">
            <v>766</v>
          </cell>
        </row>
      </sheetData>
      <sheetData sheetId="5">
        <row r="12">
          <cell r="F12">
            <v>18</v>
          </cell>
        </row>
        <row r="37">
          <cell r="F37">
            <v>188</v>
          </cell>
        </row>
        <row r="38">
          <cell r="F38">
            <v>20</v>
          </cell>
        </row>
        <row r="46">
          <cell r="F46">
            <v>65</v>
          </cell>
        </row>
        <row r="53">
          <cell r="F53">
            <v>46</v>
          </cell>
        </row>
        <row r="55">
          <cell r="F55">
            <v>80</v>
          </cell>
        </row>
        <row r="61">
          <cell r="F61">
            <v>45</v>
          </cell>
        </row>
        <row r="64">
          <cell r="F64">
            <v>83</v>
          </cell>
        </row>
        <row r="72">
          <cell r="F72">
            <v>164</v>
          </cell>
        </row>
        <row r="76">
          <cell r="F76">
            <v>156</v>
          </cell>
        </row>
        <row r="80">
          <cell r="F80">
            <v>102</v>
          </cell>
        </row>
        <row r="94">
          <cell r="F94">
            <v>238</v>
          </cell>
        </row>
        <row r="96">
          <cell r="F96">
            <v>19</v>
          </cell>
        </row>
        <row r="102">
          <cell r="F102">
            <v>219</v>
          </cell>
        </row>
        <row r="114">
          <cell r="F114">
            <v>186</v>
          </cell>
        </row>
        <row r="125">
          <cell r="F125">
            <v>152</v>
          </cell>
        </row>
        <row r="135">
          <cell r="F135">
            <v>59</v>
          </cell>
        </row>
        <row r="152">
          <cell r="F152">
            <v>1122</v>
          </cell>
        </row>
        <row r="177">
          <cell r="F177">
            <v>100</v>
          </cell>
        </row>
        <row r="179">
          <cell r="F179">
            <v>71</v>
          </cell>
        </row>
        <row r="180">
          <cell r="F180">
            <v>80</v>
          </cell>
        </row>
        <row r="182">
          <cell r="F182">
            <v>117</v>
          </cell>
        </row>
        <row r="189">
          <cell r="F189">
            <v>761</v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1AEE91-C764-4F4F-ACFB-ADC7DE5E84FC}">
  <dimension ref="A1:E75"/>
  <sheetViews>
    <sheetView tabSelected="1" workbookViewId="0">
      <selection activeCell="D5" sqref="D5"/>
    </sheetView>
  </sheetViews>
  <sheetFormatPr defaultRowHeight="12.75" x14ac:dyDescent="0.2"/>
  <cols>
    <col min="1" max="1" width="16.42578125" customWidth="1"/>
    <col min="2" max="2" width="49.42578125" customWidth="1"/>
    <col min="3" max="3" width="15.28515625" style="2" customWidth="1"/>
    <col min="4" max="4" width="12.5703125" customWidth="1"/>
    <col min="5" max="5" width="11" customWidth="1"/>
  </cols>
  <sheetData>
    <row r="1" spans="1:5" ht="19.5" customHeight="1" x14ac:dyDescent="0.25">
      <c r="A1" s="1" t="s">
        <v>0</v>
      </c>
    </row>
    <row r="2" spans="1:5" ht="19.5" customHeight="1" x14ac:dyDescent="0.25">
      <c r="A2" s="3" t="s">
        <v>1</v>
      </c>
    </row>
    <row r="4" spans="1:5" ht="25.5" x14ac:dyDescent="0.2">
      <c r="A4" s="4" t="s">
        <v>2</v>
      </c>
      <c r="B4" s="5" t="s">
        <v>3</v>
      </c>
      <c r="C4" s="6" t="s">
        <v>4</v>
      </c>
      <c r="D4" s="6" t="s">
        <v>5</v>
      </c>
      <c r="E4" s="7" t="s">
        <v>6</v>
      </c>
    </row>
    <row r="5" spans="1:5" x14ac:dyDescent="0.2">
      <c r="A5" s="8" t="s">
        <v>7</v>
      </c>
      <c r="B5" s="9" t="s">
        <v>8</v>
      </c>
      <c r="C5" s="10">
        <v>12</v>
      </c>
      <c r="D5" s="23"/>
      <c r="E5" s="11">
        <f>C5*D5</f>
        <v>0</v>
      </c>
    </row>
    <row r="6" spans="1:5" x14ac:dyDescent="0.2">
      <c r="A6" s="12" t="s">
        <v>9</v>
      </c>
      <c r="B6" t="s">
        <v>10</v>
      </c>
      <c r="C6" s="13">
        <f>AVERAGE('[1]07012023'!F37,'[1]08012023'!F37,'[1]09012023'!F37)</f>
        <v>183.66666666666666</v>
      </c>
      <c r="D6" s="24"/>
      <c r="E6" s="14">
        <f t="shared" ref="E6:E72" si="0">C6*D6</f>
        <v>0</v>
      </c>
    </row>
    <row r="7" spans="1:5" x14ac:dyDescent="0.2">
      <c r="A7" s="12" t="s">
        <v>11</v>
      </c>
      <c r="B7" t="s">
        <v>12</v>
      </c>
      <c r="C7" s="13">
        <f>AVERAGE('[1]07012023'!F12,'[1]08012023'!F12,'[1]09012023'!F12)</f>
        <v>24.333333333333332</v>
      </c>
      <c r="D7" s="24"/>
      <c r="E7" s="14">
        <f t="shared" si="0"/>
        <v>0</v>
      </c>
    </row>
    <row r="8" spans="1:5" x14ac:dyDescent="0.2">
      <c r="A8" s="12" t="s">
        <v>13</v>
      </c>
      <c r="B8" t="s">
        <v>14</v>
      </c>
      <c r="C8" s="13">
        <f>AVERAGE('[1]07012023'!F38,'[1]08012023'!F38,'[1]09012023'!F38)</f>
        <v>14.666666666666666</v>
      </c>
      <c r="D8" s="24"/>
      <c r="E8" s="14">
        <f t="shared" si="0"/>
        <v>0</v>
      </c>
    </row>
    <row r="9" spans="1:5" x14ac:dyDescent="0.2">
      <c r="A9" s="12" t="s">
        <v>15</v>
      </c>
      <c r="B9" t="s">
        <v>16</v>
      </c>
      <c r="C9" s="13">
        <v>0.33333333333333331</v>
      </c>
      <c r="D9" s="24"/>
      <c r="E9" s="14">
        <f t="shared" si="0"/>
        <v>0</v>
      </c>
    </row>
    <row r="10" spans="1:5" x14ac:dyDescent="0.2">
      <c r="A10" s="12" t="s">
        <v>17</v>
      </c>
      <c r="B10" s="15" t="s">
        <v>18</v>
      </c>
      <c r="C10" s="13">
        <f>AVERAGE('[1]07012023'!F47,'[1]08012023'!F47,'[1]09012023'!F46)</f>
        <v>72.666666666666671</v>
      </c>
      <c r="D10" s="24"/>
      <c r="E10" s="14">
        <f t="shared" si="0"/>
        <v>0</v>
      </c>
    </row>
    <row r="11" spans="1:5" x14ac:dyDescent="0.2">
      <c r="A11" s="12" t="s">
        <v>19</v>
      </c>
      <c r="B11" t="s">
        <v>20</v>
      </c>
      <c r="C11" s="13">
        <v>0.33333333333333331</v>
      </c>
      <c r="D11" s="24"/>
      <c r="E11" s="14">
        <f t="shared" si="0"/>
        <v>0</v>
      </c>
    </row>
    <row r="12" spans="1:5" x14ac:dyDescent="0.2">
      <c r="A12" s="16" t="s">
        <v>21</v>
      </c>
      <c r="B12" t="s">
        <v>22</v>
      </c>
      <c r="C12" s="13">
        <v>4</v>
      </c>
      <c r="D12" s="24"/>
      <c r="E12" s="14">
        <f t="shared" si="0"/>
        <v>0</v>
      </c>
    </row>
    <row r="13" spans="1:5" x14ac:dyDescent="0.2">
      <c r="A13" s="16" t="s">
        <v>21</v>
      </c>
      <c r="B13" t="s">
        <v>23</v>
      </c>
      <c r="C13" s="13">
        <v>3</v>
      </c>
      <c r="D13" s="24"/>
      <c r="E13" s="14">
        <f t="shared" si="0"/>
        <v>0</v>
      </c>
    </row>
    <row r="14" spans="1:5" x14ac:dyDescent="0.2">
      <c r="A14" s="12" t="s">
        <v>24</v>
      </c>
      <c r="B14" t="s">
        <v>25</v>
      </c>
      <c r="C14" s="13">
        <v>3</v>
      </c>
      <c r="D14" s="24"/>
      <c r="E14" s="14">
        <f t="shared" si="0"/>
        <v>0</v>
      </c>
    </row>
    <row r="15" spans="1:5" x14ac:dyDescent="0.2">
      <c r="A15" s="12" t="s">
        <v>26</v>
      </c>
      <c r="B15" t="s">
        <v>27</v>
      </c>
      <c r="C15" s="13">
        <f>AVERAGE('[1]07012023'!F69,'[1]08012023'!F68,'[1]09012023'!F72)</f>
        <v>154.33333333333334</v>
      </c>
      <c r="D15" s="24"/>
      <c r="E15" s="14">
        <f t="shared" si="0"/>
        <v>0</v>
      </c>
    </row>
    <row r="16" spans="1:5" x14ac:dyDescent="0.2">
      <c r="A16" s="12" t="s">
        <v>28</v>
      </c>
      <c r="B16" t="s">
        <v>29</v>
      </c>
      <c r="C16" s="13">
        <f>AVERAGE('[1]07012023'!F53,'[1]07012023'!F60,'[1]07012023'!F62,'[1]08012023'!F53,'[1]08012023'!F61,'[1]09012023'!F53,'[1]09012023'!F61,'[1]09012023'!F64)</f>
        <v>58.125</v>
      </c>
      <c r="D16" s="24"/>
      <c r="E16" s="14">
        <f t="shared" si="0"/>
        <v>0</v>
      </c>
    </row>
    <row r="17" spans="1:5" x14ac:dyDescent="0.2">
      <c r="A17" s="12" t="s">
        <v>30</v>
      </c>
      <c r="B17" t="s">
        <v>31</v>
      </c>
      <c r="C17" s="13">
        <f>AVERAGE('[1]07012023'!F73,'[1]08012023'!F72,'[1]09012023'!F76)</f>
        <v>148.66666666666666</v>
      </c>
      <c r="D17" s="24"/>
      <c r="E17" s="14">
        <f t="shared" si="0"/>
        <v>0</v>
      </c>
    </row>
    <row r="18" spans="1:5" x14ac:dyDescent="0.2">
      <c r="A18" s="15" t="s">
        <v>32</v>
      </c>
      <c r="B18" s="15" t="s">
        <v>33</v>
      </c>
      <c r="C18" s="13">
        <v>0.33333333333333331</v>
      </c>
      <c r="D18" s="24"/>
      <c r="E18" s="14">
        <f t="shared" si="0"/>
        <v>0</v>
      </c>
    </row>
    <row r="19" spans="1:5" x14ac:dyDescent="0.2">
      <c r="A19" s="16" t="s">
        <v>34</v>
      </c>
      <c r="B19" s="15" t="s">
        <v>35</v>
      </c>
      <c r="C19" s="13">
        <v>5</v>
      </c>
      <c r="D19" s="24"/>
      <c r="E19" s="14">
        <f t="shared" si="0"/>
        <v>0</v>
      </c>
    </row>
    <row r="20" spans="1:5" x14ac:dyDescent="0.2">
      <c r="A20" s="16" t="s">
        <v>34</v>
      </c>
      <c r="B20" s="15" t="s">
        <v>36</v>
      </c>
      <c r="C20" s="13">
        <v>1</v>
      </c>
      <c r="D20" s="24"/>
      <c r="E20" s="14">
        <f t="shared" si="0"/>
        <v>0</v>
      </c>
    </row>
    <row r="21" spans="1:5" x14ac:dyDescent="0.2">
      <c r="A21" s="12" t="s">
        <v>37</v>
      </c>
      <c r="B21" s="15" t="s">
        <v>38</v>
      </c>
      <c r="C21" s="13">
        <v>1</v>
      </c>
      <c r="D21" s="24"/>
      <c r="E21" s="14">
        <f t="shared" si="0"/>
        <v>0</v>
      </c>
    </row>
    <row r="22" spans="1:5" x14ac:dyDescent="0.2">
      <c r="A22" s="12" t="s">
        <v>39</v>
      </c>
      <c r="B22" t="s">
        <v>40</v>
      </c>
      <c r="C22" s="13">
        <v>0.33333333333333331</v>
      </c>
      <c r="D22" s="24"/>
      <c r="E22" s="14">
        <f t="shared" si="0"/>
        <v>0</v>
      </c>
    </row>
    <row r="23" spans="1:5" x14ac:dyDescent="0.2">
      <c r="A23" s="16" t="s">
        <v>41</v>
      </c>
      <c r="B23" s="15" t="s">
        <v>42</v>
      </c>
      <c r="C23" s="13">
        <v>0.66666666666666663</v>
      </c>
      <c r="D23" s="24"/>
      <c r="E23" s="14">
        <f t="shared" si="0"/>
        <v>0</v>
      </c>
    </row>
    <row r="24" spans="1:5" x14ac:dyDescent="0.2">
      <c r="A24" s="12" t="s">
        <v>43</v>
      </c>
      <c r="B24" s="15" t="s">
        <v>44</v>
      </c>
      <c r="C24" s="13">
        <v>0.66666666666666663</v>
      </c>
      <c r="D24" s="24"/>
      <c r="E24" s="14">
        <f t="shared" si="0"/>
        <v>0</v>
      </c>
    </row>
    <row r="25" spans="1:5" x14ac:dyDescent="0.2">
      <c r="A25" s="12" t="s">
        <v>43</v>
      </c>
      <c r="B25" t="s">
        <v>45</v>
      </c>
      <c r="C25" s="13">
        <f>AVERAGE('[1]07012023'!F54,'[1]08012023'!F55,'[1]09012023'!F55)</f>
        <v>110.66666666666667</v>
      </c>
      <c r="D25" s="24"/>
      <c r="E25" s="14">
        <f t="shared" si="0"/>
        <v>0</v>
      </c>
    </row>
    <row r="26" spans="1:5" x14ac:dyDescent="0.2">
      <c r="A26" s="12" t="s">
        <v>46</v>
      </c>
      <c r="B26" t="s">
        <v>47</v>
      </c>
      <c r="C26" s="13">
        <v>0.33333333333333331</v>
      </c>
      <c r="D26" s="24"/>
      <c r="E26" s="14">
        <f t="shared" si="0"/>
        <v>0</v>
      </c>
    </row>
    <row r="27" spans="1:5" x14ac:dyDescent="0.2">
      <c r="A27" s="12" t="s">
        <v>48</v>
      </c>
      <c r="B27" t="s">
        <v>49</v>
      </c>
      <c r="C27" s="13">
        <f>AVERAGE('[1]07012023'!F77,'[1]08012023'!F76,'[1]09012023'!F80)</f>
        <v>101</v>
      </c>
      <c r="D27" s="24"/>
      <c r="E27" s="14">
        <f t="shared" si="0"/>
        <v>0</v>
      </c>
    </row>
    <row r="28" spans="1:5" x14ac:dyDescent="0.2">
      <c r="A28" s="12" t="s">
        <v>50</v>
      </c>
      <c r="B28" t="s">
        <v>51</v>
      </c>
      <c r="C28" s="13">
        <v>8</v>
      </c>
      <c r="D28" s="24"/>
      <c r="E28" s="14">
        <f t="shared" si="0"/>
        <v>0</v>
      </c>
    </row>
    <row r="29" spans="1:5" x14ac:dyDescent="0.2">
      <c r="A29" s="12" t="s">
        <v>52</v>
      </c>
      <c r="B29" s="15" t="s">
        <v>53</v>
      </c>
      <c r="C29" s="13">
        <f>+(14+9)/3</f>
        <v>7.666666666666667</v>
      </c>
      <c r="D29" s="24"/>
      <c r="E29" s="14">
        <f t="shared" si="0"/>
        <v>0</v>
      </c>
    </row>
    <row r="30" spans="1:5" x14ac:dyDescent="0.2">
      <c r="A30" s="12" t="s">
        <v>52</v>
      </c>
      <c r="B30" s="15" t="s">
        <v>54</v>
      </c>
      <c r="C30" s="13">
        <f>AVERAGE('[1]07012023'!F150,'[1]08012023'!F147,'[1]09012023'!F152)</f>
        <v>1128.3333333333333</v>
      </c>
      <c r="D30" s="24"/>
      <c r="E30" s="14">
        <f t="shared" si="0"/>
        <v>0</v>
      </c>
    </row>
    <row r="31" spans="1:5" x14ac:dyDescent="0.2">
      <c r="A31" s="12" t="s">
        <v>55</v>
      </c>
      <c r="B31" t="s">
        <v>56</v>
      </c>
      <c r="C31" s="13">
        <f>AVERAGE('[1]07012023'!F99,'[1]08012023'!F95,'[1]09012023'!F102)</f>
        <v>219.33333333333334</v>
      </c>
      <c r="D31" s="24"/>
      <c r="E31" s="14">
        <f t="shared" si="0"/>
        <v>0</v>
      </c>
    </row>
    <row r="32" spans="1:5" x14ac:dyDescent="0.2">
      <c r="A32" s="12" t="s">
        <v>57</v>
      </c>
      <c r="B32" t="s">
        <v>58</v>
      </c>
      <c r="C32" s="13">
        <f>AVERAGE('[1]07012023'!F92,'[1]08012023'!F88,'[1]09012023'!F94)</f>
        <v>230</v>
      </c>
      <c r="D32" s="24"/>
      <c r="E32" s="14">
        <f t="shared" si="0"/>
        <v>0</v>
      </c>
    </row>
    <row r="33" spans="1:5" x14ac:dyDescent="0.2">
      <c r="A33" s="12" t="s">
        <v>59</v>
      </c>
      <c r="B33" t="s">
        <v>60</v>
      </c>
      <c r="C33" s="13">
        <f>AVERAGE('[1]07012023'!F111,'[1]08012023'!F107,'[1]09012023'!F114)</f>
        <v>182</v>
      </c>
      <c r="D33" s="24"/>
      <c r="E33" s="14">
        <f t="shared" si="0"/>
        <v>0</v>
      </c>
    </row>
    <row r="34" spans="1:5" x14ac:dyDescent="0.2">
      <c r="A34" s="16" t="s">
        <v>61</v>
      </c>
      <c r="B34" s="15" t="s">
        <v>62</v>
      </c>
      <c r="C34" s="13">
        <f>AVERAGE('[1]07012023'!F122,'[1]08012023'!F118,'[1]09012023'!F125)</f>
        <v>154.33333333333334</v>
      </c>
      <c r="D34" s="24"/>
      <c r="E34" s="14">
        <f t="shared" si="0"/>
        <v>0</v>
      </c>
    </row>
    <row r="35" spans="1:5" x14ac:dyDescent="0.2">
      <c r="A35" s="12" t="s">
        <v>63</v>
      </c>
      <c r="B35" t="s">
        <v>64</v>
      </c>
      <c r="C35" s="13">
        <v>0.33333333333333331</v>
      </c>
      <c r="D35" s="24"/>
      <c r="E35" s="14">
        <f t="shared" si="0"/>
        <v>0</v>
      </c>
    </row>
    <row r="36" spans="1:5" x14ac:dyDescent="0.2">
      <c r="A36" s="12" t="s">
        <v>63</v>
      </c>
      <c r="B36" s="15" t="s">
        <v>65</v>
      </c>
      <c r="C36" s="13">
        <v>3</v>
      </c>
      <c r="D36" s="24"/>
      <c r="E36" s="14">
        <f t="shared" si="0"/>
        <v>0</v>
      </c>
    </row>
    <row r="37" spans="1:5" x14ac:dyDescent="0.2">
      <c r="A37" s="12" t="s">
        <v>63</v>
      </c>
      <c r="B37" t="s">
        <v>66</v>
      </c>
      <c r="C37" s="13">
        <v>3</v>
      </c>
      <c r="D37" s="24"/>
      <c r="E37" s="14">
        <f t="shared" si="0"/>
        <v>0</v>
      </c>
    </row>
    <row r="38" spans="1:5" x14ac:dyDescent="0.2">
      <c r="A38" s="12" t="s">
        <v>63</v>
      </c>
      <c r="B38" t="s">
        <v>67</v>
      </c>
      <c r="C38" s="13">
        <v>0.33333333333333331</v>
      </c>
      <c r="D38" s="24"/>
      <c r="E38" s="14">
        <f t="shared" si="0"/>
        <v>0</v>
      </c>
    </row>
    <row r="39" spans="1:5" x14ac:dyDescent="0.2">
      <c r="A39" s="12" t="s">
        <v>63</v>
      </c>
      <c r="B39" t="s">
        <v>68</v>
      </c>
      <c r="C39" s="13">
        <v>1.6666666666666667</v>
      </c>
      <c r="D39" s="24"/>
      <c r="E39" s="14">
        <f t="shared" si="0"/>
        <v>0</v>
      </c>
    </row>
    <row r="40" spans="1:5" x14ac:dyDescent="0.2">
      <c r="A40" s="12" t="s">
        <v>63</v>
      </c>
      <c r="B40" t="s">
        <v>69</v>
      </c>
      <c r="C40" s="13">
        <v>0.33333333333333331</v>
      </c>
      <c r="D40" s="24"/>
      <c r="E40" s="14">
        <f t="shared" si="0"/>
        <v>0</v>
      </c>
    </row>
    <row r="41" spans="1:5" x14ac:dyDescent="0.2">
      <c r="A41" s="12" t="s">
        <v>70</v>
      </c>
      <c r="B41" s="15" t="s">
        <v>71</v>
      </c>
      <c r="C41" s="13">
        <v>8</v>
      </c>
      <c r="D41" s="24"/>
      <c r="E41" s="14">
        <f t="shared" si="0"/>
        <v>0</v>
      </c>
    </row>
    <row r="42" spans="1:5" x14ac:dyDescent="0.2">
      <c r="A42" s="16" t="s">
        <v>70</v>
      </c>
      <c r="B42" s="15" t="s">
        <v>72</v>
      </c>
      <c r="C42" s="13">
        <f>AVERAGE('[1]07012023'!F94,'[1]08012023'!F90,'[1]09012023'!F96)</f>
        <v>12.666666666666666</v>
      </c>
      <c r="D42" s="24"/>
      <c r="E42" s="14">
        <f t="shared" si="0"/>
        <v>0</v>
      </c>
    </row>
    <row r="43" spans="1:5" x14ac:dyDescent="0.2">
      <c r="A43" s="12" t="s">
        <v>73</v>
      </c>
      <c r="B43" t="s">
        <v>74</v>
      </c>
      <c r="C43" s="13">
        <f>AVERAGE('[1]07012023'!F132,'[1]08012023'!F130,'[1]09012023'!F135)</f>
        <v>61.333333333333336</v>
      </c>
      <c r="D43" s="24"/>
      <c r="E43" s="14">
        <f t="shared" si="0"/>
        <v>0</v>
      </c>
    </row>
    <row r="44" spans="1:5" x14ac:dyDescent="0.2">
      <c r="A44" s="12" t="s">
        <v>75</v>
      </c>
      <c r="B44" s="15" t="s">
        <v>76</v>
      </c>
      <c r="C44" s="13">
        <v>1</v>
      </c>
      <c r="D44" s="24"/>
      <c r="E44" s="14">
        <f t="shared" si="0"/>
        <v>0</v>
      </c>
    </row>
    <row r="45" spans="1:5" x14ac:dyDescent="0.2">
      <c r="A45" s="12" t="s">
        <v>75</v>
      </c>
      <c r="B45" s="15" t="s">
        <v>77</v>
      </c>
      <c r="C45" s="13">
        <v>8</v>
      </c>
      <c r="D45" s="24"/>
      <c r="E45" s="14">
        <f t="shared" si="0"/>
        <v>0</v>
      </c>
    </row>
    <row r="46" spans="1:5" x14ac:dyDescent="0.2">
      <c r="A46" s="12" t="s">
        <v>75</v>
      </c>
      <c r="B46" s="15" t="s">
        <v>78</v>
      </c>
      <c r="C46" s="13">
        <v>0.33333333333333331</v>
      </c>
      <c r="D46" s="24"/>
      <c r="E46" s="14">
        <f t="shared" si="0"/>
        <v>0</v>
      </c>
    </row>
    <row r="47" spans="1:5" x14ac:dyDescent="0.2">
      <c r="A47" s="16" t="s">
        <v>79</v>
      </c>
      <c r="B47" s="15" t="s">
        <v>80</v>
      </c>
      <c r="C47" s="13">
        <v>0.33333333333333331</v>
      </c>
      <c r="D47" s="24"/>
      <c r="E47" s="14">
        <f t="shared" si="0"/>
        <v>0</v>
      </c>
    </row>
    <row r="48" spans="1:5" x14ac:dyDescent="0.2">
      <c r="A48" s="16" t="s">
        <v>81</v>
      </c>
      <c r="B48" s="15" t="s">
        <v>82</v>
      </c>
      <c r="C48" s="13">
        <v>0.33333333333333331</v>
      </c>
      <c r="D48" s="24"/>
      <c r="E48" s="14">
        <f t="shared" si="0"/>
        <v>0</v>
      </c>
    </row>
    <row r="49" spans="1:5" x14ac:dyDescent="0.2">
      <c r="A49" s="16" t="s">
        <v>81</v>
      </c>
      <c r="B49" s="15" t="s">
        <v>83</v>
      </c>
      <c r="C49" s="13">
        <v>0.33333333333333331</v>
      </c>
      <c r="D49" s="24"/>
      <c r="E49" s="14">
        <f t="shared" si="0"/>
        <v>0</v>
      </c>
    </row>
    <row r="50" spans="1:5" x14ac:dyDescent="0.2">
      <c r="A50" s="12" t="s">
        <v>84</v>
      </c>
      <c r="B50" t="s">
        <v>85</v>
      </c>
      <c r="C50" s="13">
        <v>9</v>
      </c>
      <c r="D50" s="24"/>
      <c r="E50" s="14">
        <f t="shared" si="0"/>
        <v>0</v>
      </c>
    </row>
    <row r="51" spans="1:5" x14ac:dyDescent="0.2">
      <c r="A51" s="12" t="s">
        <v>84</v>
      </c>
      <c r="B51" t="s">
        <v>86</v>
      </c>
      <c r="C51" s="13">
        <v>3</v>
      </c>
      <c r="D51" s="24"/>
      <c r="E51" s="14">
        <f t="shared" si="0"/>
        <v>0</v>
      </c>
    </row>
    <row r="52" spans="1:5" x14ac:dyDescent="0.2">
      <c r="A52" s="16" t="s">
        <v>87</v>
      </c>
      <c r="B52" s="15" t="s">
        <v>88</v>
      </c>
      <c r="C52" s="13">
        <v>0.33333333333333331</v>
      </c>
      <c r="D52" s="24"/>
      <c r="E52" s="14">
        <f t="shared" si="0"/>
        <v>0</v>
      </c>
    </row>
    <row r="53" spans="1:5" x14ac:dyDescent="0.2">
      <c r="A53" s="12" t="s">
        <v>89</v>
      </c>
      <c r="B53" t="s">
        <v>90</v>
      </c>
      <c r="C53" s="13">
        <v>1</v>
      </c>
      <c r="D53" s="24"/>
      <c r="E53" s="14">
        <f t="shared" si="0"/>
        <v>0</v>
      </c>
    </row>
    <row r="54" spans="1:5" x14ac:dyDescent="0.2">
      <c r="A54" s="16" t="s">
        <v>91</v>
      </c>
      <c r="B54" s="15" t="s">
        <v>92</v>
      </c>
      <c r="C54" s="13">
        <f>AVERAGE('[1]07012023'!F178,'[1]08012023'!F174,'[1]09012023'!F179)</f>
        <v>74.333333333333329</v>
      </c>
      <c r="D54" s="24"/>
      <c r="E54" s="14">
        <f t="shared" si="0"/>
        <v>0</v>
      </c>
    </row>
    <row r="55" spans="1:5" x14ac:dyDescent="0.2">
      <c r="A55" s="16" t="s">
        <v>93</v>
      </c>
      <c r="B55" s="15" t="s">
        <v>94</v>
      </c>
      <c r="C55" s="13">
        <v>0.66666666666666663</v>
      </c>
      <c r="D55" s="24"/>
      <c r="E55" s="14">
        <f t="shared" si="0"/>
        <v>0</v>
      </c>
    </row>
    <row r="56" spans="1:5" x14ac:dyDescent="0.2">
      <c r="A56" s="12" t="s">
        <v>95</v>
      </c>
      <c r="B56" t="s">
        <v>96</v>
      </c>
      <c r="C56" s="13">
        <v>0.33333333333333331</v>
      </c>
      <c r="D56" s="24"/>
      <c r="E56" s="14">
        <f t="shared" si="0"/>
        <v>0</v>
      </c>
    </row>
    <row r="57" spans="1:5" x14ac:dyDescent="0.2">
      <c r="A57" s="12" t="s">
        <v>97</v>
      </c>
      <c r="B57" s="15" t="s">
        <v>98</v>
      </c>
      <c r="C57" s="13">
        <f>AVERAGE('[1]07012023'!F174,'[1]08012023'!F173,'[1]09012023'!F177)</f>
        <v>99</v>
      </c>
      <c r="D57" s="24"/>
      <c r="E57" s="14">
        <f t="shared" si="0"/>
        <v>0</v>
      </c>
    </row>
    <row r="58" spans="1:5" x14ac:dyDescent="0.2">
      <c r="A58" s="16" t="s">
        <v>99</v>
      </c>
      <c r="B58" s="15" t="s">
        <v>100</v>
      </c>
      <c r="C58" s="13">
        <v>1.6666666666666667</v>
      </c>
      <c r="D58" s="24"/>
      <c r="E58" s="14">
        <f t="shared" si="0"/>
        <v>0</v>
      </c>
    </row>
    <row r="59" spans="1:5" x14ac:dyDescent="0.2">
      <c r="A59" s="16" t="s">
        <v>101</v>
      </c>
      <c r="B59" s="15" t="s">
        <v>102</v>
      </c>
      <c r="C59" s="13">
        <v>0.66666666666666663</v>
      </c>
      <c r="D59" s="24"/>
      <c r="E59" s="14">
        <f t="shared" si="0"/>
        <v>0</v>
      </c>
    </row>
    <row r="60" spans="1:5" x14ac:dyDescent="0.2">
      <c r="A60" s="12" t="s">
        <v>103</v>
      </c>
      <c r="B60" t="s">
        <v>104</v>
      </c>
      <c r="C60" s="13">
        <v>6</v>
      </c>
      <c r="D60" s="24"/>
      <c r="E60" s="14">
        <f t="shared" si="0"/>
        <v>0</v>
      </c>
    </row>
    <row r="61" spans="1:5" x14ac:dyDescent="0.2">
      <c r="A61" s="12" t="s">
        <v>103</v>
      </c>
      <c r="B61" s="15" t="s">
        <v>105</v>
      </c>
      <c r="C61" s="13">
        <v>3</v>
      </c>
      <c r="D61" s="24"/>
      <c r="E61" s="14">
        <f t="shared" si="0"/>
        <v>0</v>
      </c>
    </row>
    <row r="62" spans="1:5" x14ac:dyDescent="0.2">
      <c r="A62" s="12" t="s">
        <v>106</v>
      </c>
      <c r="B62" s="15" t="s">
        <v>107</v>
      </c>
      <c r="C62" s="13">
        <v>2</v>
      </c>
      <c r="D62" s="24"/>
      <c r="E62" s="14">
        <f t="shared" si="0"/>
        <v>0</v>
      </c>
    </row>
    <row r="63" spans="1:5" x14ac:dyDescent="0.2">
      <c r="A63" s="12" t="s">
        <v>108</v>
      </c>
      <c r="B63" s="15" t="s">
        <v>109</v>
      </c>
      <c r="C63" s="13">
        <v>1</v>
      </c>
      <c r="D63" s="24"/>
      <c r="E63" s="14">
        <f t="shared" si="0"/>
        <v>0</v>
      </c>
    </row>
    <row r="64" spans="1:5" x14ac:dyDescent="0.2">
      <c r="A64" s="12" t="s">
        <v>108</v>
      </c>
      <c r="B64" s="15" t="s">
        <v>110</v>
      </c>
      <c r="C64" s="13">
        <v>11</v>
      </c>
      <c r="D64" s="24"/>
      <c r="E64" s="14">
        <f t="shared" si="0"/>
        <v>0</v>
      </c>
    </row>
    <row r="65" spans="1:5" x14ac:dyDescent="0.2">
      <c r="A65" s="15" t="s">
        <v>111</v>
      </c>
      <c r="B65" s="15" t="s">
        <v>112</v>
      </c>
      <c r="C65" s="13">
        <f>AVERAGE('[1]07012023'!F189,'[1]08012023'!F183,'[1]09012023'!F189)</f>
        <v>760.66666666666663</v>
      </c>
      <c r="D65" s="24"/>
      <c r="E65" s="14">
        <f t="shared" si="0"/>
        <v>0</v>
      </c>
    </row>
    <row r="66" spans="1:5" x14ac:dyDescent="0.2">
      <c r="A66" s="12" t="s">
        <v>113</v>
      </c>
      <c r="B66" t="s">
        <v>114</v>
      </c>
      <c r="C66" s="13">
        <f>AVERAGE('[1]07012023'!F179,'[1]08012023'!F175,'[1]09012023'!F180)</f>
        <v>110.66666666666667</v>
      </c>
      <c r="D66" s="24"/>
      <c r="E66" s="14">
        <f t="shared" si="0"/>
        <v>0</v>
      </c>
    </row>
    <row r="67" spans="1:5" x14ac:dyDescent="0.2">
      <c r="A67" s="16" t="s">
        <v>115</v>
      </c>
      <c r="B67" s="15" t="s">
        <v>116</v>
      </c>
      <c r="C67" s="13">
        <f>AVERAGE('[1]07012023'!F181,'[1]08012023'!F177,'[1]09012023'!F182)</f>
        <v>95.666666666666671</v>
      </c>
      <c r="D67" s="24"/>
      <c r="E67" s="14">
        <f t="shared" si="0"/>
        <v>0</v>
      </c>
    </row>
    <row r="68" spans="1:5" x14ac:dyDescent="0.2">
      <c r="A68" s="16" t="s">
        <v>117</v>
      </c>
      <c r="B68" s="15" t="s">
        <v>118</v>
      </c>
      <c r="C68" s="13">
        <v>17.333333333333332</v>
      </c>
      <c r="D68" s="24"/>
      <c r="E68" s="14">
        <f t="shared" si="0"/>
        <v>0</v>
      </c>
    </row>
    <row r="69" spans="1:5" x14ac:dyDescent="0.2">
      <c r="A69" s="16" t="s">
        <v>117</v>
      </c>
      <c r="B69" t="s">
        <v>119</v>
      </c>
      <c r="C69" s="13">
        <v>2.3333333333333335</v>
      </c>
      <c r="D69" s="24"/>
      <c r="E69" s="14">
        <f t="shared" si="0"/>
        <v>0</v>
      </c>
    </row>
    <row r="70" spans="1:5" x14ac:dyDescent="0.2">
      <c r="A70" s="16" t="s">
        <v>120</v>
      </c>
      <c r="B70" s="15" t="s">
        <v>121</v>
      </c>
      <c r="C70" s="13">
        <v>2</v>
      </c>
      <c r="D70" s="24"/>
      <c r="E70" s="14">
        <f t="shared" si="0"/>
        <v>0</v>
      </c>
    </row>
    <row r="71" spans="1:5" x14ac:dyDescent="0.2">
      <c r="A71" s="16" t="s">
        <v>122</v>
      </c>
      <c r="B71" s="15" t="s">
        <v>123</v>
      </c>
      <c r="C71" s="13">
        <v>2</v>
      </c>
      <c r="D71" s="24"/>
      <c r="E71" s="14">
        <f t="shared" si="0"/>
        <v>0</v>
      </c>
    </row>
    <row r="72" spans="1:5" x14ac:dyDescent="0.2">
      <c r="A72" s="16" t="s">
        <v>124</v>
      </c>
      <c r="B72" s="15" t="s">
        <v>125</v>
      </c>
      <c r="C72" s="13">
        <v>2</v>
      </c>
      <c r="D72" s="24"/>
      <c r="E72" s="17">
        <f t="shared" si="0"/>
        <v>0</v>
      </c>
    </row>
    <row r="73" spans="1:5" x14ac:dyDescent="0.2">
      <c r="A73" s="12"/>
      <c r="C73" s="13"/>
      <c r="E73" s="18">
        <f>SUM(E5:E72)</f>
        <v>0</v>
      </c>
    </row>
    <row r="74" spans="1:5" x14ac:dyDescent="0.2">
      <c r="A74" s="12"/>
      <c r="C74" s="13"/>
      <c r="E74" s="14"/>
    </row>
    <row r="75" spans="1:5" x14ac:dyDescent="0.2">
      <c r="A75" s="19" t="s">
        <v>126</v>
      </c>
      <c r="B75" s="20"/>
      <c r="C75" s="21"/>
      <c r="D75" s="20"/>
      <c r="E75" s="22"/>
    </row>
  </sheetData>
  <sheetProtection algorithmName="SHA-512" hashValue="YJoTFL/LokK66b3hB64iaGrznvspGuoBJByOorJtBpz7/3Su52TXPvzVNPvfHFr66qlVcrRT5YLhUQq4x+jgoQ==" saltValue="5i58ULwhI3P1tkMfGGMf3Q==" spinCount="100000" sheet="1" objects="1" scenarios="1" selectLockedCell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RFP table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Pulford</dc:creator>
  <cp:lastModifiedBy>Jennifer Pulford</cp:lastModifiedBy>
  <dcterms:created xsi:type="dcterms:W3CDTF">2023-11-07T23:13:11Z</dcterms:created>
  <dcterms:modified xsi:type="dcterms:W3CDTF">2023-11-29T18:47:38Z</dcterms:modified>
</cp:coreProperties>
</file>