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defaultThemeVersion="166925"/>
  <mc:AlternateContent xmlns:mc="http://schemas.openxmlformats.org/markup-compatibility/2006">
    <mc:Choice Requires="x15">
      <x15ac:absPath xmlns:x15ac="http://schemas.microsoft.com/office/spreadsheetml/2010/11/ac" url="\\Hoovr3s2\acfs.772\ACF_FHW\Contracting\Contract_Files\ACFS_Contract_Files\Early_Intervention_Support\FWBP-EIS-25-007 MOMS_Providers_RFP2\"/>
    </mc:Choice>
  </mc:AlternateContent>
  <xr:revisionPtr revIDLastSave="0" documentId="13_ncr:1_{43124794-7710-4BC1-AE18-1C456B35EB7D}" xr6:coauthVersionLast="47" xr6:coauthVersionMax="47" xr10:uidLastSave="{00000000-0000-0000-0000-000000000000}"/>
  <bookViews>
    <workbookView xWindow="-120" yWindow="-120" windowWidth="29040" windowHeight="15840" tabRatio="601" firstSheet="4" activeTab="5" xr2:uid="{00000000-000D-0000-FFFF-FFFF00000000}"/>
  </bookViews>
  <sheets>
    <sheet name="Sheet1" sheetId="10" state="hidden" r:id="rId1"/>
    <sheet name="DropDown" sheetId="9" state="hidden" r:id="rId2"/>
    <sheet name="Sheet2" sheetId="13" state="hidden" r:id="rId3"/>
    <sheet name="Attachment P" sheetId="1" state="hidden" r:id="rId4"/>
    <sheet name="Services and Expenses" sheetId="15" r:id="rId5"/>
    <sheet name="Years 1 and 2 Program Budgets" sheetId="16" r:id="rId6"/>
  </sheets>
  <externalReferences>
    <externalReference r:id="rId7"/>
  </externalReferences>
  <definedNames>
    <definedName name="_xlnm._FilterDatabase" localSheetId="3" hidden="1">'Attachment P'!$B$4:$F$103</definedName>
    <definedName name="_xlnm._FilterDatabase" localSheetId="2" hidden="1">Sheet2!$A$1:$E$101</definedName>
    <definedName name="namecheck">OFFSET([1]Sheet2!$C$1,0,0,COUNTA([1]Sheet2!$C$1:$C$107)-COUNTBLANK([1]Sheet2!$C$1:$C$107),1)</definedName>
    <definedName name="_xlnm.Print_Area" localSheetId="3">'Attachment P'!$A$1:$G$104</definedName>
    <definedName name="_xlnm.Print_Area" localSheetId="5">'Years 1 and 2 Program Budgets'!$A$1:$D$23</definedName>
    <definedName name="_xlnm.Print_Titles" localSheetId="3">'Attachment P'!$2:$4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9" i="15" l="1"/>
  <c r="O16" i="15"/>
  <c r="O15" i="15"/>
  <c r="O14" i="15"/>
  <c r="O13" i="15"/>
  <c r="O12" i="15"/>
  <c r="O11" i="15"/>
  <c r="O10" i="15"/>
  <c r="O8" i="15"/>
  <c r="O7" i="15"/>
  <c r="O6" i="15"/>
  <c r="D17" i="15"/>
  <c r="E17" i="15"/>
  <c r="F17" i="15"/>
  <c r="G17" i="15"/>
  <c r="I23" i="15" l="1"/>
  <c r="I22" i="15"/>
  <c r="H21" i="15"/>
  <c r="H23" i="15"/>
  <c r="H22" i="15"/>
  <c r="O17" i="15"/>
  <c r="I21" i="15"/>
  <c r="L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3" i="13"/>
  <c r="G3" i="13"/>
  <c r="L21" i="10" a="1"/>
  <c r="L21" i="10" s="1"/>
  <c r="B3"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2" i="10"/>
  <c r="I1" i="10" a="1"/>
  <c r="I1" i="10" s="1"/>
  <c r="I10" i="10" s="1"/>
  <c r="D101" i="10"/>
  <c r="D102" i="10"/>
  <c r="B2" i="9"/>
  <c r="B3" i="9"/>
  <c r="B4" i="9"/>
  <c r="B5" i="9"/>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 i="9"/>
  <c r="C1" i="9" l="1" a="1"/>
  <c r="C1" i="9" s="1"/>
  <c r="C2" i="9" a="1"/>
  <c r="C2" i="9" s="1"/>
  <c r="C3" i="9" a="1"/>
  <c r="C3" i="9" s="1"/>
  <c r="C4" i="9" a="1"/>
  <c r="C4" i="9" s="1"/>
  <c r="C5" i="9" a="1"/>
  <c r="C5" i="9" s="1"/>
  <c r="C6" i="9" a="1"/>
  <c r="C6" i="9" s="1"/>
  <c r="C7" i="9" a="1"/>
  <c r="C7" i="9" s="1"/>
  <c r="C8" i="9" a="1"/>
  <c r="C8" i="9" s="1"/>
  <c r="C9" i="9" a="1"/>
  <c r="C9" i="9" s="1"/>
  <c r="C10" i="9" a="1"/>
  <c r="C10" i="9" s="1"/>
  <c r="C11" i="9" a="1"/>
  <c r="C11" i="9" s="1"/>
  <c r="C12" i="9" a="1"/>
  <c r="C12" i="9" s="1"/>
  <c r="C13" i="9" a="1"/>
  <c r="C13" i="9" s="1"/>
  <c r="C14" i="9" a="1"/>
  <c r="C14" i="9" s="1"/>
  <c r="C15" i="9" a="1"/>
  <c r="C15" i="9" s="1"/>
  <c r="C16" i="9" a="1"/>
  <c r="C16" i="9" s="1"/>
  <c r="C17" i="9" a="1"/>
  <c r="C17" i="9" s="1"/>
  <c r="C18" i="9" a="1"/>
  <c r="C18" i="9" s="1"/>
  <c r="C19" i="9" a="1"/>
  <c r="C19" i="9" s="1"/>
  <c r="C20" i="9" a="1"/>
  <c r="C20" i="9" s="1"/>
  <c r="C21" i="9" a="1"/>
  <c r="C21" i="9" s="1"/>
  <c r="C22" i="9" a="1"/>
  <c r="C22" i="9" s="1"/>
  <c r="C23" i="9" a="1"/>
  <c r="C23" i="9" s="1"/>
  <c r="C24" i="9" a="1"/>
  <c r="C24" i="9" s="1"/>
  <c r="C25" i="9" a="1"/>
  <c r="C25" i="9" s="1"/>
  <c r="C26" i="9" a="1"/>
  <c r="C26" i="9" s="1"/>
  <c r="C27" i="9" a="1"/>
  <c r="C27" i="9" s="1"/>
  <c r="C28" i="9" a="1"/>
  <c r="C28" i="9" s="1"/>
  <c r="C29" i="9" a="1"/>
  <c r="C29" i="9" s="1"/>
  <c r="C30" i="9" a="1"/>
  <c r="C30" i="9" s="1"/>
  <c r="C31" i="9" a="1"/>
  <c r="C31" i="9" s="1"/>
  <c r="C32" i="9" a="1"/>
  <c r="C32" i="9" s="1"/>
  <c r="C33" i="9" a="1"/>
  <c r="C33" i="9" s="1"/>
  <c r="C34" i="9" a="1"/>
  <c r="C34" i="9" s="1"/>
  <c r="C35" i="9" a="1"/>
  <c r="C35" i="9" s="1"/>
  <c r="C36" i="9" a="1"/>
  <c r="C36" i="9" s="1"/>
  <c r="C37" i="9" a="1"/>
  <c r="C37" i="9" s="1"/>
  <c r="C38" i="9" a="1"/>
  <c r="C38" i="9" s="1"/>
  <c r="C39" i="9" a="1"/>
  <c r="C39" i="9" s="1"/>
  <c r="C40" i="9" a="1"/>
  <c r="C40" i="9" s="1"/>
  <c r="C41" i="9" a="1"/>
  <c r="C41" i="9" s="1"/>
  <c r="C42" i="9" a="1"/>
  <c r="C42" i="9" s="1"/>
  <c r="C43" i="9" a="1"/>
  <c r="C43" i="9" s="1"/>
  <c r="C44" i="9" a="1"/>
  <c r="C44" i="9" s="1"/>
  <c r="C45" i="9" a="1"/>
  <c r="C45" i="9" s="1"/>
  <c r="C46" i="9" a="1"/>
  <c r="C46" i="9" s="1"/>
  <c r="C47" i="9" a="1"/>
  <c r="C47" i="9" s="1"/>
  <c r="C48" i="9" a="1"/>
  <c r="C48" i="9" s="1"/>
  <c r="C49" i="9" a="1"/>
  <c r="C49" i="9" s="1"/>
  <c r="C50" i="9" a="1"/>
  <c r="C50" i="9" s="1"/>
  <c r="C51" i="9" a="1"/>
  <c r="C51" i="9" s="1"/>
  <c r="C52" i="9" a="1"/>
  <c r="C52" i="9" s="1"/>
  <c r="C53" i="9" a="1"/>
  <c r="C53" i="9" s="1"/>
  <c r="C54" i="9" a="1"/>
  <c r="C54" i="9" s="1"/>
  <c r="C55" i="9" a="1"/>
  <c r="C55" i="9" s="1"/>
  <c r="C56" i="9" a="1"/>
  <c r="C56" i="9" s="1"/>
  <c r="C57" i="9" a="1"/>
  <c r="C57" i="9" s="1"/>
  <c r="C58" i="9" a="1"/>
  <c r="C58" i="9" s="1"/>
  <c r="C59" i="9" a="1"/>
  <c r="C59" i="9" s="1"/>
  <c r="C60" i="9" a="1"/>
  <c r="C60" i="9" s="1"/>
  <c r="C61" i="9" a="1"/>
  <c r="C61" i="9" s="1"/>
  <c r="C62" i="9" a="1"/>
  <c r="C62" i="9" s="1"/>
  <c r="C63" i="9" a="1"/>
  <c r="C63" i="9" s="1"/>
  <c r="C64" i="9" a="1"/>
  <c r="C64" i="9" s="1"/>
  <c r="C65" i="9" a="1"/>
  <c r="C65" i="9" s="1"/>
  <c r="C66" i="9" a="1"/>
  <c r="C66" i="9" s="1"/>
  <c r="C67" i="9" a="1"/>
  <c r="C67" i="9" s="1"/>
  <c r="C68" i="9" a="1"/>
  <c r="C68" i="9" s="1"/>
  <c r="C69" i="9" a="1"/>
  <c r="C69" i="9" s="1"/>
  <c r="C70" i="9" a="1"/>
  <c r="C70" i="9" s="1"/>
  <c r="C71" i="9" a="1"/>
  <c r="C71" i="9" s="1"/>
  <c r="C72" i="9" a="1"/>
  <c r="C72" i="9" s="1"/>
  <c r="C73" i="9" a="1"/>
  <c r="C73" i="9" s="1"/>
  <c r="C74" i="9" a="1"/>
  <c r="C74" i="9" s="1"/>
  <c r="C75" i="9" a="1"/>
  <c r="C75" i="9" s="1"/>
  <c r="C76" i="9" a="1"/>
  <c r="C76" i="9" s="1"/>
  <c r="C77" i="9" a="1"/>
  <c r="C77" i="9" s="1"/>
  <c r="C78" i="9" a="1"/>
  <c r="C78" i="9" s="1"/>
  <c r="C79" i="9" a="1"/>
  <c r="C79" i="9" s="1"/>
  <c r="C80" i="9" a="1"/>
  <c r="C80" i="9" s="1"/>
  <c r="C81" i="9" a="1"/>
  <c r="C81" i="9" s="1"/>
  <c r="C82" i="9" a="1"/>
  <c r="C82" i="9" s="1"/>
  <c r="C83" i="9" a="1"/>
  <c r="C83" i="9" s="1"/>
  <c r="C84" i="9" a="1"/>
  <c r="C84" i="9" s="1"/>
  <c r="C85" i="9" a="1"/>
  <c r="C85" i="9" s="1"/>
  <c r="C107" i="9" a="1"/>
  <c r="C107" i="9" s="1"/>
  <c r="C106" i="9" a="1"/>
  <c r="C106" i="9" s="1"/>
  <c r="C105" i="9" a="1"/>
  <c r="C105" i="9" s="1"/>
  <c r="C104" i="9" a="1"/>
  <c r="C104" i="9" s="1"/>
  <c r="C103" i="9" a="1"/>
  <c r="C103" i="9" s="1"/>
  <c r="C102" i="9" a="1"/>
  <c r="C102" i="9" s="1"/>
  <c r="C101" i="9" a="1"/>
  <c r="C101" i="9" s="1"/>
  <c r="C100" i="9" a="1"/>
  <c r="C100" i="9" s="1"/>
  <c r="C99" i="9" a="1"/>
  <c r="C99" i="9" s="1"/>
  <c r="C98" i="9" a="1"/>
  <c r="C98" i="9" s="1"/>
  <c r="C97" i="9" a="1"/>
  <c r="C97" i="9" s="1"/>
  <c r="C96" i="9" a="1"/>
  <c r="C96" i="9" s="1"/>
  <c r="C95" i="9" a="1"/>
  <c r="C95" i="9" s="1"/>
  <c r="C94" i="9" a="1"/>
  <c r="C94" i="9" s="1"/>
  <c r="C93" i="9" a="1"/>
  <c r="C93" i="9" s="1"/>
  <c r="C92" i="9" a="1"/>
  <c r="C92" i="9" s="1"/>
  <c r="C91" i="9" a="1"/>
  <c r="C91" i="9" s="1"/>
  <c r="C90" i="9" a="1"/>
  <c r="C90" i="9" s="1"/>
  <c r="C89" i="9" a="1"/>
  <c r="C89" i="9" s="1"/>
  <c r="C88" i="9" a="1"/>
  <c r="C88" i="9" s="1"/>
  <c r="C87" i="9" a="1"/>
  <c r="C87" i="9" s="1"/>
  <c r="C86" i="9" a="1"/>
  <c r="C86" i="9" s="1"/>
  <c r="K1" i="10"/>
  <c r="K6" i="10"/>
  <c r="K7" i="10"/>
  <c r="K8" i="10"/>
  <c r="K2" i="10"/>
  <c r="K3" i="10"/>
  <c r="K4" i="10"/>
  <c r="K5" i="10"/>
  <c r="D2" i="10" l="1" a="1"/>
  <c r="D2" i="10" s="1"/>
  <c r="D100" i="10" a="1"/>
  <c r="D100" i="10" s="1"/>
  <c r="D99" i="10" a="1"/>
  <c r="D99" i="10" s="1"/>
  <c r="D98" i="10" a="1"/>
  <c r="D98" i="10" s="1"/>
  <c r="D97" i="10" a="1"/>
  <c r="D97" i="10" s="1"/>
  <c r="D96" i="10" a="1"/>
  <c r="D96" i="10" s="1"/>
  <c r="D95" i="10" a="1"/>
  <c r="D95" i="10" s="1"/>
  <c r="D94" i="10" a="1"/>
  <c r="D94" i="10" s="1"/>
  <c r="D93" i="10" a="1"/>
  <c r="D93" i="10" s="1"/>
  <c r="D92" i="10" a="1"/>
  <c r="D92" i="10" s="1"/>
  <c r="D91" i="10" a="1"/>
  <c r="D91" i="10" s="1"/>
  <c r="D90" i="10" a="1"/>
  <c r="D90" i="10" s="1"/>
  <c r="D89" i="10" a="1"/>
  <c r="D89" i="10" s="1"/>
  <c r="D88" i="10" a="1"/>
  <c r="D88" i="10" s="1"/>
  <c r="D87" i="10" a="1"/>
  <c r="D87" i="10" s="1"/>
  <c r="D86" i="10" a="1"/>
  <c r="D86" i="10" s="1"/>
  <c r="D85" i="10" a="1"/>
  <c r="D85" i="10" s="1"/>
  <c r="D84" i="10" a="1"/>
  <c r="D84" i="10" s="1"/>
  <c r="D83" i="10" a="1"/>
  <c r="D83" i="10" s="1"/>
  <c r="D82" i="10" a="1"/>
  <c r="D82" i="10" s="1"/>
  <c r="D81" i="10" a="1"/>
  <c r="D81" i="10" s="1"/>
  <c r="D80" i="10" a="1"/>
  <c r="D80" i="10" s="1"/>
  <c r="D79" i="10" a="1"/>
  <c r="D79" i="10" s="1"/>
  <c r="D78" i="10" a="1"/>
  <c r="D78" i="10" s="1"/>
  <c r="D77" i="10" a="1"/>
  <c r="D77" i="10" s="1"/>
  <c r="D76" i="10" a="1"/>
  <c r="D76" i="10" s="1"/>
  <c r="D75" i="10" a="1"/>
  <c r="D75" i="10" s="1"/>
  <c r="D74" i="10" a="1"/>
  <c r="D74" i="10" s="1"/>
  <c r="D73" i="10" a="1"/>
  <c r="D73" i="10" s="1"/>
  <c r="D72" i="10" a="1"/>
  <c r="D72" i="10" s="1"/>
  <c r="D71" i="10" a="1"/>
  <c r="D71" i="10" s="1"/>
  <c r="D70" i="10" a="1"/>
  <c r="D70" i="10" s="1"/>
  <c r="D69" i="10" a="1"/>
  <c r="D69" i="10" s="1"/>
  <c r="D68" i="10" a="1"/>
  <c r="D68" i="10" s="1"/>
  <c r="D67" i="10" a="1"/>
  <c r="D67" i="10" s="1"/>
  <c r="D66" i="10" a="1"/>
  <c r="D66" i="10" s="1"/>
  <c r="D65" i="10" a="1"/>
  <c r="D65" i="10" s="1"/>
  <c r="D64" i="10" a="1"/>
  <c r="D64" i="10" s="1"/>
  <c r="D63" i="10" a="1"/>
  <c r="D63" i="10" s="1"/>
  <c r="D62" i="10" a="1"/>
  <c r="D62" i="10" s="1"/>
  <c r="D61" i="10" a="1"/>
  <c r="D61" i="10" s="1"/>
  <c r="D60" i="10" a="1"/>
  <c r="D60" i="10" s="1"/>
  <c r="D59" i="10" a="1"/>
  <c r="D59" i="10" s="1"/>
  <c r="D58" i="10" a="1"/>
  <c r="D58" i="10" s="1"/>
  <c r="D57" i="10" a="1"/>
  <c r="D57" i="10" s="1"/>
  <c r="D56" i="10" a="1"/>
  <c r="D56" i="10" s="1"/>
  <c r="D55" i="10" a="1"/>
  <c r="D55" i="10" s="1"/>
  <c r="D54" i="10" a="1"/>
  <c r="D54" i="10" s="1"/>
  <c r="D53" i="10" a="1"/>
  <c r="D53" i="10" s="1"/>
  <c r="D52" i="10" a="1"/>
  <c r="D52" i="10" s="1"/>
  <c r="D51" i="10" a="1"/>
  <c r="D51" i="10" s="1"/>
  <c r="D50" i="10" a="1"/>
  <c r="D50" i="10" s="1"/>
  <c r="D49" i="10" a="1"/>
  <c r="D49" i="10" s="1"/>
  <c r="D48" i="10" a="1"/>
  <c r="D48" i="10" s="1"/>
  <c r="D47" i="10" a="1"/>
  <c r="D47" i="10" s="1"/>
  <c r="D46" i="10" a="1"/>
  <c r="D46" i="10" s="1"/>
  <c r="D45" i="10" a="1"/>
  <c r="D45" i="10" s="1"/>
  <c r="D44" i="10" a="1"/>
  <c r="D44" i="10" s="1"/>
  <c r="D43" i="10" a="1"/>
  <c r="D43" i="10" s="1"/>
  <c r="D42" i="10" a="1"/>
  <c r="D42" i="10" s="1"/>
  <c r="D41" i="10" a="1"/>
  <c r="D41" i="10" s="1"/>
  <c r="D40" i="10" a="1"/>
  <c r="D40" i="10" s="1"/>
  <c r="D39" i="10" a="1"/>
  <c r="D39" i="10" s="1"/>
  <c r="D38" i="10" a="1"/>
  <c r="D38" i="10" s="1"/>
  <c r="D37" i="10" a="1"/>
  <c r="D37" i="10" s="1"/>
  <c r="D36" i="10" a="1"/>
  <c r="D36" i="10" s="1"/>
  <c r="D35" i="10" a="1"/>
  <c r="D35" i="10" s="1"/>
  <c r="D34" i="10" a="1"/>
  <c r="D34" i="10" s="1"/>
  <c r="D33" i="10" a="1"/>
  <c r="D33" i="10" s="1"/>
  <c r="D32" i="10" a="1"/>
  <c r="D32" i="10" s="1"/>
  <c r="D31" i="10" a="1"/>
  <c r="D31" i="10" s="1"/>
  <c r="D30" i="10" a="1"/>
  <c r="D30" i="10" s="1"/>
  <c r="D29" i="10" a="1"/>
  <c r="D29" i="10" s="1"/>
  <c r="D28" i="10" a="1"/>
  <c r="D28" i="10" s="1"/>
  <c r="D27" i="10" a="1"/>
  <c r="D27" i="10" s="1"/>
  <c r="D26" i="10" a="1"/>
  <c r="D26" i="10" s="1"/>
  <c r="D25" i="10" a="1"/>
  <c r="D25" i="10" s="1"/>
  <c r="D24" i="10" a="1"/>
  <c r="D24" i="10" s="1"/>
  <c r="D23" i="10" a="1"/>
  <c r="D23" i="10" s="1"/>
  <c r="D22" i="10" a="1"/>
  <c r="D22" i="10" s="1"/>
  <c r="D21" i="10" a="1"/>
  <c r="D21" i="10" s="1"/>
  <c r="D20" i="10" a="1"/>
  <c r="D20" i="10" s="1"/>
  <c r="D19" i="10" a="1"/>
  <c r="D19" i="10" s="1"/>
  <c r="D18" i="10" a="1"/>
  <c r="D18" i="10" s="1"/>
  <c r="D17" i="10" a="1"/>
  <c r="D17" i="10" s="1"/>
  <c r="D16" i="10" a="1"/>
  <c r="D16" i="10" s="1"/>
  <c r="D15" i="10" a="1"/>
  <c r="D15" i="10" s="1"/>
  <c r="D14" i="10" a="1"/>
  <c r="D14" i="10" s="1"/>
  <c r="D13" i="10" a="1"/>
  <c r="D13" i="10" s="1"/>
  <c r="D12" i="10" a="1"/>
  <c r="D12" i="10" s="1"/>
  <c r="D11" i="10" a="1"/>
  <c r="D11" i="10" s="1"/>
  <c r="D10" i="10" a="1"/>
  <c r="D10" i="10" s="1"/>
  <c r="D9" i="10" a="1"/>
  <c r="D9" i="10" s="1"/>
  <c r="D8" i="10" a="1"/>
  <c r="D8" i="10" s="1"/>
  <c r="D7" i="10" a="1"/>
  <c r="D7" i="10" s="1"/>
  <c r="D6" i="10" a="1"/>
  <c r="D6" i="10" s="1"/>
  <c r="D5" i="10" a="1"/>
  <c r="D5" i="10" s="1"/>
  <c r="D4" i="10" a="1"/>
  <c r="D4" i="10" s="1"/>
  <c r="D3" i="10" a="1"/>
  <c r="D3" i="10" s="1"/>
  <c r="F1" i="10" l="1" a="1"/>
  <c r="F1" i="10" s="1"/>
  <c r="C12" i="16" l="1"/>
  <c r="D12"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<sst xmlns="http://schemas.openxmlformats.org/spreadsheetml/2006/main" count="807" uniqueCount="269">
  <si>
    <t>Adair</t>
  </si>
  <si>
    <t>Adams</t>
  </si>
  <si>
    <t>Allamakee</t>
  </si>
  <si>
    <t>Appanoose</t>
  </si>
  <si>
    <t>Audubon</t>
  </si>
  <si>
    <t>Benton</t>
  </si>
  <si>
    <t>Black Hawk</t>
  </si>
  <si>
    <t>Boone</t>
  </si>
  <si>
    <t>Bremer</t>
  </si>
  <si>
    <t>Buchanan</t>
  </si>
  <si>
    <t>Buena Vista</t>
  </si>
  <si>
    <t>Butler</t>
  </si>
  <si>
    <t>Calhoun</t>
  </si>
  <si>
    <t>Carroll</t>
  </si>
  <si>
    <t>Cass</t>
  </si>
  <si>
    <t>Cedar</t>
  </si>
  <si>
    <t>Cerro Gordo</t>
  </si>
  <si>
    <t>Cherokee</t>
  </si>
  <si>
    <t>Chickasaw</t>
  </si>
  <si>
    <t>Clarke</t>
  </si>
  <si>
    <t>Clay</t>
  </si>
  <si>
    <t>Clayton</t>
  </si>
  <si>
    <t>Clinton</t>
  </si>
  <si>
    <t>Crawford</t>
  </si>
  <si>
    <t>Dallas</t>
  </si>
  <si>
    <t>Davis</t>
  </si>
  <si>
    <t>Decatur</t>
  </si>
  <si>
    <t>Delaware</t>
  </si>
  <si>
    <t>Des Moines</t>
  </si>
  <si>
    <t>Dickinson</t>
  </si>
  <si>
    <t>Dubuque</t>
  </si>
  <si>
    <t>Emmet</t>
  </si>
  <si>
    <t>Fayette</t>
  </si>
  <si>
    <t>Floyd</t>
  </si>
  <si>
    <t>Franklin</t>
  </si>
  <si>
    <t>Fremont</t>
  </si>
  <si>
    <t>Greene</t>
  </si>
  <si>
    <t>Grundy</t>
  </si>
  <si>
    <t>Guthrie</t>
  </si>
  <si>
    <t>Hamilton</t>
  </si>
  <si>
    <t>Hancock</t>
  </si>
  <si>
    <t>Hardin</t>
  </si>
  <si>
    <t>Harrison</t>
  </si>
  <si>
    <t>Henry</t>
  </si>
  <si>
    <t>Howard</t>
  </si>
  <si>
    <t>Humboldt</t>
  </si>
  <si>
    <t>Ida</t>
  </si>
  <si>
    <t>Iowa</t>
  </si>
  <si>
    <t>Jackson</t>
  </si>
  <si>
    <t>Jasper</t>
  </si>
  <si>
    <t>Jefferson</t>
  </si>
  <si>
    <t>Johnson</t>
  </si>
  <si>
    <t>Jones</t>
  </si>
  <si>
    <t>Keokuk</t>
  </si>
  <si>
    <t>Kossuth</t>
  </si>
  <si>
    <t>Lee</t>
  </si>
  <si>
    <t>Linn</t>
  </si>
  <si>
    <t>Louisa</t>
  </si>
  <si>
    <t>Lucas</t>
  </si>
  <si>
    <t>Lyon</t>
  </si>
  <si>
    <t>Madison</t>
  </si>
  <si>
    <t>Mahaska</t>
  </si>
  <si>
    <t>Marion</t>
  </si>
  <si>
    <t>Marshall</t>
  </si>
  <si>
    <t>Mills</t>
  </si>
  <si>
    <t>Mitchell</t>
  </si>
  <si>
    <t>Monona</t>
  </si>
  <si>
    <t>Monroe</t>
  </si>
  <si>
    <t>Montgomery</t>
  </si>
  <si>
    <t>Muscatine</t>
  </si>
  <si>
    <t>O'Brien</t>
  </si>
  <si>
    <t>Osceola</t>
  </si>
  <si>
    <t>Page</t>
  </si>
  <si>
    <t>Palo Alto</t>
  </si>
  <si>
    <t>Plymouth</t>
  </si>
  <si>
    <t>Pocahontas</t>
  </si>
  <si>
    <t>Polk</t>
  </si>
  <si>
    <t>Pottawattamie</t>
  </si>
  <si>
    <t>Poweshiek</t>
  </si>
  <si>
    <t>Ringgold</t>
  </si>
  <si>
    <t>Sac</t>
  </si>
  <si>
    <t>Scott</t>
  </si>
  <si>
    <t>Shelby</t>
  </si>
  <si>
    <t>Sioux</t>
  </si>
  <si>
    <t>Story</t>
  </si>
  <si>
    <t>Tama</t>
  </si>
  <si>
    <t>Taylor</t>
  </si>
  <si>
    <t>Union</t>
  </si>
  <si>
    <t>Van Buren</t>
  </si>
  <si>
    <t>Wapello</t>
  </si>
  <si>
    <t>Warren</t>
  </si>
  <si>
    <t>Washington</t>
  </si>
  <si>
    <t>Wayne</t>
  </si>
  <si>
    <t>Webster</t>
  </si>
  <si>
    <t>Winnebago</t>
  </si>
  <si>
    <t>Winneshiek</t>
  </si>
  <si>
    <t>Woodbury</t>
  </si>
  <si>
    <t>Worth</t>
  </si>
  <si>
    <t>Wright</t>
  </si>
  <si>
    <t>N/A</t>
  </si>
  <si>
    <t>Attachement P: Funding Distribution by County</t>
  </si>
  <si>
    <t>County</t>
  </si>
  <si>
    <t>County Tier Allocation: Based on Birth Rate and Risk</t>
  </si>
  <si>
    <t>Population: Based on Adolescent Population</t>
  </si>
  <si>
    <t>Expectant &amp; Parenting Allocation (optional max funding)</t>
  </si>
  <si>
    <t>Maximum funding per County</t>
  </si>
  <si>
    <t>Num</t>
  </si>
  <si>
    <t>Used</t>
  </si>
  <si>
    <t>Bayard</t>
  </si>
  <si>
    <t>Twelve</t>
  </si>
  <si>
    <t>Fourteen</t>
  </si>
  <si>
    <t>Adair </t>
  </si>
  <si>
    <t>Adams </t>
  </si>
  <si>
    <t>Allamakee </t>
  </si>
  <si>
    <t>Appanoose </t>
  </si>
  <si>
    <t>Audubon </t>
  </si>
  <si>
    <t>Benton </t>
  </si>
  <si>
    <t>Black Hawk </t>
  </si>
  <si>
    <t>Boone </t>
  </si>
  <si>
    <t>Bremer </t>
  </si>
  <si>
    <t>Buchanan </t>
  </si>
  <si>
    <t>Buena Vista </t>
  </si>
  <si>
    <t>Butler </t>
  </si>
  <si>
    <t>Calhoun </t>
  </si>
  <si>
    <t>Carroll </t>
  </si>
  <si>
    <t>Cass </t>
  </si>
  <si>
    <t>Cedar </t>
  </si>
  <si>
    <t>Cerro Gordo </t>
  </si>
  <si>
    <t>Cherokee </t>
  </si>
  <si>
    <t>Chickasaw </t>
  </si>
  <si>
    <t>Clarke </t>
  </si>
  <si>
    <t>Clay </t>
  </si>
  <si>
    <t>Clayton </t>
  </si>
  <si>
    <t>Clinton </t>
  </si>
  <si>
    <t>Crawford </t>
  </si>
  <si>
    <t>Dallas </t>
  </si>
  <si>
    <t>Davis </t>
  </si>
  <si>
    <t>Decatur </t>
  </si>
  <si>
    <t>Delaware </t>
  </si>
  <si>
    <t>Des Moines </t>
  </si>
  <si>
    <t>Dickinson </t>
  </si>
  <si>
    <t>Dubuque </t>
  </si>
  <si>
    <t>Emmet </t>
  </si>
  <si>
    <t>Fayette </t>
  </si>
  <si>
    <t>Floyd </t>
  </si>
  <si>
    <t>Franklin </t>
  </si>
  <si>
    <t>Fremont </t>
  </si>
  <si>
    <t>Greene </t>
  </si>
  <si>
    <t>Grundy </t>
  </si>
  <si>
    <t>Guthrie </t>
  </si>
  <si>
    <t>Hamilton </t>
  </si>
  <si>
    <t>Hancock </t>
  </si>
  <si>
    <t>Hardin </t>
  </si>
  <si>
    <t>Harrison </t>
  </si>
  <si>
    <t>Henry </t>
  </si>
  <si>
    <t>Howard </t>
  </si>
  <si>
    <t>Humboldt </t>
  </si>
  <si>
    <t>Ida </t>
  </si>
  <si>
    <t>Iowa </t>
  </si>
  <si>
    <t>Jackson </t>
  </si>
  <si>
    <t>Jasper </t>
  </si>
  <si>
    <t>Jefferson </t>
  </si>
  <si>
    <t>Johnson </t>
  </si>
  <si>
    <t>Jones </t>
  </si>
  <si>
    <t>Keokuk </t>
  </si>
  <si>
    <t>Kossuth </t>
  </si>
  <si>
    <t>Lee </t>
  </si>
  <si>
    <t>Linn </t>
  </si>
  <si>
    <t>Louisa </t>
  </si>
  <si>
    <t>Lucas </t>
  </si>
  <si>
    <t>Lyon </t>
  </si>
  <si>
    <t>Madison </t>
  </si>
  <si>
    <t>Mahaska </t>
  </si>
  <si>
    <t>Marion </t>
  </si>
  <si>
    <t>Marshall </t>
  </si>
  <si>
    <t>Mills </t>
  </si>
  <si>
    <t>Mitchell </t>
  </si>
  <si>
    <t>Monona </t>
  </si>
  <si>
    <t>Monroe </t>
  </si>
  <si>
    <t>Montgomery </t>
  </si>
  <si>
    <t>Muscatine </t>
  </si>
  <si>
    <t>O'Brien </t>
  </si>
  <si>
    <t>Osceola </t>
  </si>
  <si>
    <t>Page </t>
  </si>
  <si>
    <t>Palo Alto </t>
  </si>
  <si>
    <t>Plymouth </t>
  </si>
  <si>
    <t>Pocahontas </t>
  </si>
  <si>
    <t>Polk </t>
  </si>
  <si>
    <t>Pottawattamie </t>
  </si>
  <si>
    <t>Poweshiek </t>
  </si>
  <si>
    <t>Ringgold </t>
  </si>
  <si>
    <t>Sac </t>
  </si>
  <si>
    <t>Scott </t>
  </si>
  <si>
    <t>Shelby </t>
  </si>
  <si>
    <t>Sioux </t>
  </si>
  <si>
    <t>Story </t>
  </si>
  <si>
    <t>Tama </t>
  </si>
  <si>
    <t>Taylor </t>
  </si>
  <si>
    <t>Union </t>
  </si>
  <si>
    <t>Van Buren </t>
  </si>
  <si>
    <t>Wapello </t>
  </si>
  <si>
    <t>Warren </t>
  </si>
  <si>
    <t>Washington </t>
  </si>
  <si>
    <t>Wayne </t>
  </si>
  <si>
    <t>Webster </t>
  </si>
  <si>
    <t>Winnebago </t>
  </si>
  <si>
    <t>Winneshiek </t>
  </si>
  <si>
    <t>Woodbury </t>
  </si>
  <si>
    <t>Worth </t>
  </si>
  <si>
    <t>Wright </t>
  </si>
  <si>
    <r>
      <t>County</t>
    </r>
    <r>
      <rPr>
        <sz val="11"/>
        <rFont val="Times New Roman"/>
        <family val="1"/>
      </rPr>
      <t> </t>
    </r>
  </si>
  <si>
    <r>
      <t> County Tier Allocation: Based on Birth Rate and Risk </t>
    </r>
    <r>
      <rPr>
        <sz val="11"/>
        <color rgb="FF000000"/>
        <rFont val="Times New Roman"/>
        <family val="1"/>
      </rPr>
      <t> </t>
    </r>
  </si>
  <si>
    <r>
      <t>Population: Based on adolescent population </t>
    </r>
    <r>
      <rPr>
        <sz val="11"/>
        <color rgb="FF000000"/>
        <rFont val="Times New Roman"/>
        <family val="1"/>
      </rPr>
      <t> </t>
    </r>
  </si>
  <si>
    <r>
      <t> Expectant &amp; Parenting Allocation </t>
    </r>
    <r>
      <rPr>
        <sz val="11"/>
        <color rgb="FF000000"/>
        <rFont val="Times New Roman"/>
        <family val="1"/>
      </rPr>
      <t> </t>
    </r>
  </si>
  <si>
    <r>
      <t>Maximum funding per County  </t>
    </r>
    <r>
      <rPr>
        <sz val="11"/>
        <color rgb="FF000000"/>
        <rFont val="Times New Roman"/>
        <family val="1"/>
      </rPr>
      <t> </t>
    </r>
  </si>
  <si>
    <t>$15,000 </t>
  </si>
  <si>
    <t>- </t>
  </si>
  <si>
    <t>$30,000 </t>
  </si>
  <si>
    <t>$10,000 </t>
  </si>
  <si>
    <t>$25,000 </t>
  </si>
  <si>
    <t>$70,000 </t>
  </si>
  <si>
    <t>$0 </t>
  </si>
  <si>
    <t>$40,000 </t>
  </si>
  <si>
    <t>$55,000 </t>
  </si>
  <si>
    <t>$50,000 </t>
  </si>
  <si>
    <t># of Women served (unduplicated)</t>
  </si>
  <si>
    <t>Counseling</t>
  </si>
  <si>
    <t xml:space="preserve">Bidder Organization Name: </t>
  </si>
  <si>
    <t># of Children Served (unduplicated)</t>
  </si>
  <si>
    <t># of Men Served (unduplicated)</t>
  </si>
  <si>
    <t>TOTALS</t>
  </si>
  <si>
    <t>Call Center</t>
  </si>
  <si>
    <t>Childcare</t>
  </si>
  <si>
    <t>Housing</t>
  </si>
  <si>
    <t>Parenting Education &amp; Support</t>
  </si>
  <si>
    <t>Material Items</t>
  </si>
  <si>
    <t>Medical Information and Referrals</t>
  </si>
  <si>
    <t>Employment Assistance</t>
  </si>
  <si>
    <t>Nutritional Services and Education</t>
  </si>
  <si>
    <t>Adoption Education, Planning, and Services</t>
  </si>
  <si>
    <t>Pregnancy Support Services</t>
  </si>
  <si>
    <t>Year 1 
MOMS Funding Amount</t>
  </si>
  <si>
    <t>Year 1 
Other Funding Amount</t>
  </si>
  <si>
    <t>Year 2
MOMS Funding Amount</t>
  </si>
  <si>
    <t>Year 2 
Other Funding Amount</t>
  </si>
  <si>
    <t>Year 1 Contract</t>
  </si>
  <si>
    <t>Year 2 Contract</t>
  </si>
  <si>
    <t xml:space="preserve">Year 2 Contract % </t>
  </si>
  <si>
    <t>Year 1 Contract %</t>
  </si>
  <si>
    <t>Indirect Costs</t>
  </si>
  <si>
    <t>Travel</t>
  </si>
  <si>
    <t>Salaries/Benefits</t>
  </si>
  <si>
    <t>Training and Materials</t>
  </si>
  <si>
    <t>Additional Budget Narrative (as needed):</t>
  </si>
  <si>
    <t>Description of Budget Line Item Expenditures</t>
  </si>
  <si>
    <t>Pregnancy Support Service</t>
  </si>
  <si>
    <t>TOTAL Funding Amount</t>
  </si>
  <si>
    <t>TOTAL</t>
  </si>
  <si>
    <t>Mentoring, educational information, classes (pregnancy, parenting, adoption),  life skills</t>
  </si>
  <si>
    <t>Outreach Expenses</t>
  </si>
  <si>
    <t>Other Expenses</t>
  </si>
  <si>
    <t xml:space="preserve">Matching Funds </t>
  </si>
  <si>
    <t>Other Expenses include:
*Indirect Costs (not to exceed 20% of Contract Year Total Budget)
*Outreach Expenses (not to exceed 5% of the Contract Year Outreach Efforts total)
*Matching Funds/In-Kind (Total requirement=5% of Award Year 1; 10% Year 2)</t>
  </si>
  <si>
    <t>Other (describe below)</t>
  </si>
  <si>
    <t>Total Proposed Program Budget</t>
  </si>
  <si>
    <t>Contracted/Outside Services (describe below)</t>
  </si>
  <si>
    <r>
      <rPr>
        <strike/>
        <sz val="18"/>
        <color theme="4" tint="-0.499984740745262"/>
        <rFont val="Calibri"/>
        <family val="2"/>
        <scheme val="minor"/>
      </rPr>
      <t>REQUEST FOR PROPOSAL FWBP-EIS-25-007</t>
    </r>
    <r>
      <rPr>
        <strike/>
        <sz val="11"/>
        <color theme="1"/>
        <rFont val="Calibri"/>
        <family val="2"/>
        <scheme val="minor"/>
      </rPr>
      <t xml:space="preserve">
</t>
    </r>
    <r>
      <rPr>
        <strike/>
        <sz val="12"/>
        <color rgb="FF287E5F"/>
        <rFont val="Calibri"/>
        <family val="2"/>
        <scheme val="minor"/>
      </rPr>
      <t>ATTACHMENT I – MOMS Provider Projected Service Delivery and Cost Proposal Form</t>
    </r>
  </si>
  <si>
    <r>
      <rPr>
        <b/>
        <strike/>
        <sz val="11"/>
        <rFont val="Gill Sans MT"/>
        <family val="2"/>
      </rPr>
      <t xml:space="preserve">Instructions: 
</t>
    </r>
    <r>
      <rPr>
        <strike/>
        <sz val="11"/>
        <rFont val="Gill Sans MT"/>
        <family val="2"/>
      </rPr>
      <t xml:space="preserve">1. Add Bidder Organization Name on line 3 in the green field.  
2. For the Pregnancy Support Services Table, add in the green fields proposed funding amount by source; </t>
    </r>
    <r>
      <rPr>
        <b/>
        <strike/>
        <u/>
        <sz val="11"/>
        <rFont val="Gill Sans MT"/>
        <family val="2"/>
      </rPr>
      <t xml:space="preserve">estimated </t>
    </r>
    <r>
      <rPr>
        <strike/>
        <sz val="11"/>
        <rFont val="Gill Sans MT"/>
        <family val="2"/>
      </rPr>
      <t xml:space="preserve">number of </t>
    </r>
    <r>
      <rPr>
        <b/>
        <strike/>
        <u/>
        <sz val="11"/>
        <rFont val="Gill Sans MT"/>
        <family val="2"/>
      </rPr>
      <t>unduplicated</t>
    </r>
    <r>
      <rPr>
        <strike/>
        <sz val="11"/>
        <rFont val="Gill Sans MT"/>
        <family val="2"/>
      </rPr>
      <t xml:space="preserve"> Clients by category and Pregnancy Support Service; and total amount for each service by Contract Year. Include estimated services to be delivered if start-up funding is requested and awarded. Do not add numbers in sections marked "N/A." For Bidders requesting start-up funding, do not include the specific amount of requested start-up funds in the budget. 
4. For the Indirect Costs Table, add in the green fields budget amounts by Contract Year. Black fields will fill automatically.
5. No part of this Cost Proposal submission may be identified as confidential. </t>
    </r>
  </si>
  <si>
    <r>
      <t xml:space="preserve">Instructions: </t>
    </r>
    <r>
      <rPr>
        <strike/>
        <sz val="12"/>
        <rFont val="Gill Sans MT"/>
        <family val="2"/>
      </rPr>
      <t xml:space="preserve">For Agency purposes, the Bidder must provide in the green fields requested information and proposed program budget totals for each specified category for Years 1 and 2.  These totals include non-MOMS Program funding for the total Program Budget. Black fields will fill automatically. </t>
    </r>
    <r>
      <rPr>
        <b/>
        <strike/>
        <sz val="12"/>
        <rFont val="Gill Sans MT"/>
        <family val="2"/>
      </rPr>
      <t xml:space="preserve"> 
</t>
    </r>
    <r>
      <rPr>
        <strike/>
        <sz val="12"/>
        <rFont val="Gill Sans MT"/>
        <family val="2"/>
      </rPr>
      <t>This information will not be scored. 
No part of this Cost Proposal submission may be identified as confidential</t>
    </r>
    <r>
      <rPr>
        <b/>
        <strike/>
        <sz val="12"/>
        <rFont val="Gill Sans MT"/>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</si>
</sst>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_(&quot;$&quot;* #,##0_);_(&quot;$&quot;* \(#,##0\);_(&quot;$&quot;* &quot;-&quot;??_);_(@_)"/>
    <numFmt numFmtId="165" formatCode="&quot;$&quot;#,##0.00"/>
    <numFmt numFmtId="166" formatCode="0.000000"/>
  </numFmts>
  <fonts count="37">
    <font>
      <sz val="11"/>
      <color theme="1"/>
      <name val="Calibri"/>
      <family val="2"/>
      <scheme val="minor"/>
    </font>
    <font>
      <sz val="11"/>
      <color theme="1"/>
      <name val="Calibri"/>
      <family val="2"/>
      <scheme val="minor"/>
    </font>
    <font>
      <b/>
      <sz val="11"/>
      <color theme="1"/>
      <name val="Calibri"/>
      <family val="2"/>
      <scheme val="minor"/>
    </font>
    <font>
      <sz val="11"/>
      <name val="Times New Roman"/>
      <family val="1"/>
    </font>
    <font>
      <b/>
      <sz val="12"/>
      <name val="Times New Roman"/>
      <family val="1"/>
    </font>
    <font>
      <sz val="12"/>
      <color theme="1"/>
      <name val="Times New Roman"/>
      <family val="1"/>
    </font>
    <font>
      <b/>
      <sz val="11"/>
      <name val="Times New Roman"/>
      <family val="1"/>
    </font>
    <font>
      <b/>
      <sz val="11"/>
      <color rgb="FF000000"/>
      <name val="Times New Roman"/>
      <family val="1"/>
    </font>
    <font>
      <sz val="11"/>
      <color rgb="FF000000"/>
      <name val="Times New Roman"/>
      <family val="1"/>
    </font>
    <font>
      <sz val="11"/>
      <color theme="1"/>
      <name val="Times New Roman"/>
      <family val="1"/>
    </font>
    <font>
      <b/>
      <sz val="11"/>
      <color theme="1"/>
      <name val="Times New Roman"/>
      <family val="1"/>
    </font>
    <font>
      <b/>
      <sz val="12"/>
      <color rgb="FF0A0101"/>
      <name val="Arial"/>
      <family val="2"/>
    </font>
    <font>
      <sz val="10"/>
      <color rgb="FF232629"/>
      <name val="Ui-Monospace"/>
      <charset val="1"/>
    </font>
    <font>
      <b/>
      <sz val="15"/>
      <color theme="3"/>
      <name val="Calibri"/>
      <family val="2"/>
      <scheme val="minor"/>
    </font>
    <font>
      <sz val="11"/>
      <color rgb="FF006100"/>
      <name val="Calibri"/>
      <family val="2"/>
      <scheme val="minor"/>
    </font>
    <font>
      <sz val="11"/>
      <color theme="1"/>
      <name val="Gill Sans MT"/>
      <family val="2"/>
    </font>
    <font>
      <sz val="11"/>
      <name val="Gill Sans MT"/>
      <family val="2"/>
    </font>
    <font>
      <sz val="12"/>
      <color theme="1"/>
      <name val="Gill Sans MT"/>
      <family val="2"/>
    </font>
    <font>
      <b/>
      <sz val="11"/>
      <color theme="0"/>
      <name val="Gill Sans MT"/>
      <family val="2"/>
    </font>
    <font>
      <sz val="11"/>
      <color theme="1"/>
      <name val="Arial"/>
      <family val="2"/>
    </font>
    <font>
      <b/>
      <sz val="11"/>
      <color theme="0"/>
      <name val="Calibri"/>
      <family val="2"/>
      <scheme val="minor"/>
    </font>
    <font>
      <strike/>
      <sz val="18"/>
      <color theme="4" tint="-0.499984740745262"/>
      <name val="Calibri"/>
      <family val="2"/>
      <scheme val="minor"/>
    </font>
    <font>
      <strike/>
      <sz val="11"/>
      <color theme="1"/>
      <name val="Calibri"/>
      <family val="2"/>
      <scheme val="minor"/>
    </font>
    <font>
      <strike/>
      <sz val="12"/>
      <color rgb="FF287E5F"/>
      <name val="Calibri"/>
      <family val="2"/>
      <scheme val="minor"/>
    </font>
    <font>
      <b/>
      <strike/>
      <sz val="11"/>
      <name val="Gill Sans MT"/>
      <family val="2"/>
    </font>
    <font>
      <strike/>
      <sz val="11"/>
      <name val="Gill Sans MT"/>
      <family val="2"/>
    </font>
    <font>
      <b/>
      <strike/>
      <u/>
      <sz val="11"/>
      <name val="Gill Sans MT"/>
      <family val="2"/>
    </font>
    <font>
      <strike/>
      <sz val="11"/>
      <color theme="1"/>
      <name val="Gill Sans MT"/>
      <family val="2"/>
    </font>
    <font>
      <strike/>
      <sz val="12"/>
      <name val="Gill Sans MT"/>
      <family val="2"/>
    </font>
    <font>
      <strike/>
      <sz val="11"/>
      <color rgb="FF006100"/>
      <name val="Gill Sans MT"/>
      <family val="2"/>
    </font>
    <font>
      <b/>
      <strike/>
      <sz val="15"/>
      <name val="Gill Sans MT"/>
      <family val="2"/>
    </font>
    <font>
      <b/>
      <strike/>
      <sz val="11"/>
      <color theme="0"/>
      <name val="Gill Sans MT"/>
      <family val="2"/>
    </font>
    <font>
      <b/>
      <strike/>
      <sz val="11"/>
      <color theme="0"/>
      <name val="Calibri"/>
      <family val="2"/>
      <scheme val="minor"/>
    </font>
    <font>
      <b/>
      <strike/>
      <sz val="12"/>
      <name val="Gill Sans MT"/>
      <family val="2"/>
    </font>
    <font>
      <strike/>
      <sz val="11"/>
      <color theme="1"/>
      <name val="Gill Sans Nova"/>
      <family val="2"/>
    </font>
    <font>
      <strike/>
      <sz val="11"/>
      <color theme="0"/>
      <name val="Gill Sans MT"/>
      <family val="2"/>
    </font>
    <font>
      <b/>
      <strike/>
      <sz val="11"/>
      <color theme="1"/>
      <name val="Arial"/>
      <family val="2"/>
    </font>
  </fonts>
  <fills count="15">
    <fill>
      <patternFill patternType="none"/>
    </fill>
    <fill>
      <patternFill patternType="gray125"/>
    </fill>
    <fill>
      <patternFill patternType="solid">
        <fgColor rgb="FFD9D9D9"/>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FDE9D9"/>
        <bgColor indexed="64"/>
      </patternFill>
    </fill>
    <fill>
      <patternFill patternType="solid">
        <fgColor rgb="FFC6EFCE"/>
      </patternFill>
    </fill>
    <fill>
      <patternFill patternType="solid">
        <fgColor rgb="FFA5A5A5"/>
      </patternFill>
    </fill>
    <fill>
      <patternFill patternType="solid">
        <fgColor theme="4" tint="0.79998168889431442"/>
        <bgColor indexed="65"/>
      </patternFill>
    </fill>
    <fill>
      <patternFill patternType="solid">
        <fgColor theme="7" tint="0.79998168889431442"/>
        <bgColor indexed="64"/>
      </patternFill>
    </fill>
    <fill>
      <patternFill patternType="solid">
        <fgColor theme="1"/>
        <bgColor indexed="64"/>
      </patternFill>
    </fill>
    <fill>
      <patternFill patternType="solid">
        <fgColor theme="2"/>
        <bgColor indexed="64"/>
      </patternFill>
    </fill>
    <fill>
      <patternFill patternType="solid">
        <fgColor theme="0"/>
        <bgColor indexed="64"/>
      </patternFill>
    </fill>
    <fill>
      <patternFill patternType="solid">
        <fgColor theme="5" tint="0.59999389629810485"/>
        <bgColor indexed="65"/>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top style="thin">
        <color rgb="FF000000"/>
      </top>
      <bottom/>
      <diagonal/>
    </border>
    <border>
      <left style="thin">
        <color rgb="FF000000"/>
      </left>
      <right style="medium">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top/>
      <bottom style="thick">
        <color theme="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bottom/>
      <diagonal/>
    </border>
    <border>
      <left/>
      <right style="thin">
        <color indexed="64"/>
      </right>
      <top/>
      <bottom/>
      <diagonal/>
    </border>
  </borders>
  <cellStyleXfs count="7">
    <xf numFmtId="0" fontId="0" fillId="0" borderId="0"/>
    <xf numFmtId="44" fontId="1" fillId="0" borderId="0" applyFont="0" applyFill="0" applyBorder="0" applyAlignment="0" applyProtection="0"/>
    <xf numFmtId="0" fontId="13" fillId="0" borderId="20" applyNumberFormat="0" applyFill="0" applyAlignment="0" applyProtection="0"/>
    <xf numFmtId="0" fontId="14" fillId="7"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20" fillId="8" borderId="30" applyNumberFormat="0" applyAlignment="0" applyProtection="0"/>
  </cellStyleXfs>
  <cellXfs count="136">
    <xf numFmtId="0" fontId="0" fillId="0" borderId="0" xfId="0"/>
    <xf numFmtId="0" fontId="5" fillId="3" borderId="0" xfId="0" applyFont="1" applyFill="1"/>
    <xf numFmtId="0" fontId="0" fillId="0" borderId="5" xfId="0" applyBorder="1"/>
    <xf numFmtId="0" fontId="2" fillId="2" borderId="5" xfId="0" applyFont="1" applyFill="1" applyBorder="1" applyAlignment="1">
      <alignment horizontal="center" vertical="center" wrapText="1"/>
    </xf>
    <xf numFmtId="0" fontId="0" fillId="0" borderId="6" xfId="0" applyBorder="1"/>
    <xf numFmtId="0" fontId="11" fillId="0" borderId="0" xfId="0" applyFont="1"/>
    <xf numFmtId="0" fontId="0" fillId="0" borderId="7" xfId="0" applyBorder="1"/>
    <xf numFmtId="44" fontId="0" fillId="0" borderId="0" xfId="0" applyNumberFormat="1"/>
    <xf numFmtId="0" fontId="2" fillId="2" borderId="0" xfId="0" applyFont="1" applyFill="1" applyAlignment="1">
      <alignment horizontal="center" vertical="center" wrapText="1"/>
    </xf>
    <xf numFmtId="0" fontId="12" fillId="0" borderId="0" xfId="0" quotePrefix="1" applyFont="1"/>
    <xf numFmtId="1" fontId="0" fillId="0" borderId="0" xfId="0" applyNumberFormat="1"/>
    <xf numFmtId="0" fontId="0" fillId="5" borderId="0" xfId="0" applyFill="1"/>
    <xf numFmtId="0" fontId="9" fillId="0" borderId="0" xfId="0" applyFont="1"/>
    <xf numFmtId="0" fontId="10" fillId="2" borderId="5" xfId="0" applyFont="1" applyFill="1" applyBorder="1" applyAlignment="1">
      <alignment horizontal="center" vertical="center" wrapText="1"/>
    </xf>
    <xf numFmtId="0" fontId="9" fillId="0" borderId="0" xfId="0" applyFont="1" applyAlignment="1">
      <alignment wrapText="1"/>
    </xf>
    <xf numFmtId="0" fontId="9" fillId="0" borderId="5" xfId="0" applyFont="1" applyBorder="1"/>
    <xf numFmtId="0" fontId="9" fillId="0" borderId="6" xfId="0" applyFont="1" applyBorder="1"/>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7" fillId="0" borderId="14" xfId="0" applyFont="1" applyBorder="1" applyAlignment="1">
      <alignment vertical="center" wrapText="1"/>
    </xf>
    <xf numFmtId="0" fontId="7" fillId="0" borderId="10" xfId="0" applyFont="1" applyBorder="1" applyAlignment="1">
      <alignment vertical="center" wrapText="1"/>
    </xf>
    <xf numFmtId="0" fontId="7" fillId="6" borderId="14" xfId="0" applyFont="1" applyFill="1" applyBorder="1" applyAlignment="1">
      <alignment vertical="center" wrapText="1"/>
    </xf>
    <xf numFmtId="0" fontId="7" fillId="6" borderId="10" xfId="0" applyFont="1" applyFill="1" applyBorder="1" applyAlignment="1">
      <alignment vertical="center" wrapText="1"/>
    </xf>
    <xf numFmtId="166" fontId="8" fillId="0" borderId="8" xfId="0" applyNumberFormat="1" applyFont="1" applyBorder="1" applyAlignment="1">
      <alignment horizontal="center" vertical="center" wrapText="1"/>
    </xf>
    <xf numFmtId="166" fontId="8" fillId="0" borderId="11" xfId="0" applyNumberFormat="1" applyFont="1" applyBorder="1" applyAlignment="1">
      <alignment vertical="center" wrapText="1"/>
    </xf>
    <xf numFmtId="166" fontId="8" fillId="6" borderId="11" xfId="0" applyNumberFormat="1" applyFont="1" applyFill="1" applyBorder="1" applyAlignment="1">
      <alignment vertical="center" wrapText="1"/>
    </xf>
    <xf numFmtId="166" fontId="8" fillId="0" borderId="18" xfId="0" applyNumberFormat="1" applyFont="1" applyBorder="1" applyAlignment="1">
      <alignment horizontal="center" vertical="center" wrapText="1"/>
    </xf>
    <xf numFmtId="166" fontId="8" fillId="0" borderId="19" xfId="0" applyNumberFormat="1" applyFont="1" applyBorder="1" applyAlignment="1">
      <alignment vertical="center" wrapText="1"/>
    </xf>
    <xf numFmtId="166" fontId="8" fillId="6" borderId="19" xfId="0" applyNumberFormat="1" applyFont="1" applyFill="1" applyBorder="1" applyAlignment="1">
      <alignment vertical="center" wrapText="1"/>
    </xf>
    <xf numFmtId="166" fontId="0" fillId="0" borderId="0" xfId="0" applyNumberFormat="1"/>
    <xf numFmtId="164" fontId="5" fillId="3" borderId="0" xfId="1" applyNumberFormat="1" applyFont="1" applyFill="1"/>
    <xf numFmtId="164" fontId="9" fillId="0" borderId="0" xfId="1" applyNumberFormat="1" applyFont="1"/>
    <xf numFmtId="164" fontId="10" fillId="2" borderId="5" xfId="1" applyNumberFormat="1" applyFont="1" applyFill="1" applyBorder="1" applyAlignment="1">
      <alignment horizontal="center" vertical="center" wrapText="1"/>
    </xf>
    <xf numFmtId="164" fontId="0" fillId="0" borderId="0" xfId="0" applyNumberFormat="1"/>
    <xf numFmtId="0" fontId="15" fillId="0" borderId="0" xfId="0" applyFont="1"/>
    <xf numFmtId="0" fontId="15" fillId="0" borderId="3" xfId="0" applyFont="1" applyBorder="1"/>
    <xf numFmtId="0" fontId="17" fillId="0" borderId="3" xfId="0" applyFont="1" applyBorder="1" applyAlignment="1">
      <alignment horizontal="left"/>
    </xf>
    <xf numFmtId="0" fontId="15" fillId="0" borderId="25" xfId="0" applyFont="1" applyBorder="1"/>
    <xf numFmtId="0" fontId="15" fillId="0" borderId="4" xfId="0" applyFont="1" applyBorder="1"/>
    <xf numFmtId="0" fontId="17" fillId="0" borderId="4" xfId="0" applyFont="1" applyBorder="1" applyAlignment="1">
      <alignment horizontal="left"/>
    </xf>
    <xf numFmtId="0" fontId="17" fillId="0" borderId="24" xfId="0" applyFont="1" applyBorder="1" applyAlignment="1">
      <alignment horizontal="left"/>
    </xf>
    <xf numFmtId="0" fontId="15" fillId="12" borderId="26" xfId="0" applyFont="1" applyFill="1" applyBorder="1"/>
    <xf numFmtId="0" fontId="15" fillId="12" borderId="4" xfId="0" applyFont="1" applyFill="1" applyBorder="1"/>
    <xf numFmtId="0" fontId="15" fillId="12" borderId="3" xfId="0" applyFont="1" applyFill="1" applyBorder="1"/>
    <xf numFmtId="0" fontId="19" fillId="0" borderId="3" xfId="0" applyFont="1" applyBorder="1"/>
    <xf numFmtId="0" fontId="0" fillId="0" borderId="3" xfId="0" applyBorder="1"/>
    <xf numFmtId="0" fontId="0" fillId="0" borderId="22" xfId="0" applyBorder="1"/>
    <xf numFmtId="0" fontId="18" fillId="13" borderId="0" xfId="0" applyFont="1" applyFill="1" applyAlignment="1">
      <alignment horizontal="right"/>
    </xf>
    <xf numFmtId="165" fontId="18" fillId="13" borderId="26" xfId="0" applyNumberFormat="1" applyFont="1" applyFill="1" applyBorder="1" applyAlignment="1">
      <alignment horizontal="center"/>
    </xf>
    <xf numFmtId="1" fontId="18" fillId="13" borderId="0" xfId="0" applyNumberFormat="1" applyFont="1" applyFill="1" applyAlignment="1">
      <alignment horizontal="center"/>
    </xf>
    <xf numFmtId="3" fontId="18" fillId="13" borderId="0" xfId="0" applyNumberFormat="1" applyFont="1" applyFill="1" applyAlignment="1">
      <alignment horizontal="center"/>
    </xf>
    <xf numFmtId="0" fontId="15" fillId="13" borderId="0" xfId="0" applyFont="1" applyFill="1"/>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7" fillId="0" borderId="13" xfId="0" applyFont="1" applyBorder="1" applyAlignment="1">
      <alignment horizontal="center" vertical="center" wrapText="1"/>
    </xf>
    <xf numFmtId="0" fontId="7" fillId="0" borderId="9" xfId="0" applyFont="1" applyBorder="1" applyAlignment="1">
      <alignment horizontal="center" vertical="center" wrapText="1"/>
    </xf>
    <xf numFmtId="0" fontId="4" fillId="2" borderId="0" xfId="0" applyFont="1" applyFill="1" applyAlignment="1">
      <alignment horizontal="center" vertical="center" wrapText="1"/>
    </xf>
    <xf numFmtId="0" fontId="15" fillId="12" borderId="26" xfId="0" applyFont="1" applyFill="1" applyBorder="1" applyAlignment="1">
      <alignment horizontal="center"/>
    </xf>
    <xf numFmtId="0" fontId="15" fillId="12" borderId="0" xfId="0" applyFont="1" applyFill="1" applyAlignment="1">
      <alignment horizontal="center"/>
    </xf>
    <xf numFmtId="0" fontId="15" fillId="12" borderId="3" xfId="0" applyFont="1" applyFill="1" applyBorder="1" applyAlignment="1">
      <alignment horizontal="center"/>
    </xf>
    <xf numFmtId="0" fontId="16" fillId="7" borderId="3" xfId="3" applyFont="1" applyBorder="1" applyAlignment="1">
      <alignment horizontal="center" vertical="top" wrapText="1"/>
    </xf>
    <xf numFmtId="0" fontId="22" fillId="0" borderId="0" xfId="0" applyFont="1" applyAlignment="1">
      <alignment horizontal="center" wrapText="1"/>
    </xf>
    <xf numFmtId="0" fontId="25" fillId="0" borderId="25" xfId="0" applyFont="1" applyBorder="1" applyAlignment="1">
      <alignment horizontal="left" vertical="center" wrapText="1"/>
    </xf>
    <xf numFmtId="0" fontId="24" fillId="0" borderId="23" xfId="3" applyFont="1" applyFill="1" applyBorder="1" applyAlignment="1" applyProtection="1">
      <alignment vertical="center" wrapText="1"/>
      <protection locked="0"/>
    </xf>
    <xf numFmtId="0" fontId="22" fillId="0" borderId="0" xfId="0" applyFont="1" applyAlignment="1">
      <alignment horizontal="center"/>
    </xf>
    <xf numFmtId="0" fontId="27" fillId="12" borderId="26" xfId="0" applyFont="1" applyFill="1" applyBorder="1"/>
    <xf numFmtId="0" fontId="28" fillId="0" borderId="0" xfId="0" applyFont="1" applyAlignment="1">
      <alignment horizontal="left" vertical="center" wrapText="1"/>
    </xf>
    <xf numFmtId="0" fontId="27" fillId="0" borderId="21" xfId="0" applyFont="1" applyBorder="1"/>
    <xf numFmtId="0" fontId="24" fillId="0" borderId="24" xfId="3" applyFont="1" applyFill="1" applyBorder="1" applyAlignment="1" applyProtection="1">
      <alignment vertical="center" wrapText="1"/>
      <protection locked="0"/>
    </xf>
    <xf numFmtId="0" fontId="29" fillId="7" borderId="25" xfId="3" applyFont="1" applyBorder="1" applyAlignment="1" applyProtection="1">
      <alignment horizontal="center" vertical="center" wrapText="1"/>
      <protection locked="0"/>
    </xf>
    <xf numFmtId="0" fontId="29" fillId="7" borderId="0" xfId="3" applyFont="1" applyBorder="1" applyAlignment="1" applyProtection="1">
      <alignment horizontal="center" vertical="center" wrapText="1"/>
      <protection locked="0"/>
    </xf>
    <xf numFmtId="0" fontId="30" fillId="8" borderId="26" xfId="2" applyFont="1" applyFill="1" applyBorder="1" applyAlignment="1">
      <alignment horizontal="center" vertical="center" textRotation="90"/>
    </xf>
    <xf numFmtId="0" fontId="25" fillId="0" borderId="27" xfId="0" applyFont="1" applyBorder="1" applyAlignment="1">
      <alignment vertical="center" wrapText="1"/>
    </xf>
    <xf numFmtId="0" fontId="25" fillId="0" borderId="28" xfId="0" applyFont="1" applyBorder="1" applyAlignment="1">
      <alignment vertical="center" wrapText="1"/>
    </xf>
    <xf numFmtId="0" fontId="27" fillId="9" borderId="22" xfId="4" applyFont="1" applyBorder="1" applyAlignment="1">
      <alignment horizontal="center" vertical="center" wrapText="1"/>
    </xf>
    <xf numFmtId="0" fontId="27" fillId="10" borderId="22" xfId="4" applyFont="1" applyFill="1" applyBorder="1" applyAlignment="1">
      <alignment horizontal="center" vertical="center" wrapText="1"/>
    </xf>
    <xf numFmtId="0" fontId="22" fillId="14" borderId="1" xfId="5" applyFont="1" applyBorder="1" applyAlignment="1">
      <alignment horizontal="center" vertical="center" wrapText="1"/>
    </xf>
    <xf numFmtId="0" fontId="22" fillId="14" borderId="4" xfId="5" applyFont="1" applyBorder="1" applyAlignment="1">
      <alignment horizontal="center" vertical="center" wrapText="1"/>
    </xf>
    <xf numFmtId="0" fontId="27" fillId="0" borderId="0" xfId="0" applyFont="1"/>
    <xf numFmtId="0" fontId="31" fillId="11" borderId="0" xfId="0" applyFont="1" applyFill="1" applyAlignment="1">
      <alignment horizontal="right"/>
    </xf>
    <xf numFmtId="0" fontId="30" fillId="8" borderId="0" xfId="2" applyFont="1" applyFill="1" applyBorder="1" applyAlignment="1">
      <alignment horizontal="center" vertical="center" textRotation="90"/>
    </xf>
    <xf numFmtId="0" fontId="25" fillId="0" borderId="23" xfId="0" applyFont="1" applyBorder="1" applyAlignment="1">
      <alignment vertical="center" wrapText="1"/>
    </xf>
    <xf numFmtId="0" fontId="25" fillId="0" borderId="29" xfId="0" applyFont="1" applyBorder="1" applyAlignment="1">
      <alignment vertical="center" wrapText="1"/>
    </xf>
    <xf numFmtId="0" fontId="27" fillId="9" borderId="21" xfId="4" applyFont="1" applyBorder="1" applyAlignment="1">
      <alignment horizontal="center" vertical="center" wrapText="1"/>
    </xf>
    <xf numFmtId="0" fontId="27" fillId="10" borderId="21" xfId="4" applyFont="1" applyFill="1" applyBorder="1" applyAlignment="1">
      <alignment horizontal="center" vertical="center" wrapText="1"/>
    </xf>
    <xf numFmtId="0" fontId="27" fillId="9" borderId="21" xfId="4" applyFont="1" applyBorder="1" applyAlignment="1">
      <alignment horizontal="center" vertical="center" wrapText="1"/>
    </xf>
    <xf numFmtId="0" fontId="27" fillId="10" borderId="21" xfId="4" applyFont="1" applyFill="1" applyBorder="1" applyAlignment="1">
      <alignment horizontal="center" vertical="center" wrapText="1"/>
    </xf>
    <xf numFmtId="0" fontId="27" fillId="9" borderId="31" xfId="4" applyFont="1" applyBorder="1" applyAlignment="1">
      <alignment horizontal="center" vertical="center" wrapText="1"/>
    </xf>
    <xf numFmtId="0" fontId="27" fillId="10" borderId="31" xfId="4" applyFont="1" applyFill="1" applyBorder="1" applyAlignment="1">
      <alignment horizontal="center" vertical="center" wrapText="1"/>
    </xf>
    <xf numFmtId="0" fontId="31" fillId="11" borderId="25" xfId="0" applyFont="1" applyFill="1" applyBorder="1"/>
    <xf numFmtId="0" fontId="27" fillId="0" borderId="2" xfId="0" applyFont="1" applyBorder="1" applyAlignment="1">
      <alignment horizontal="left" wrapText="1"/>
    </xf>
    <xf numFmtId="0" fontId="27" fillId="0" borderId="4" xfId="0" applyFont="1" applyBorder="1" applyAlignment="1">
      <alignment horizontal="left" wrapText="1"/>
    </xf>
    <xf numFmtId="165" fontId="27" fillId="7" borderId="3" xfId="3" applyNumberFormat="1" applyFont="1" applyBorder="1" applyAlignment="1">
      <alignment horizontal="center" vertical="top" wrapText="1"/>
    </xf>
    <xf numFmtId="1" fontId="27" fillId="0" borderId="3" xfId="0" applyNumberFormat="1" applyFont="1" applyBorder="1" applyAlignment="1" applyProtection="1">
      <alignment horizontal="right" wrapText="1"/>
      <protection locked="0"/>
    </xf>
    <xf numFmtId="1" fontId="25" fillId="0" borderId="3" xfId="0" applyNumberFormat="1" applyFont="1" applyBorder="1" applyAlignment="1" applyProtection="1">
      <alignment horizontal="right" wrapText="1"/>
      <protection locked="0"/>
    </xf>
    <xf numFmtId="1" fontId="25" fillId="0" borderId="1" xfId="0" applyNumberFormat="1" applyFont="1" applyBorder="1" applyAlignment="1" applyProtection="1">
      <alignment horizontal="right" wrapText="1"/>
      <protection locked="0"/>
    </xf>
    <xf numFmtId="0" fontId="32" fillId="8" borderId="0" xfId="6" applyFont="1" applyBorder="1" applyAlignment="1" applyProtection="1">
      <alignment horizontal="center" vertical="center" wrapText="1"/>
      <protection locked="0"/>
    </xf>
    <xf numFmtId="1" fontId="31" fillId="11" borderId="25" xfId="0" applyNumberFormat="1" applyFont="1" applyFill="1" applyBorder="1"/>
    <xf numFmtId="1" fontId="25" fillId="0" borderId="31" xfId="0" applyNumberFormat="1" applyFont="1" applyBorder="1" applyAlignment="1" applyProtection="1">
      <alignment horizontal="right" wrapText="1"/>
      <protection locked="0"/>
    </xf>
    <xf numFmtId="1" fontId="25" fillId="10" borderId="3" xfId="0" applyNumberFormat="1" applyFont="1" applyFill="1" applyBorder="1" applyAlignment="1" applyProtection="1">
      <alignment horizontal="right" wrapText="1"/>
      <protection locked="0"/>
    </xf>
    <xf numFmtId="1" fontId="25" fillId="0" borderId="21" xfId="0" applyNumberFormat="1" applyFont="1" applyBorder="1" applyAlignment="1" applyProtection="1">
      <alignment horizontal="right" wrapText="1"/>
      <protection locked="0"/>
    </xf>
    <xf numFmtId="1" fontId="25" fillId="10" borderId="21" xfId="0" applyNumberFormat="1" applyFont="1" applyFill="1" applyBorder="1" applyAlignment="1" applyProtection="1">
      <alignment horizontal="right" wrapText="1"/>
      <protection locked="0"/>
    </xf>
    <xf numFmtId="0" fontId="27" fillId="0" borderId="2" xfId="0" applyFont="1" applyBorder="1" applyAlignment="1">
      <alignment horizontal="left" vertical="center" wrapText="1"/>
    </xf>
    <xf numFmtId="0" fontId="27" fillId="0" borderId="4" xfId="0" applyFont="1" applyBorder="1" applyAlignment="1">
      <alignment horizontal="left" vertical="center" wrapText="1"/>
    </xf>
    <xf numFmtId="1" fontId="25" fillId="0" borderId="22" xfId="0" applyNumberFormat="1" applyFont="1" applyBorder="1" applyAlignment="1" applyProtection="1">
      <alignment horizontal="right" wrapText="1"/>
      <protection locked="0"/>
    </xf>
    <xf numFmtId="1" fontId="25" fillId="10" borderId="22" xfId="0" applyNumberFormat="1" applyFont="1" applyFill="1" applyBorder="1" applyAlignment="1" applyProtection="1">
      <alignment horizontal="right" wrapText="1"/>
      <protection locked="0"/>
    </xf>
    <xf numFmtId="0" fontId="31" fillId="11" borderId="0" xfId="0" applyFont="1" applyFill="1" applyAlignment="1">
      <alignment horizontal="right"/>
    </xf>
    <xf numFmtId="165" fontId="31" fillId="11" borderId="26" xfId="0" applyNumberFormat="1" applyFont="1" applyFill="1" applyBorder="1" applyAlignment="1">
      <alignment horizontal="center"/>
    </xf>
    <xf numFmtId="0" fontId="27" fillId="11" borderId="0" xfId="0" applyFont="1" applyFill="1"/>
    <xf numFmtId="1" fontId="31" fillId="11" borderId="0" xfId="0" applyNumberFormat="1" applyFont="1" applyFill="1"/>
    <xf numFmtId="0" fontId="30" fillId="8" borderId="32" xfId="2" applyFont="1" applyFill="1" applyBorder="1" applyAlignment="1">
      <alignment horizontal="center" vertical="center" textRotation="90"/>
    </xf>
    <xf numFmtId="0" fontId="22" fillId="14" borderId="22" xfId="5" applyFont="1" applyBorder="1" applyAlignment="1">
      <alignment horizontal="center" vertical="center" wrapText="1"/>
    </xf>
    <xf numFmtId="0" fontId="22" fillId="14" borderId="27" xfId="5" applyFont="1" applyBorder="1" applyAlignment="1">
      <alignment horizontal="center" vertical="center" wrapText="1"/>
    </xf>
    <xf numFmtId="0" fontId="22" fillId="14" borderId="21" xfId="5" applyFont="1" applyBorder="1" applyAlignment="1">
      <alignment horizontal="center" vertical="center" wrapText="1"/>
    </xf>
    <xf numFmtId="0" fontId="22" fillId="14" borderId="23" xfId="5" applyFont="1" applyBorder="1" applyAlignment="1">
      <alignment horizontal="center" vertical="center" wrapText="1"/>
    </xf>
    <xf numFmtId="0" fontId="27" fillId="0" borderId="3" xfId="0" applyFont="1" applyBorder="1" applyAlignment="1">
      <alignment horizontal="left"/>
    </xf>
    <xf numFmtId="9" fontId="27" fillId="0" borderId="3" xfId="0" applyNumberFormat="1" applyFont="1" applyBorder="1" applyAlignment="1">
      <alignment horizontal="center"/>
    </xf>
    <xf numFmtId="9" fontId="27" fillId="0" borderId="1" xfId="0" applyNumberFormat="1" applyFont="1" applyBorder="1" applyAlignment="1">
      <alignment horizontal="center"/>
    </xf>
    <xf numFmtId="0" fontId="27" fillId="11" borderId="3" xfId="0" applyFont="1" applyFill="1" applyBorder="1" applyAlignment="1">
      <alignment horizontal="center"/>
    </xf>
    <xf numFmtId="0" fontId="25" fillId="13" borderId="3" xfId="3" applyFont="1" applyFill="1" applyBorder="1" applyAlignment="1">
      <alignment horizontal="left" vertical="top" wrapText="1"/>
    </xf>
    <xf numFmtId="0" fontId="24" fillId="13" borderId="1" xfId="3" applyFont="1" applyFill="1" applyBorder="1" applyAlignment="1">
      <alignment horizontal="left" vertical="top" wrapText="1"/>
    </xf>
    <xf numFmtId="0" fontId="25" fillId="7" borderId="2" xfId="3" applyFont="1" applyBorder="1" applyAlignment="1">
      <alignment horizontal="center" vertical="top" wrapText="1"/>
    </xf>
    <xf numFmtId="0" fontId="25" fillId="7" borderId="4" xfId="3" applyFont="1" applyBorder="1" applyAlignment="1">
      <alignment horizontal="center" vertical="top" wrapText="1"/>
    </xf>
    <xf numFmtId="8" fontId="25" fillId="7" borderId="2" xfId="3" applyNumberFormat="1" applyFont="1" applyBorder="1" applyAlignment="1">
      <alignment horizontal="center" vertical="top" wrapText="1"/>
    </xf>
    <xf numFmtId="0" fontId="24" fillId="0" borderId="3" xfId="0" applyFont="1" applyBorder="1" applyAlignment="1">
      <alignment horizontal="left" vertical="center" wrapText="1"/>
    </xf>
    <xf numFmtId="0" fontId="22" fillId="9" borderId="3" xfId="4" applyFont="1" applyBorder="1" applyAlignment="1">
      <alignment horizontal="center" vertical="center" wrapText="1"/>
    </xf>
    <xf numFmtId="0" fontId="22" fillId="10" borderId="3" xfId="4" applyFont="1" applyFill="1" applyBorder="1" applyAlignment="1">
      <alignment horizontal="center" vertical="center" wrapText="1"/>
    </xf>
    <xf numFmtId="44" fontId="25" fillId="0" borderId="3" xfId="0" applyNumberFormat="1" applyFont="1" applyBorder="1" applyAlignment="1" applyProtection="1">
      <alignment horizontal="left" wrapText="1"/>
      <protection locked="0"/>
    </xf>
    <xf numFmtId="165" fontId="34" fillId="7" borderId="3" xfId="3" applyNumberFormat="1" applyFont="1" applyBorder="1" applyAlignment="1">
      <alignment horizontal="center" vertical="top" wrapText="1"/>
    </xf>
    <xf numFmtId="44" fontId="25" fillId="0" borderId="1" xfId="0" applyNumberFormat="1" applyFont="1" applyBorder="1" applyAlignment="1" applyProtection="1">
      <alignment horizontal="left" wrapText="1"/>
      <protection locked="0"/>
    </xf>
    <xf numFmtId="44" fontId="25" fillId="0" borderId="4" xfId="0" applyNumberFormat="1" applyFont="1" applyBorder="1" applyAlignment="1" applyProtection="1">
      <alignment horizontal="left" wrapText="1"/>
      <protection locked="0"/>
    </xf>
    <xf numFmtId="0" fontId="35" fillId="11" borderId="3" xfId="0" applyFont="1" applyFill="1" applyBorder="1" applyAlignment="1">
      <alignment horizontal="right"/>
    </xf>
    <xf numFmtId="165" fontId="35" fillId="11" borderId="3" xfId="0" applyNumberFormat="1" applyFont="1" applyFill="1" applyBorder="1" applyAlignment="1">
      <alignment horizontal="center"/>
    </xf>
    <xf numFmtId="0" fontId="36" fillId="0" borderId="1" xfId="0" applyFont="1" applyBorder="1" applyAlignment="1">
      <alignment vertical="center"/>
    </xf>
    <xf numFmtId="0" fontId="36" fillId="0" borderId="2" xfId="0" applyFont="1" applyBorder="1" applyAlignment="1">
      <alignment vertical="center"/>
    </xf>
    <xf numFmtId="0" fontId="36" fillId="0" borderId="4" xfId="0" applyFont="1" applyBorder="1" applyAlignment="1">
      <alignment vertical="center"/>
    </xf>
  </cellXfs>
  <cellStyles count="7">
    <cellStyle name="20% - Accent1" xfId="4" builtinId="30"/>
    <cellStyle name="40% - Accent2" xfId="5" builtinId="35"/>
    <cellStyle name="Check Cell" xfId="6" builtinId="23"/>
    <cellStyle name="Currency" xfId="1" builtinId="4"/>
    <cellStyle name="Good" xfId="3" builtinId="26"/>
    <cellStyle name="Heading 1" xfId="2" builtinId="16"/>
    <cellStyle name="Normal" xfId="0" builtinId="0"/>
  </cellStyles>
  <dxfs count="12">
    <dxf>
      <font>
        <color rgb="FF006100"/>
      </font>
      <fill>
        <patternFill>
          <bgColor rgb="FFC6EFCE"/>
        </patternFill>
      </fill>
    </dxf>
    <dxf>
      <font>
        <b/>
        <i val="0"/>
      </font>
      <fill>
        <patternFill>
          <bgColor rgb="FFFF0000"/>
        </patternFill>
      </fill>
    </dxf>
    <dxf>
      <font>
        <b/>
        <i val="0"/>
      </font>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Medium9"/>
  <colors>
    <mruColors>
      <color rgb="FF287E5F"/>
      <color rgb="FF298F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Shee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005D-90DE-4D00-BF3B-D861BA08A78B}">
  <dimension ref="A1:L102"/>
  <sheetViews>
    <sheetView workbookViewId="0">
      <selection activeCell="C109" sqref="C109"/>
    </sheetView>
  </sheetViews>
  <sheetFormatPr defaultRowHeight="15"/>
  <cols>
    <col min="1" max="1" width="17.42578125" customWidth="1"/>
    <col min="2" max="2" width="13.85546875" customWidth="1"/>
    <col min="9" max="9" width="13.85546875" customWidth="1"/>
  </cols>
  <sheetData>
    <row r="1" spans="1:11">
      <c r="A1" s="3" t="s">
        <v>101</v>
      </c>
      <c r="B1" s="8"/>
      <c r="C1" t="s">
        <v>106</v>
      </c>
      <c r="D1" t="s">
        <v>107</v>
      </c>
      <c r="F1" t="str" cm="1">
        <f t="array" ref="F1:F99">_xlfn.SORTBY(A2:A100,D2:D100)</f>
        <v>Adair </v>
      </c>
      <c r="H1">
        <v>1</v>
      </c>
      <c r="I1" s="7" t="e" cm="1">
        <f t="array" ref="I1">CLEAN(#REF!)</f>
        <v>#REF!</v>
      </c>
      <c r="K1" t="e">
        <f>SUBSTITUTE(TRIM(TEXT(I1,"text"))," ","")</f>
        <v>#REF!</v>
      </c>
    </row>
    <row r="2" spans="1:11">
      <c r="A2" s="15" t="s">
        <v>111</v>
      </c>
      <c r="B2" t="str">
        <f>SUBSTITUTE(TRIM(TEXT(A2,"text"))," ","")</f>
        <v>Adair </v>
      </c>
      <c r="C2">
        <v>1</v>
      </c>
      <c r="D2" t="str" cm="1">
        <f t="array" ref="D2">IF(SUM(IFERROR(FIND($B2,K$1:K$8,1),""))&gt;=1,C2,"")</f>
        <v/>
      </c>
      <c r="F2" s="9" t="str">
        <v>Adams </v>
      </c>
      <c r="H2">
        <v>2</v>
      </c>
      <c r="K2" t="str">
        <f t="shared" ref="K2:K8" si="0">SUBSTITUTE(TRIM(TEXT(I2,"text"))," ","")</f>
        <v>t1900xt</v>
      </c>
    </row>
    <row r="3" spans="1:11">
      <c r="A3" s="15" t="s">
        <v>112</v>
      </c>
      <c r="B3" t="str">
        <f t="shared" ref="B3:B66" si="1">SUBSTITUTE(TRIM(TEXT(A3,"text"))," ","")</f>
        <v>Adams </v>
      </c>
      <c r="C3">
        <v>2</v>
      </c>
      <c r="D3" t="str" cm="1">
        <f t="array" ref="D3">IF(SUM(IFERROR(FIND($B3,K$1:K$8,1),""))&gt;=1,C3,"")</f>
        <v/>
      </c>
      <c r="F3" t="str">
        <v>Allamakee </v>
      </c>
      <c r="H3">
        <v>3</v>
      </c>
      <c r="K3" t="str">
        <f t="shared" si="0"/>
        <v>t1900xt</v>
      </c>
    </row>
    <row r="4" spans="1:11">
      <c r="A4" s="15" t="s">
        <v>113</v>
      </c>
      <c r="B4" t="str">
        <f t="shared" si="1"/>
        <v>Allamakee </v>
      </c>
      <c r="C4">
        <v>3</v>
      </c>
      <c r="D4" t="str" cm="1">
        <f t="array" ref="D4">IF(SUM(IFERROR(FIND($B4,K$1:K$8,1),""))&gt;=1,C4,"")</f>
        <v/>
      </c>
      <c r="F4" t="str">
        <v>Appanoose </v>
      </c>
      <c r="H4">
        <v>4</v>
      </c>
      <c r="K4" t="str">
        <f t="shared" si="0"/>
        <v>t1900xt</v>
      </c>
    </row>
    <row r="5" spans="1:11">
      <c r="A5" s="15" t="s">
        <v>114</v>
      </c>
      <c r="B5" t="str">
        <f t="shared" si="1"/>
        <v>Appanoose </v>
      </c>
      <c r="C5">
        <v>4</v>
      </c>
      <c r="D5" t="str" cm="1">
        <f t="array" ref="D5">IF(SUM(IFERROR(FIND($B5,K$1:K$8,1),""))&gt;=1,C5,"")</f>
        <v/>
      </c>
      <c r="F5" t="str">
        <v>Audubon </v>
      </c>
      <c r="H5">
        <v>5</v>
      </c>
      <c r="K5" t="str">
        <f t="shared" si="0"/>
        <v>t1900xt</v>
      </c>
    </row>
    <row r="6" spans="1:11">
      <c r="A6" s="15" t="s">
        <v>115</v>
      </c>
      <c r="B6" t="str">
        <f t="shared" si="1"/>
        <v>Audubon </v>
      </c>
      <c r="C6">
        <v>5</v>
      </c>
      <c r="D6" t="str" cm="1">
        <f t="array" ref="D6">IF(SUM(IFERROR(FIND($B6,K$1:K$8,1),""))&gt;=1,C6,"")</f>
        <v/>
      </c>
      <c r="F6" t="str">
        <v>Benton </v>
      </c>
      <c r="H6">
        <v>6</v>
      </c>
      <c r="K6" t="str">
        <f t="shared" si="0"/>
        <v>t1900xt</v>
      </c>
    </row>
    <row r="7" spans="1:11">
      <c r="A7" s="15" t="s">
        <v>116</v>
      </c>
      <c r="B7" t="str">
        <f t="shared" si="1"/>
        <v>Benton </v>
      </c>
      <c r="C7">
        <v>6</v>
      </c>
      <c r="D7" t="str" cm="1">
        <f t="array" ref="D7">IF(SUM(IFERROR(FIND($B7,K$1:K$8,1),""))&gt;=1,C7,"")</f>
        <v/>
      </c>
      <c r="F7" t="str">
        <v>Black Hawk </v>
      </c>
      <c r="H7">
        <v>7</v>
      </c>
      <c r="K7" t="str">
        <f t="shared" si="0"/>
        <v>t1900xt</v>
      </c>
    </row>
    <row r="8" spans="1:11">
      <c r="A8" s="15" t="s">
        <v>117</v>
      </c>
      <c r="B8" t="str">
        <f t="shared" si="1"/>
        <v>BlackHawk </v>
      </c>
      <c r="C8">
        <v>7</v>
      </c>
      <c r="D8" t="str" cm="1">
        <f t="array" ref="D8">IF(SUM(IFERROR(FIND($B8,K$1:K$8,1),""))&gt;=1,C8,"")</f>
        <v/>
      </c>
      <c r="F8" t="str">
        <v>Boone </v>
      </c>
      <c r="H8">
        <v>8</v>
      </c>
      <c r="K8" t="str">
        <f t="shared" si="0"/>
        <v>t1900xt</v>
      </c>
    </row>
    <row r="9" spans="1:11">
      <c r="A9" s="15" t="s">
        <v>118</v>
      </c>
      <c r="B9" t="str">
        <f t="shared" si="1"/>
        <v>Boone </v>
      </c>
      <c r="C9">
        <v>8</v>
      </c>
      <c r="D9" t="str" cm="1">
        <f t="array" ref="D9">IF(SUM(IFERROR(FIND($B9,K$1:K$8,1),""))&gt;=1,C9,"")</f>
        <v/>
      </c>
      <c r="F9" t="str">
        <v>Bremer </v>
      </c>
    </row>
    <row r="10" spans="1:11">
      <c r="A10" s="15" t="s">
        <v>119</v>
      </c>
      <c r="B10" t="str">
        <f t="shared" si="1"/>
        <v>Bremer </v>
      </c>
      <c r="C10">
        <v>9</v>
      </c>
      <c r="D10" t="str" cm="1">
        <f t="array" ref="D10">IF(SUM(IFERROR(FIND($B10,K$1:K$8,1),""))&gt;=1,C10,"")</f>
        <v/>
      </c>
      <c r="F10" t="str">
        <v>Buchanan </v>
      </c>
      <c r="I10" s="10" t="str">
        <f>CONCATENATE("'Sheet1'!","F",9-COUNTBLANK(I1:I8),":F101")</f>
        <v>'Sheet1'!F2:F101</v>
      </c>
      <c r="K10" s="11"/>
    </row>
    <row r="11" spans="1:11">
      <c r="A11" s="15" t="s">
        <v>120</v>
      </c>
      <c r="B11" t="str">
        <f t="shared" si="1"/>
        <v>Buchanan </v>
      </c>
      <c r="C11">
        <v>10</v>
      </c>
      <c r="D11" t="str" cm="1">
        <f t="array" ref="D11">IF(SUM(IFERROR(FIND($B11,K$1:K$8,1),""))&gt;=1,C11,"")</f>
        <v/>
      </c>
      <c r="F11" t="str">
        <v>Buena Vista </v>
      </c>
    </row>
    <row r="12" spans="1:11">
      <c r="A12" s="15" t="s">
        <v>121</v>
      </c>
      <c r="B12" t="str">
        <f t="shared" si="1"/>
        <v>BuenaVista </v>
      </c>
      <c r="C12">
        <v>11</v>
      </c>
      <c r="D12" t="str" cm="1">
        <f t="array" ref="D12">IF(SUM(IFERROR(FIND($B12,K$1:K$8,1),""))&gt;=1,C12,"")</f>
        <v/>
      </c>
      <c r="F12" t="str">
        <v>Butler </v>
      </c>
    </row>
    <row r="13" spans="1:11">
      <c r="A13" s="15" t="s">
        <v>122</v>
      </c>
      <c r="B13" t="str">
        <f t="shared" si="1"/>
        <v>Butler </v>
      </c>
      <c r="C13">
        <v>12</v>
      </c>
      <c r="D13" t="str" cm="1">
        <f t="array" ref="D13">IF(SUM(IFERROR(FIND($B13,K$1:K$8,1),""))&gt;=1,C13,"")</f>
        <v/>
      </c>
      <c r="F13" t="str">
        <v>Calhoun </v>
      </c>
    </row>
    <row r="14" spans="1:11">
      <c r="A14" s="15" t="s">
        <v>123</v>
      </c>
      <c r="B14" t="str">
        <f t="shared" si="1"/>
        <v>Calhoun </v>
      </c>
      <c r="C14">
        <v>13</v>
      </c>
      <c r="D14" t="str" cm="1">
        <f t="array" ref="D14">IF(SUM(IFERROR(FIND($B14,K$1:K$8,1),""))&gt;=1,C14,"")</f>
        <v/>
      </c>
      <c r="F14" t="str">
        <v>Carroll </v>
      </c>
    </row>
    <row r="15" spans="1:11">
      <c r="A15" s="15" t="s">
        <v>124</v>
      </c>
      <c r="B15" t="str">
        <f t="shared" si="1"/>
        <v>Carroll </v>
      </c>
      <c r="C15">
        <v>14</v>
      </c>
      <c r="D15" t="str" cm="1">
        <f t="array" ref="D15">IF(SUM(IFERROR(FIND($B15,K$1:K$8,1),""))&gt;=1,C15,"")</f>
        <v/>
      </c>
      <c r="F15" t="str">
        <v>Cass </v>
      </c>
    </row>
    <row r="16" spans="1:11">
      <c r="A16" s="15" t="s">
        <v>125</v>
      </c>
      <c r="B16" t="str">
        <f t="shared" si="1"/>
        <v>Cass </v>
      </c>
      <c r="C16">
        <v>15</v>
      </c>
      <c r="D16" t="str" cm="1">
        <f t="array" ref="D16">IF(SUM(IFERROR(FIND($B16,K$1:K$8,1),""))&gt;=1,C16,"")</f>
        <v/>
      </c>
      <c r="F16" t="str">
        <v>Cedar </v>
      </c>
    </row>
    <row r="17" spans="1:12">
      <c r="A17" s="15" t="s">
        <v>126</v>
      </c>
      <c r="B17" t="str">
        <f t="shared" si="1"/>
        <v>Cedar </v>
      </c>
      <c r="C17">
        <v>16</v>
      </c>
      <c r="D17" t="str" cm="1">
        <f t="array" ref="D17">IF(SUM(IFERROR(FIND($B17,K$1:K$8,1),""))&gt;=1,C17,"")</f>
        <v/>
      </c>
      <c r="F17" t="str">
        <v>Cerro Gordo </v>
      </c>
    </row>
    <row r="18" spans="1:12">
      <c r="A18" s="15" t="s">
        <v>127</v>
      </c>
      <c r="B18" t="str">
        <f t="shared" si="1"/>
        <v>CerroGordo </v>
      </c>
      <c r="C18">
        <v>17</v>
      </c>
      <c r="D18" t="str" cm="1">
        <f t="array" ref="D18">IF(SUM(IFERROR(FIND($B18,K$1:K$8,1),""))&gt;=1,C18,"")</f>
        <v/>
      </c>
      <c r="F18" t="str">
        <v>Cherokee </v>
      </c>
    </row>
    <row r="19" spans="1:12">
      <c r="A19" s="15" t="s">
        <v>128</v>
      </c>
      <c r="B19" t="str">
        <f t="shared" si="1"/>
        <v>Cherokee </v>
      </c>
      <c r="C19">
        <v>18</v>
      </c>
      <c r="D19" t="str" cm="1">
        <f t="array" ref="D19">IF(SUM(IFERROR(FIND($B19,K$1:K$8,1),""))&gt;=1,C19,"")</f>
        <v/>
      </c>
      <c r="F19" t="str">
        <v>Chickasaw </v>
      </c>
    </row>
    <row r="20" spans="1:12">
      <c r="A20" s="15" t="s">
        <v>129</v>
      </c>
      <c r="B20" t="str">
        <f t="shared" si="1"/>
        <v>Chickasaw </v>
      </c>
      <c r="C20">
        <v>19</v>
      </c>
      <c r="D20" t="str" cm="1">
        <f t="array" ref="D20">IF(SUM(IFERROR(FIND($B20,K$1:K$8,1),""))&gt;=1,C20,"")</f>
        <v/>
      </c>
      <c r="F20" t="str">
        <v>Clarke </v>
      </c>
    </row>
    <row r="21" spans="1:12">
      <c r="A21" s="15" t="s">
        <v>130</v>
      </c>
      <c r="B21" t="str">
        <f t="shared" si="1"/>
        <v>Clarke </v>
      </c>
      <c r="C21">
        <v>20</v>
      </c>
      <c r="D21" t="str" cm="1">
        <f t="array" ref="D21">IF(SUM(IFERROR(FIND($B21,K$1:K$8,1),""))&gt;=1,C21,"")</f>
        <v/>
      </c>
      <c r="F21" t="str">
        <v>Clay </v>
      </c>
      <c r="I21" t="s">
        <v>0</v>
      </c>
      <c r="J21">
        <v>1</v>
      </c>
      <c r="L21" t="str" cm="1">
        <f t="array" ref="L21:L24">_xlfn.SORTBY(I21:I24,J21:J24)</f>
        <v>Adair</v>
      </c>
    </row>
    <row r="22" spans="1:12">
      <c r="A22" s="15" t="s">
        <v>131</v>
      </c>
      <c r="B22" t="str">
        <f t="shared" si="1"/>
        <v>Clay </v>
      </c>
      <c r="C22">
        <v>21</v>
      </c>
      <c r="D22" t="str" cm="1">
        <f t="array" ref="D22">IF(SUM(IFERROR(FIND($B22,K$1:K$8,1),""))&gt;=1,C22,"")</f>
        <v/>
      </c>
      <c r="F22" t="str">
        <v>Clayton </v>
      </c>
      <c r="I22" t="s">
        <v>108</v>
      </c>
      <c r="J22">
        <v>200</v>
      </c>
      <c r="L22" t="str">
        <v>Twelve</v>
      </c>
    </row>
    <row r="23" spans="1:12">
      <c r="A23" s="15" t="s">
        <v>132</v>
      </c>
      <c r="B23" t="str">
        <f t="shared" si="1"/>
        <v>Clayton </v>
      </c>
      <c r="C23">
        <v>22</v>
      </c>
      <c r="D23" t="str" cm="1">
        <f t="array" ref="D23">IF(SUM(IFERROR(FIND($B23,K$1:K$8,1),""))&gt;=1,C23,"")</f>
        <v/>
      </c>
      <c r="F23" t="str">
        <v>Clinton </v>
      </c>
      <c r="I23" t="s">
        <v>109</v>
      </c>
      <c r="J23">
        <v>2</v>
      </c>
      <c r="L23" t="str">
        <v>Fourteen</v>
      </c>
    </row>
    <row r="24" spans="1:12">
      <c r="A24" s="15" t="s">
        <v>133</v>
      </c>
      <c r="B24" t="str">
        <f t="shared" si="1"/>
        <v>Clinton </v>
      </c>
      <c r="C24">
        <v>23</v>
      </c>
      <c r="D24" t="str" cm="1">
        <f t="array" ref="D24">IF(SUM(IFERROR(FIND($B24,K$1:K$8,1),""))&gt;=1,C24,"")</f>
        <v/>
      </c>
      <c r="F24" t="str">
        <v>Crawford </v>
      </c>
      <c r="I24" t="s">
        <v>110</v>
      </c>
      <c r="J24">
        <v>3</v>
      </c>
      <c r="L24" t="str">
        <v>Bayard</v>
      </c>
    </row>
    <row r="25" spans="1:12">
      <c r="A25" s="15" t="s">
        <v>134</v>
      </c>
      <c r="B25" t="str">
        <f t="shared" si="1"/>
        <v>Crawford </v>
      </c>
      <c r="C25">
        <v>24</v>
      </c>
      <c r="D25" t="str" cm="1">
        <f t="array" ref="D25">IF(SUM(IFERROR(FIND($B25,K$1:K$8,1),""))&gt;=1,C25,"")</f>
        <v/>
      </c>
      <c r="F25" t="str">
        <v>Dallas </v>
      </c>
    </row>
    <row r="26" spans="1:12">
      <c r="A26" s="15" t="s">
        <v>135</v>
      </c>
      <c r="B26" t="str">
        <f t="shared" si="1"/>
        <v>Dallas </v>
      </c>
      <c r="C26">
        <v>25</v>
      </c>
      <c r="D26" t="str" cm="1">
        <f t="array" ref="D26">IF(SUM(IFERROR(FIND($B26,K$1:K$8,1),""))&gt;=1,C26,"")</f>
        <v/>
      </c>
      <c r="F26" t="str">
        <v>Davis </v>
      </c>
    </row>
    <row r="27" spans="1:12">
      <c r="A27" s="15" t="s">
        <v>136</v>
      </c>
      <c r="B27" t="str">
        <f t="shared" si="1"/>
        <v>Davis </v>
      </c>
      <c r="C27">
        <v>26</v>
      </c>
      <c r="D27" t="str" cm="1">
        <f t="array" ref="D27">IF(SUM(IFERROR(FIND($B27,K$1:K$8,1),""))&gt;=1,C27,"")</f>
        <v/>
      </c>
      <c r="F27" t="str">
        <v>Decatur </v>
      </c>
    </row>
    <row r="28" spans="1:12">
      <c r="A28" s="15" t="s">
        <v>137</v>
      </c>
      <c r="B28" t="str">
        <f t="shared" si="1"/>
        <v>Decatur </v>
      </c>
      <c r="C28">
        <v>27</v>
      </c>
      <c r="D28" t="str" cm="1">
        <f t="array" ref="D28">IF(SUM(IFERROR(FIND($B28,K$1:K$8,1),""))&gt;=1,C28,"")</f>
        <v/>
      </c>
      <c r="F28" t="str">
        <v>Delaware </v>
      </c>
    </row>
    <row r="29" spans="1:12">
      <c r="A29" s="15" t="s">
        <v>138</v>
      </c>
      <c r="B29" t="str">
        <f t="shared" si="1"/>
        <v>Delaware </v>
      </c>
      <c r="C29">
        <v>28</v>
      </c>
      <c r="D29" t="str" cm="1">
        <f t="array" ref="D29">IF(SUM(IFERROR(FIND($B29,K$1:K$8,1),""))&gt;=1,C29,"")</f>
        <v/>
      </c>
      <c r="F29" t="str">
        <v>Des Moines </v>
      </c>
    </row>
    <row r="30" spans="1:12">
      <c r="A30" s="15" t="s">
        <v>139</v>
      </c>
      <c r="B30" t="str">
        <f t="shared" si="1"/>
        <v>DesMoines </v>
      </c>
      <c r="C30">
        <v>29</v>
      </c>
      <c r="D30" t="str" cm="1">
        <f t="array" ref="D30">IF(SUM(IFERROR(FIND($B30,K$1:K$8,1),""))&gt;=1,C30,"")</f>
        <v/>
      </c>
      <c r="F30" t="str">
        <v>Dickinson </v>
      </c>
    </row>
    <row r="31" spans="1:12">
      <c r="A31" s="15" t="s">
        <v>140</v>
      </c>
      <c r="B31" t="str">
        <f t="shared" si="1"/>
        <v>Dickinson </v>
      </c>
      <c r="C31">
        <v>30</v>
      </c>
      <c r="D31" t="str" cm="1">
        <f t="array" ref="D31">IF(SUM(IFERROR(FIND($B31,K$1:K$8,1),""))&gt;=1,C31,"")</f>
        <v/>
      </c>
      <c r="F31" t="str">
        <v>Dubuque </v>
      </c>
    </row>
    <row r="32" spans="1:12">
      <c r="A32" s="15" t="s">
        <v>141</v>
      </c>
      <c r="B32" t="str">
        <f t="shared" si="1"/>
        <v>Dubuque </v>
      </c>
      <c r="C32">
        <v>31</v>
      </c>
      <c r="D32" t="str" cm="1">
        <f t="array" ref="D32">IF(SUM(IFERROR(FIND($B32,K$1:K$8,1),""))&gt;=1,C32,"")</f>
        <v/>
      </c>
      <c r="F32" t="str">
        <v>Emmet </v>
      </c>
    </row>
    <row r="33" spans="1:6">
      <c r="A33" s="15" t="s">
        <v>142</v>
      </c>
      <c r="B33" t="str">
        <f t="shared" si="1"/>
        <v>Emmet </v>
      </c>
      <c r="C33">
        <v>32</v>
      </c>
      <c r="D33" t="str" cm="1">
        <f t="array" ref="D33">IF(SUM(IFERROR(FIND($B33,K$1:K$8,1),""))&gt;=1,C33,"")</f>
        <v/>
      </c>
      <c r="F33" t="str">
        <v>Fayette </v>
      </c>
    </row>
    <row r="34" spans="1:6">
      <c r="A34" s="15" t="s">
        <v>143</v>
      </c>
      <c r="B34" t="str">
        <f t="shared" si="1"/>
        <v>Fayette </v>
      </c>
      <c r="C34">
        <v>33</v>
      </c>
      <c r="D34" t="str" cm="1">
        <f t="array" ref="D34">IF(SUM(IFERROR(FIND($B34,K$1:K$8,1),""))&gt;=1,C34,"")</f>
        <v/>
      </c>
      <c r="F34" t="str">
        <v>Floyd </v>
      </c>
    </row>
    <row r="35" spans="1:6">
      <c r="A35" s="15" t="s">
        <v>144</v>
      </c>
      <c r="B35" t="str">
        <f t="shared" si="1"/>
        <v>Floyd </v>
      </c>
      <c r="C35">
        <v>34</v>
      </c>
      <c r="D35" t="str" cm="1">
        <f t="array" ref="D35">IF(SUM(IFERROR(FIND($B35,K$1:K$8,1),""))&gt;=1,C35,"")</f>
        <v/>
      </c>
      <c r="F35" t="str">
        <v>Franklin </v>
      </c>
    </row>
    <row r="36" spans="1:6">
      <c r="A36" s="15" t="s">
        <v>145</v>
      </c>
      <c r="B36" t="str">
        <f t="shared" si="1"/>
        <v>Franklin </v>
      </c>
      <c r="C36">
        <v>35</v>
      </c>
      <c r="D36" t="str" cm="1">
        <f t="array" ref="D36">IF(SUM(IFERROR(FIND($B36,K$1:K$8,1),""))&gt;=1,C36,"")</f>
        <v/>
      </c>
      <c r="F36" t="str">
        <v>Fremont </v>
      </c>
    </row>
    <row r="37" spans="1:6">
      <c r="A37" s="15" t="s">
        <v>146</v>
      </c>
      <c r="B37" t="str">
        <f t="shared" si="1"/>
        <v>Fremont </v>
      </c>
      <c r="C37">
        <v>36</v>
      </c>
      <c r="D37" t="str" cm="1">
        <f t="array" ref="D37">IF(SUM(IFERROR(FIND($B37,K$1:K$8,1),""))&gt;=1,C37,"")</f>
        <v/>
      </c>
      <c r="F37" t="str">
        <v>Greene </v>
      </c>
    </row>
    <row r="38" spans="1:6">
      <c r="A38" s="15" t="s">
        <v>147</v>
      </c>
      <c r="B38" t="str">
        <f t="shared" si="1"/>
        <v>Greene </v>
      </c>
      <c r="C38">
        <v>37</v>
      </c>
      <c r="D38" t="str" cm="1">
        <f t="array" ref="D38">IF(SUM(IFERROR(FIND($B38,K$1:K$8,1),""))&gt;=1,C38,"")</f>
        <v/>
      </c>
      <c r="F38" t="str">
        <v>Grundy </v>
      </c>
    </row>
    <row r="39" spans="1:6">
      <c r="A39" s="15" t="s">
        <v>148</v>
      </c>
      <c r="B39" t="str">
        <f t="shared" si="1"/>
        <v>Grundy </v>
      </c>
      <c r="C39">
        <v>38</v>
      </c>
      <c r="D39" t="str" cm="1">
        <f t="array" ref="D39">IF(SUM(IFERROR(FIND($B39,K$1:K$8,1),""))&gt;=1,C39,"")</f>
        <v/>
      </c>
      <c r="F39" t="str">
        <v>Guthrie </v>
      </c>
    </row>
    <row r="40" spans="1:6">
      <c r="A40" s="15" t="s">
        <v>149</v>
      </c>
      <c r="B40" t="str">
        <f t="shared" si="1"/>
        <v>Guthrie </v>
      </c>
      <c r="C40">
        <v>39</v>
      </c>
      <c r="D40" t="str" cm="1">
        <f t="array" ref="D40">IF(SUM(IFERROR(FIND($B40,K$1:K$8,1),""))&gt;=1,C40,"")</f>
        <v/>
      </c>
      <c r="F40" t="str">
        <v>Hamilton </v>
      </c>
    </row>
    <row r="41" spans="1:6">
      <c r="A41" s="15" t="s">
        <v>150</v>
      </c>
      <c r="B41" t="str">
        <f t="shared" si="1"/>
        <v>Hamilton </v>
      </c>
      <c r="C41">
        <v>40</v>
      </c>
      <c r="D41" t="str" cm="1">
        <f t="array" ref="D41">IF(SUM(IFERROR(FIND($B41,K$1:K$8,1),""))&gt;=1,C41,"")</f>
        <v/>
      </c>
      <c r="F41" t="str">
        <v>Hancock </v>
      </c>
    </row>
    <row r="42" spans="1:6">
      <c r="A42" s="15" t="s">
        <v>151</v>
      </c>
      <c r="B42" t="str">
        <f t="shared" si="1"/>
        <v>Hancock </v>
      </c>
      <c r="C42">
        <v>41</v>
      </c>
      <c r="D42" t="str" cm="1">
        <f t="array" ref="D42">IF(SUM(IFERROR(FIND($B42,K$1:K$8,1),""))&gt;=1,C42,"")</f>
        <v/>
      </c>
      <c r="F42" t="str">
        <v>Hardin </v>
      </c>
    </row>
    <row r="43" spans="1:6">
      <c r="A43" s="15" t="s">
        <v>152</v>
      </c>
      <c r="B43" t="str">
        <f t="shared" si="1"/>
        <v>Hardin </v>
      </c>
      <c r="C43">
        <v>42</v>
      </c>
      <c r="D43" t="str" cm="1">
        <f t="array" ref="D43">IF(SUM(IFERROR(FIND($B43,K$1:K$8,1),""))&gt;=1,C43,"")</f>
        <v/>
      </c>
      <c r="F43" t="str">
        <v>Harrison </v>
      </c>
    </row>
    <row r="44" spans="1:6">
      <c r="A44" s="15" t="s">
        <v>153</v>
      </c>
      <c r="B44" t="str">
        <f t="shared" si="1"/>
        <v>Harrison </v>
      </c>
      <c r="C44">
        <v>43</v>
      </c>
      <c r="D44" t="str" cm="1">
        <f t="array" ref="D44">IF(SUM(IFERROR(FIND($B44,K$1:K$8,1),""))&gt;=1,C44,"")</f>
        <v/>
      </c>
      <c r="F44" t="str">
        <v>Henry </v>
      </c>
    </row>
    <row r="45" spans="1:6">
      <c r="A45" s="15" t="s">
        <v>154</v>
      </c>
      <c r="B45" t="str">
        <f t="shared" si="1"/>
        <v>Henry </v>
      </c>
      <c r="C45">
        <v>44</v>
      </c>
      <c r="D45" t="str" cm="1">
        <f t="array" ref="D45">IF(SUM(IFERROR(FIND($B45,K$1:K$8,1),""))&gt;=1,C45,"")</f>
        <v/>
      </c>
      <c r="F45" t="str">
        <v>Howard </v>
      </c>
    </row>
    <row r="46" spans="1:6">
      <c r="A46" s="15" t="s">
        <v>155</v>
      </c>
      <c r="B46" t="str">
        <f t="shared" si="1"/>
        <v>Howard </v>
      </c>
      <c r="C46">
        <v>45</v>
      </c>
      <c r="D46" t="str" cm="1">
        <f t="array" ref="D46">IF(SUM(IFERROR(FIND($B46,K$1:K$8,1),""))&gt;=1,C46,"")</f>
        <v/>
      </c>
      <c r="F46" t="str">
        <v>Humboldt </v>
      </c>
    </row>
    <row r="47" spans="1:6">
      <c r="A47" s="15" t="s">
        <v>156</v>
      </c>
      <c r="B47" t="str">
        <f t="shared" si="1"/>
        <v>Humboldt </v>
      </c>
      <c r="C47">
        <v>46</v>
      </c>
      <c r="D47" t="str" cm="1">
        <f t="array" ref="D47">IF(SUM(IFERROR(FIND($B47,K$1:K$8,1),""))&gt;=1,C47,"")</f>
        <v/>
      </c>
      <c r="F47" t="str">
        <v>Ida </v>
      </c>
    </row>
    <row r="48" spans="1:6">
      <c r="A48" s="15" t="s">
        <v>157</v>
      </c>
      <c r="B48" t="str">
        <f t="shared" si="1"/>
        <v>Ida </v>
      </c>
      <c r="C48">
        <v>47</v>
      </c>
      <c r="D48" t="str" cm="1">
        <f t="array" ref="D48">IF(SUM(IFERROR(FIND($B48,K$1:K$8,1),""))&gt;=1,C48,"")</f>
        <v/>
      </c>
      <c r="F48" t="str">
        <v>Iowa </v>
      </c>
    </row>
    <row r="49" spans="1:6">
      <c r="A49" s="15" t="s">
        <v>158</v>
      </c>
      <c r="B49" t="str">
        <f t="shared" si="1"/>
        <v>Iowa </v>
      </c>
      <c r="C49">
        <v>48</v>
      </c>
      <c r="D49" t="str" cm="1">
        <f t="array" ref="D49">IF(SUM(IFERROR(FIND($B49,K$1:K$8,1),""))&gt;=1,C49,"")</f>
        <v/>
      </c>
      <c r="F49" t="str">
        <v>Jackson </v>
      </c>
    </row>
    <row r="50" spans="1:6">
      <c r="A50" s="15" t="s">
        <v>159</v>
      </c>
      <c r="B50" t="str">
        <f t="shared" si="1"/>
        <v>Jackson </v>
      </c>
      <c r="C50">
        <v>49</v>
      </c>
      <c r="D50" t="str" cm="1">
        <f t="array" ref="D50">IF(SUM(IFERROR(FIND($B50,K$1:K$8,1),""))&gt;=1,C50,"")</f>
        <v/>
      </c>
      <c r="F50" t="str">
        <v>Jasper </v>
      </c>
    </row>
    <row r="51" spans="1:6">
      <c r="A51" s="15" t="s">
        <v>160</v>
      </c>
      <c r="B51" t="str">
        <f t="shared" si="1"/>
        <v>Jasper </v>
      </c>
      <c r="C51">
        <v>50</v>
      </c>
      <c r="D51" t="str" cm="1">
        <f t="array" ref="D51">IF(SUM(IFERROR(FIND($B51,K$1:K$8,1),""))&gt;=1,C51,"")</f>
        <v/>
      </c>
      <c r="F51" t="str">
        <v>Jefferson </v>
      </c>
    </row>
    <row r="52" spans="1:6">
      <c r="A52" s="15" t="s">
        <v>161</v>
      </c>
      <c r="B52" t="str">
        <f t="shared" si="1"/>
        <v>Jefferson </v>
      </c>
      <c r="C52">
        <v>51</v>
      </c>
      <c r="D52" t="str" cm="1">
        <f t="array" ref="D52">IF(SUM(IFERROR(FIND($B52,K$1:K$8,1),""))&gt;=1,C52,"")</f>
        <v/>
      </c>
      <c r="F52" t="str">
        <v>Johnson </v>
      </c>
    </row>
    <row r="53" spans="1:6">
      <c r="A53" s="15" t="s">
        <v>162</v>
      </c>
      <c r="B53" t="str">
        <f t="shared" si="1"/>
        <v>Johnson </v>
      </c>
      <c r="C53">
        <v>52</v>
      </c>
      <c r="D53" t="str" cm="1">
        <f t="array" ref="D53">IF(SUM(IFERROR(FIND($B53,K$1:K$8,1),""))&gt;=1,C53,"")</f>
        <v/>
      </c>
      <c r="F53" t="str">
        <v>Jones </v>
      </c>
    </row>
    <row r="54" spans="1:6">
      <c r="A54" s="15" t="s">
        <v>163</v>
      </c>
      <c r="B54" t="str">
        <f t="shared" si="1"/>
        <v>Jones </v>
      </c>
      <c r="C54">
        <v>53</v>
      </c>
      <c r="D54" t="str" cm="1">
        <f t="array" ref="D54">IF(SUM(IFERROR(FIND($B54,K$1:K$8,1),""))&gt;=1,C54,"")</f>
        <v/>
      </c>
      <c r="F54" t="str">
        <v>Keokuk </v>
      </c>
    </row>
    <row r="55" spans="1:6">
      <c r="A55" s="15" t="s">
        <v>164</v>
      </c>
      <c r="B55" t="str">
        <f t="shared" si="1"/>
        <v>Keokuk </v>
      </c>
      <c r="C55">
        <v>54</v>
      </c>
      <c r="D55" t="str" cm="1">
        <f t="array" ref="D55">IF(SUM(IFERROR(FIND($B55,K$1:K$8,1),""))&gt;=1,C55,"")</f>
        <v/>
      </c>
      <c r="F55" t="str">
        <v>Kossuth </v>
      </c>
    </row>
    <row r="56" spans="1:6">
      <c r="A56" s="15" t="s">
        <v>165</v>
      </c>
      <c r="B56" t="str">
        <f t="shared" si="1"/>
        <v>Kossuth </v>
      </c>
      <c r="C56">
        <v>55</v>
      </c>
      <c r="D56" t="str" cm="1">
        <f t="array" ref="D56">IF(SUM(IFERROR(FIND($B56,K$1:K$8,1),""))&gt;=1,C56,"")</f>
        <v/>
      </c>
      <c r="F56" t="str">
        <v>Lee </v>
      </c>
    </row>
    <row r="57" spans="1:6">
      <c r="A57" s="15" t="s">
        <v>166</v>
      </c>
      <c r="B57" t="str">
        <f t="shared" si="1"/>
        <v>Lee </v>
      </c>
      <c r="C57">
        <v>56</v>
      </c>
      <c r="D57" t="str" cm="1">
        <f t="array" ref="D57">IF(SUM(IFERROR(FIND($B57,K$1:K$8,1),""))&gt;=1,C57,"")</f>
        <v/>
      </c>
      <c r="F57" t="str">
        <v>Linn </v>
      </c>
    </row>
    <row r="58" spans="1:6">
      <c r="A58" s="15" t="s">
        <v>167</v>
      </c>
      <c r="B58" t="str">
        <f t="shared" si="1"/>
        <v>Linn </v>
      </c>
      <c r="C58">
        <v>57</v>
      </c>
      <c r="D58" t="str" cm="1">
        <f t="array" ref="D58">IF(SUM(IFERROR(FIND($B58,K$1:K$8,1),""))&gt;=1,C58,"")</f>
        <v/>
      </c>
      <c r="F58" t="str">
        <v>Louisa </v>
      </c>
    </row>
    <row r="59" spans="1:6">
      <c r="A59" s="15" t="s">
        <v>168</v>
      </c>
      <c r="B59" t="str">
        <f t="shared" si="1"/>
        <v>Louisa </v>
      </c>
      <c r="C59">
        <v>58</v>
      </c>
      <c r="D59" t="str" cm="1">
        <f t="array" ref="D59">IF(SUM(IFERROR(FIND($B59,K$1:K$8,1),""))&gt;=1,C59,"")</f>
        <v/>
      </c>
      <c r="F59" t="str">
        <v>Lucas </v>
      </c>
    </row>
    <row r="60" spans="1:6">
      <c r="A60" s="15" t="s">
        <v>169</v>
      </c>
      <c r="B60" t="str">
        <f t="shared" si="1"/>
        <v>Lucas </v>
      </c>
      <c r="C60">
        <v>59</v>
      </c>
      <c r="D60" t="str" cm="1">
        <f t="array" ref="D60">IF(SUM(IFERROR(FIND($B60,K$1:K$8,1),""))&gt;=1,C60,"")</f>
        <v/>
      </c>
      <c r="F60" t="str">
        <v>Lyon </v>
      </c>
    </row>
    <row r="61" spans="1:6">
      <c r="A61" s="15" t="s">
        <v>170</v>
      </c>
      <c r="B61" t="str">
        <f t="shared" si="1"/>
        <v>Lyon </v>
      </c>
      <c r="C61">
        <v>60</v>
      </c>
      <c r="D61" t="str" cm="1">
        <f t="array" ref="D61">IF(SUM(IFERROR(FIND($B61,K$1:K$8,1),""))&gt;=1,C61,"")</f>
        <v/>
      </c>
      <c r="F61" t="str">
        <v>Madison </v>
      </c>
    </row>
    <row r="62" spans="1:6">
      <c r="A62" s="15" t="s">
        <v>171</v>
      </c>
      <c r="B62" t="str">
        <f t="shared" si="1"/>
        <v>Madison </v>
      </c>
      <c r="C62">
        <v>61</v>
      </c>
      <c r="D62" t="str" cm="1">
        <f t="array" ref="D62">IF(SUM(IFERROR(FIND($B62,K$1:K$8,1),""))&gt;=1,C62,"")</f>
        <v/>
      </c>
      <c r="F62" t="str">
        <v>Mahaska </v>
      </c>
    </row>
    <row r="63" spans="1:6">
      <c r="A63" s="15" t="s">
        <v>172</v>
      </c>
      <c r="B63" t="str">
        <f t="shared" si="1"/>
        <v>Mahaska </v>
      </c>
      <c r="C63">
        <v>62</v>
      </c>
      <c r="D63" t="str" cm="1">
        <f t="array" ref="D63">IF(SUM(IFERROR(FIND($B63,K$1:K$8,1),""))&gt;=1,C63,"")</f>
        <v/>
      </c>
      <c r="F63" t="str">
        <v>Marion </v>
      </c>
    </row>
    <row r="64" spans="1:6">
      <c r="A64" s="15" t="s">
        <v>173</v>
      </c>
      <c r="B64" t="str">
        <f t="shared" si="1"/>
        <v>Marion </v>
      </c>
      <c r="C64">
        <v>63</v>
      </c>
      <c r="D64" t="str" cm="1">
        <f t="array" ref="D64">IF(SUM(IFERROR(FIND($B64,K$1:K$8,1),""))&gt;=1,C64,"")</f>
        <v/>
      </c>
      <c r="F64" t="str">
        <v>Marshall </v>
      </c>
    </row>
    <row r="65" spans="1:6">
      <c r="A65" s="15" t="s">
        <v>174</v>
      </c>
      <c r="B65" t="str">
        <f t="shared" si="1"/>
        <v>Marshall </v>
      </c>
      <c r="C65">
        <v>64</v>
      </c>
      <c r="D65" t="str" cm="1">
        <f t="array" ref="D65">IF(SUM(IFERROR(FIND($B65,K$1:K$8,1),""))&gt;=1,C65,"")</f>
        <v/>
      </c>
      <c r="F65" t="str">
        <v>Mills </v>
      </c>
    </row>
    <row r="66" spans="1:6">
      <c r="A66" s="15" t="s">
        <v>175</v>
      </c>
      <c r="B66" t="str">
        <f t="shared" si="1"/>
        <v>Mills </v>
      </c>
      <c r="C66">
        <v>65</v>
      </c>
      <c r="D66" t="str" cm="1">
        <f t="array" ref="D66">IF(SUM(IFERROR(FIND($B66,K$1:K$8,1),""))&gt;=1,C66,"")</f>
        <v/>
      </c>
      <c r="F66" t="str">
        <v>Mitchell </v>
      </c>
    </row>
    <row r="67" spans="1:6">
      <c r="A67" s="15" t="s">
        <v>176</v>
      </c>
      <c r="B67" t="str">
        <f t="shared" ref="B67:B100" si="2">SUBSTITUTE(TRIM(TEXT(A67,"text"))," ","")</f>
        <v>Mitchell </v>
      </c>
      <c r="C67">
        <v>66</v>
      </c>
      <c r="D67" t="str" cm="1">
        <f t="array" ref="D67">IF(SUM(IFERROR(FIND($B67,K$1:K$8,1),""))&gt;=1,C67,"")</f>
        <v/>
      </c>
      <c r="F67" t="str">
        <v>Monona </v>
      </c>
    </row>
    <row r="68" spans="1:6">
      <c r="A68" s="15" t="s">
        <v>177</v>
      </c>
      <c r="B68" t="str">
        <f t="shared" si="2"/>
        <v>Monona </v>
      </c>
      <c r="C68">
        <v>67</v>
      </c>
      <c r="D68" t="str" cm="1">
        <f t="array" ref="D68">IF(SUM(IFERROR(FIND($B68,K$1:K$8,1),""))&gt;=1,C68,"")</f>
        <v/>
      </c>
      <c r="F68" t="str">
        <v>Monroe </v>
      </c>
    </row>
    <row r="69" spans="1:6">
      <c r="A69" s="15" t="s">
        <v>178</v>
      </c>
      <c r="B69" t="str">
        <f t="shared" si="2"/>
        <v>Monroe </v>
      </c>
      <c r="C69">
        <v>68</v>
      </c>
      <c r="D69" t="str" cm="1">
        <f t="array" ref="D69">IF(SUM(IFERROR(FIND($B69,K$1:K$8,1),""))&gt;=1,C69,"")</f>
        <v/>
      </c>
      <c r="F69" t="str">
        <v>Montgomery </v>
      </c>
    </row>
    <row r="70" spans="1:6">
      <c r="A70" s="15" t="s">
        <v>179</v>
      </c>
      <c r="B70" t="str">
        <f t="shared" si="2"/>
        <v>Montgomery </v>
      </c>
      <c r="C70">
        <v>69</v>
      </c>
      <c r="D70" t="str" cm="1">
        <f t="array" ref="D70">IF(SUM(IFERROR(FIND($B70,K$1:K$8,1),""))&gt;=1,C70,"")</f>
        <v/>
      </c>
      <c r="F70" t="str">
        <v>Muscatine </v>
      </c>
    </row>
    <row r="71" spans="1:6">
      <c r="A71" s="15" t="s">
        <v>180</v>
      </c>
      <c r="B71" t="str">
        <f t="shared" si="2"/>
        <v>Muscatine </v>
      </c>
      <c r="C71">
        <v>70</v>
      </c>
      <c r="D71" t="str" cm="1">
        <f t="array" ref="D71">IF(SUM(IFERROR(FIND($B71,K$1:K$8,1),""))&gt;=1,C71,"")</f>
        <v/>
      </c>
      <c r="F71" t="str">
        <v>O'Brien </v>
      </c>
    </row>
    <row r="72" spans="1:6">
      <c r="A72" s="15" t="s">
        <v>181</v>
      </c>
      <c r="B72" t="str">
        <f t="shared" si="2"/>
        <v>O'Brien </v>
      </c>
      <c r="C72">
        <v>71</v>
      </c>
      <c r="D72" t="str" cm="1">
        <f t="array" ref="D72">IF(SUM(IFERROR(FIND($B72,K$1:K$8,1),""))&gt;=1,C72,"")</f>
        <v/>
      </c>
      <c r="F72" t="str">
        <v>Osceola </v>
      </c>
    </row>
    <row r="73" spans="1:6">
      <c r="A73" s="15" t="s">
        <v>182</v>
      </c>
      <c r="B73" t="str">
        <f t="shared" si="2"/>
        <v>Osceola </v>
      </c>
      <c r="C73">
        <v>72</v>
      </c>
      <c r="D73" t="str" cm="1">
        <f t="array" ref="D73">IF(SUM(IFERROR(FIND($B73,K$1:K$8,1),""))&gt;=1,C73,"")</f>
        <v/>
      </c>
      <c r="F73" t="str">
        <v>Page </v>
      </c>
    </row>
    <row r="74" spans="1:6">
      <c r="A74" s="15" t="s">
        <v>183</v>
      </c>
      <c r="B74" t="str">
        <f t="shared" si="2"/>
        <v>Page </v>
      </c>
      <c r="C74">
        <v>73</v>
      </c>
      <c r="D74" t="str" cm="1">
        <f t="array" ref="D74">IF(SUM(IFERROR(FIND($B74,K$1:K$8,1),""))&gt;=1,C74,"")</f>
        <v/>
      </c>
      <c r="F74" t="str">
        <v>Palo Alto </v>
      </c>
    </row>
    <row r="75" spans="1:6">
      <c r="A75" s="15" t="s">
        <v>184</v>
      </c>
      <c r="B75" t="str">
        <f t="shared" si="2"/>
        <v>PaloAlto </v>
      </c>
      <c r="C75">
        <v>74</v>
      </c>
      <c r="D75" t="str" cm="1">
        <f t="array" ref="D75">IF(SUM(IFERROR(FIND($B75,K$1:K$8,1),""))&gt;=1,C75,"")</f>
        <v/>
      </c>
      <c r="F75" t="str">
        <v>Plymouth </v>
      </c>
    </row>
    <row r="76" spans="1:6">
      <c r="A76" s="15" t="s">
        <v>185</v>
      </c>
      <c r="B76" t="str">
        <f t="shared" si="2"/>
        <v>Plymouth </v>
      </c>
      <c r="C76">
        <v>75</v>
      </c>
      <c r="D76" t="str" cm="1">
        <f t="array" ref="D76">IF(SUM(IFERROR(FIND($B76,K$1:K$8,1),""))&gt;=1,C76,"")</f>
        <v/>
      </c>
      <c r="F76" t="str">
        <v>Pocahontas </v>
      </c>
    </row>
    <row r="77" spans="1:6">
      <c r="A77" s="15" t="s">
        <v>186</v>
      </c>
      <c r="B77" t="str">
        <f t="shared" si="2"/>
        <v>Pocahontas </v>
      </c>
      <c r="C77">
        <v>76</v>
      </c>
      <c r="D77" t="str" cm="1">
        <f t="array" ref="D77">IF(SUM(IFERROR(FIND($B77,K$1:K$8,1),""))&gt;=1,C77,"")</f>
        <v/>
      </c>
      <c r="F77" t="str">
        <v>Polk </v>
      </c>
    </row>
    <row r="78" spans="1:6">
      <c r="A78" s="15" t="s">
        <v>187</v>
      </c>
      <c r="B78" t="str">
        <f t="shared" si="2"/>
        <v>Polk </v>
      </c>
      <c r="C78">
        <v>77</v>
      </c>
      <c r="D78" t="str" cm="1">
        <f t="array" ref="D78">IF(SUM(IFERROR(FIND($B78,K$1:K$8,1),""))&gt;=1,C78,"")</f>
        <v/>
      </c>
      <c r="F78" t="str">
        <v>Pottawattamie </v>
      </c>
    </row>
    <row r="79" spans="1:6">
      <c r="A79" s="15" t="s">
        <v>188</v>
      </c>
      <c r="B79" t="str">
        <f t="shared" si="2"/>
        <v>Pottawattamie </v>
      </c>
      <c r="C79">
        <v>78</v>
      </c>
      <c r="D79" t="str" cm="1">
        <f t="array" ref="D79">IF(SUM(IFERROR(FIND($B79,K$1:K$8,1),""))&gt;=1,C79,"")</f>
        <v/>
      </c>
      <c r="F79" t="str">
        <v>Poweshiek </v>
      </c>
    </row>
    <row r="80" spans="1:6">
      <c r="A80" s="15" t="s">
        <v>189</v>
      </c>
      <c r="B80" t="str">
        <f t="shared" si="2"/>
        <v>Poweshiek </v>
      </c>
      <c r="C80">
        <v>79</v>
      </c>
      <c r="D80" t="str" cm="1">
        <f t="array" ref="D80">IF(SUM(IFERROR(FIND($B80,K$1:K$8,1),""))&gt;=1,C80,"")</f>
        <v/>
      </c>
      <c r="F80" t="str">
        <v>Ringgold </v>
      </c>
    </row>
    <row r="81" spans="1:6">
      <c r="A81" s="15" t="s">
        <v>190</v>
      </c>
      <c r="B81" t="str">
        <f t="shared" si="2"/>
        <v>Ringgold </v>
      </c>
      <c r="C81">
        <v>80</v>
      </c>
      <c r="D81" t="str" cm="1">
        <f t="array" ref="D81">IF(SUM(IFERROR(FIND($B81,K$1:K$8,1),""))&gt;=1,C81,"")</f>
        <v/>
      </c>
      <c r="F81" t="str">
        <v>Sac </v>
      </c>
    </row>
    <row r="82" spans="1:6">
      <c r="A82" s="15" t="s">
        <v>191</v>
      </c>
      <c r="B82" t="str">
        <f t="shared" si="2"/>
        <v>Sac </v>
      </c>
      <c r="C82">
        <v>81</v>
      </c>
      <c r="D82" t="str" cm="1">
        <f t="array" ref="D82">IF(SUM(IFERROR(FIND($B82,K$1:K$8,1),""))&gt;=1,C82,"")</f>
        <v/>
      </c>
      <c r="F82" t="str">
        <v>Scott </v>
      </c>
    </row>
    <row r="83" spans="1:6">
      <c r="A83" s="15" t="s">
        <v>192</v>
      </c>
      <c r="B83" t="str">
        <f t="shared" si="2"/>
        <v>Scott </v>
      </c>
      <c r="C83">
        <v>82</v>
      </c>
      <c r="D83" t="str" cm="1">
        <f t="array" ref="D83">IF(SUM(IFERROR(FIND($B83,K$1:K$8,1),""))&gt;=1,C83,"")</f>
        <v/>
      </c>
      <c r="F83" t="str">
        <v>Shelby </v>
      </c>
    </row>
    <row r="84" spans="1:6">
      <c r="A84" s="15" t="s">
        <v>193</v>
      </c>
      <c r="B84" t="str">
        <f t="shared" si="2"/>
        <v>Shelby </v>
      </c>
      <c r="C84">
        <v>83</v>
      </c>
      <c r="D84" t="str" cm="1">
        <f t="array" ref="D84">IF(SUM(IFERROR(FIND($B84,K$1:K$8,1),""))&gt;=1,C84,"")</f>
        <v/>
      </c>
      <c r="F84" t="str">
        <v>Sioux </v>
      </c>
    </row>
    <row r="85" spans="1:6">
      <c r="A85" s="15" t="s">
        <v>194</v>
      </c>
      <c r="B85" t="str">
        <f t="shared" si="2"/>
        <v>Sioux </v>
      </c>
      <c r="C85">
        <v>84</v>
      </c>
      <c r="D85" t="str" cm="1">
        <f t="array" ref="D85">IF(SUM(IFERROR(FIND($B85,K$1:K$8,1),""))&gt;=1,C85,"")</f>
        <v/>
      </c>
      <c r="F85" t="str">
        <v>Story </v>
      </c>
    </row>
    <row r="86" spans="1:6">
      <c r="A86" s="15" t="s">
        <v>195</v>
      </c>
      <c r="B86" t="str">
        <f t="shared" si="2"/>
        <v>Story </v>
      </c>
      <c r="C86">
        <v>85</v>
      </c>
      <c r="D86" t="str" cm="1">
        <f t="array" ref="D86">IF(SUM(IFERROR(FIND($B86,K$1:K$8,1),""))&gt;=1,C86,"")</f>
        <v/>
      </c>
      <c r="F86" t="str">
        <v>Tama </v>
      </c>
    </row>
    <row r="87" spans="1:6">
      <c r="A87" s="15" t="s">
        <v>196</v>
      </c>
      <c r="B87" t="str">
        <f t="shared" si="2"/>
        <v>Tama </v>
      </c>
      <c r="C87">
        <v>86</v>
      </c>
      <c r="D87" t="str" cm="1">
        <f t="array" ref="D87">IF(SUM(IFERROR(FIND($B87,K$1:K$8,1),""))&gt;=1,C87,"")</f>
        <v/>
      </c>
      <c r="F87" t="str">
        <v>Taylor </v>
      </c>
    </row>
    <row r="88" spans="1:6">
      <c r="A88" s="15" t="s">
        <v>197</v>
      </c>
      <c r="B88" t="str">
        <f t="shared" si="2"/>
        <v>Taylor </v>
      </c>
      <c r="C88">
        <v>87</v>
      </c>
      <c r="D88" t="str" cm="1">
        <f t="array" ref="D88">IF(SUM(IFERROR(FIND($B88,K$1:K$8,1),""))&gt;=1,C88,"")</f>
        <v/>
      </c>
      <c r="F88" t="str">
        <v>Union </v>
      </c>
    </row>
    <row r="89" spans="1:6">
      <c r="A89" s="15" t="s">
        <v>198</v>
      </c>
      <c r="B89" t="str">
        <f t="shared" si="2"/>
        <v>Union </v>
      </c>
      <c r="C89">
        <v>88</v>
      </c>
      <c r="D89" t="str" cm="1">
        <f t="array" ref="D89">IF(SUM(IFERROR(FIND($B89,K$1:K$8,1),""))&gt;=1,C89,"")</f>
        <v/>
      </c>
      <c r="F89" t="str">
        <v>Van Buren </v>
      </c>
    </row>
    <row r="90" spans="1:6">
      <c r="A90" s="15" t="s">
        <v>199</v>
      </c>
      <c r="B90" t="str">
        <f t="shared" si="2"/>
        <v>VanBuren </v>
      </c>
      <c r="C90">
        <v>89</v>
      </c>
      <c r="D90" t="str" cm="1">
        <f t="array" ref="D90">IF(SUM(IFERROR(FIND($B90,K$1:K$8,1),""))&gt;=1,C90,"")</f>
        <v/>
      </c>
      <c r="F90" t="str">
        <v>Wapello </v>
      </c>
    </row>
    <row r="91" spans="1:6">
      <c r="A91" s="15" t="s">
        <v>200</v>
      </c>
      <c r="B91" t="str">
        <f t="shared" si="2"/>
        <v>Wapello </v>
      </c>
      <c r="C91">
        <v>90</v>
      </c>
      <c r="D91" t="str" cm="1">
        <f t="array" ref="D91">IF(SUM(IFERROR(FIND($B91,K$1:K$8,1),""))&gt;=1,C91,"")</f>
        <v/>
      </c>
      <c r="F91" t="str">
        <v>Warren </v>
      </c>
    </row>
    <row r="92" spans="1:6">
      <c r="A92" s="15" t="s">
        <v>201</v>
      </c>
      <c r="B92" t="str">
        <f t="shared" si="2"/>
        <v>Warren </v>
      </c>
      <c r="C92">
        <v>91</v>
      </c>
      <c r="D92" t="str" cm="1">
        <f t="array" ref="D92">IF(SUM(IFERROR(FIND($B92,K$1:K$8,1),""))&gt;=1,C92,"")</f>
        <v/>
      </c>
      <c r="F92" t="str">
        <v>Washington </v>
      </c>
    </row>
    <row r="93" spans="1:6">
      <c r="A93" s="15" t="s">
        <v>202</v>
      </c>
      <c r="B93" t="str">
        <f t="shared" si="2"/>
        <v>Washington </v>
      </c>
      <c r="C93">
        <v>92</v>
      </c>
      <c r="D93" t="str" cm="1">
        <f t="array" ref="D93">IF(SUM(IFERROR(FIND($B93,K$1:K$8,1),""))&gt;=1,C93,"")</f>
        <v/>
      </c>
      <c r="F93" t="str">
        <v>Wayne </v>
      </c>
    </row>
    <row r="94" spans="1:6">
      <c r="A94" s="15" t="s">
        <v>203</v>
      </c>
      <c r="B94" t="str">
        <f t="shared" si="2"/>
        <v>Wayne </v>
      </c>
      <c r="C94">
        <v>93</v>
      </c>
      <c r="D94" t="str" cm="1">
        <f t="array" ref="D94">IF(SUM(IFERROR(FIND($B94,K$1:K$8,1),""))&gt;=1,C94,"")</f>
        <v/>
      </c>
      <c r="F94" t="str">
        <v>Webster </v>
      </c>
    </row>
    <row r="95" spans="1:6">
      <c r="A95" s="15" t="s">
        <v>204</v>
      </c>
      <c r="B95" t="str">
        <f t="shared" si="2"/>
        <v>Webster </v>
      </c>
      <c r="C95">
        <v>94</v>
      </c>
      <c r="D95" t="str" cm="1">
        <f t="array" ref="D95">IF(SUM(IFERROR(FIND($B95,K$1:K$8,1),""))&gt;=1,C95,"")</f>
        <v/>
      </c>
      <c r="F95" t="str">
        <v>Winnebago </v>
      </c>
    </row>
    <row r="96" spans="1:6">
      <c r="A96" s="15" t="s">
        <v>205</v>
      </c>
      <c r="B96" t="str">
        <f t="shared" si="2"/>
        <v>Winnebago </v>
      </c>
      <c r="C96">
        <v>95</v>
      </c>
      <c r="D96" t="str" cm="1">
        <f t="array" ref="D96">IF(SUM(IFERROR(FIND($B96,K$1:K$8,1),""))&gt;=1,C96,"")</f>
        <v/>
      </c>
      <c r="F96" t="str">
        <v>Winneshiek </v>
      </c>
    </row>
    <row r="97" spans="1:6">
      <c r="A97" s="15" t="s">
        <v>206</v>
      </c>
      <c r="B97" t="str">
        <f t="shared" si="2"/>
        <v>Winneshiek </v>
      </c>
      <c r="C97">
        <v>96</v>
      </c>
      <c r="D97" t="str" cm="1">
        <f t="array" ref="D97">IF(SUM(IFERROR(FIND($B97,K$1:K$8,1),""))&gt;=1,C97,"")</f>
        <v/>
      </c>
      <c r="F97" t="str">
        <v>Woodbury </v>
      </c>
    </row>
    <row r="98" spans="1:6">
      <c r="A98" s="15" t="s">
        <v>207</v>
      </c>
      <c r="B98" t="str">
        <f t="shared" si="2"/>
        <v>Woodbury </v>
      </c>
      <c r="C98">
        <v>97</v>
      </c>
      <c r="D98" t="str" cm="1">
        <f t="array" ref="D98">IF(SUM(IFERROR(FIND($B98,K$1:K$8,1),""))&gt;=1,C98,"")</f>
        <v/>
      </c>
      <c r="F98" t="str">
        <v>Worth </v>
      </c>
    </row>
    <row r="99" spans="1:6">
      <c r="A99" s="15" t="s">
        <v>208</v>
      </c>
      <c r="B99" t="str">
        <f t="shared" si="2"/>
        <v>Worth </v>
      </c>
      <c r="C99">
        <v>98</v>
      </c>
      <c r="D99" t="str" cm="1">
        <f t="array" ref="D99">IF(SUM(IFERROR(FIND($B99,K$1:K$8,1),""))&gt;=1,C99,"")</f>
        <v/>
      </c>
      <c r="F99" t="str">
        <v>Wright </v>
      </c>
    </row>
    <row r="100" spans="1:6">
      <c r="A100" s="16" t="s">
        <v>209</v>
      </c>
      <c r="B100" t="str">
        <f t="shared" si="2"/>
        <v>Wright </v>
      </c>
      <c r="C100">
        <v>99</v>
      </c>
      <c r="D100" t="str" cm="1">
        <f t="array" ref="D100">IF(SUM(IFERROR(FIND($B100,K$1:K$8,1),""))&gt;=1,C100,"")</f>
        <v/>
      </c>
    </row>
    <row r="101" spans="1:6">
      <c r="D101" t="str">
        <f>IF(ISERROR(MATCH(A101,#REF!,0)),"",C101)</f>
        <v/>
      </c>
    </row>
    <row r="102" spans="1:6">
      <c r="D102" t="str">
        <f>IF(ISERROR(MATCH(A102,#REF!,0)),"",C102)</f>
        <v/>
      </c>
    </row>
  </sheetData>
  <sheetProtection algorithmName="SHA-512" hashValue="Zvq0vhKzLXpC5rMloK/8u+DIMt4qQmCLCZD/bjZghofZMJP4rYJPCJjrqdHEAMb6OaLHA+0IqP6R5S8uJc52bQ==" saltValue="V8BQ/d3W616kYvCIoimibg==" spinCount="100000" sheet="1" objects="1" scenarios="1"/>
  <dataValidations disablePrompts="1" count="1">
    <dataValidation type="list" allowBlank="1" showInputMessage="1" showErrorMessage="1" sqref="K10" xr:uid="{C1F8C261-FF6D-44D8-AFF0-3897E6133B92}">
      <formula1>INDIRECT($I$10)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1B09A-1A5E-41C2-980E-2FB9AF04189C}">
  <dimension ref="A1:G107"/>
  <sheetViews>
    <sheetView topLeftCell="A76" workbookViewId="0">
      <selection activeCell="A97" sqref="A97"/>
    </sheetView>
  </sheetViews>
  <sheetFormatPr defaultRowHeight="15"/>
  <cols>
    <col min="1" max="1" width="14.5703125" customWidth="1"/>
    <col min="3" max="3" width="12.42578125" customWidth="1"/>
  </cols>
  <sheetData>
    <row r="1" spans="1:7" ht="15.75">
      <c r="A1" s="2" t="s">
        <v>0</v>
      </c>
      <c r="B1" s="5" t="e">
        <f>IF(COUNTIF(#REF!,A1)&gt;=1,"",ROW())</f>
        <v>#REF!</v>
      </c>
      <c r="C1" t="str" cm="1">
        <f t="array" ref="C1">IF(ROW(A1)-ROW(A$1)+1&gt;COUNT(B$1:B$107),"",INDEX(A:A,SMALL(B$1:B$107,1+ROW(A1)-ROW(A$1))))</f>
        <v/>
      </c>
      <c r="G1" s="7"/>
    </row>
    <row r="2" spans="1:7" ht="15.75">
      <c r="A2" s="2" t="s">
        <v>1</v>
      </c>
      <c r="B2" s="5" t="e">
        <f>IF(COUNTIF(#REF!,A2)&gt;=1,"",ROW())</f>
        <v>#REF!</v>
      </c>
      <c r="C2" t="str" cm="1">
        <f t="array" ref="C2">IF(ROW(A2)-ROW(A$1)+1&gt;COUNT(B$1:B$107),"",INDEX(A:A,SMALL(B$1:B$107,1+ROW(A2)-ROW(A$1))))</f>
        <v/>
      </c>
    </row>
    <row r="3" spans="1:7" ht="15.75">
      <c r="A3" s="2" t="s">
        <v>2</v>
      </c>
      <c r="B3" s="5" t="e">
        <f>IF(COUNTIF(#REF!,A3)&gt;=1,"",ROW())</f>
        <v>#REF!</v>
      </c>
      <c r="C3" t="str" cm="1">
        <f t="array" ref="C3">IF(ROW(A3)-ROW(A$1)+1&gt;COUNT(B$1:B$107),"",INDEX(A:A,SMALL(B$1:B$107,1+ROW(A3)-ROW(A$1))))</f>
        <v/>
      </c>
    </row>
    <row r="4" spans="1:7" ht="15.75">
      <c r="A4" s="2" t="s">
        <v>3</v>
      </c>
      <c r="B4" s="5" t="e">
        <f>IF(COUNTIF(#REF!,A4)&gt;=1,"",ROW())</f>
        <v>#REF!</v>
      </c>
      <c r="C4" t="str" cm="1">
        <f t="array" ref="C4">IF(ROW(A4)-ROW(A$1)+1&gt;COUNT(B$1:B$107),"",INDEX(A:A,SMALL(B$1:B$107,1+ROW(A4)-ROW(A$1))))</f>
        <v/>
      </c>
    </row>
    <row r="5" spans="1:7" ht="15.75">
      <c r="A5" s="2" t="s">
        <v>4</v>
      </c>
      <c r="B5" s="5" t="e">
        <f>IF(COUNTIF(#REF!,A5)&gt;=1,"",ROW())</f>
        <v>#REF!</v>
      </c>
      <c r="C5" t="str" cm="1">
        <f t="array" ref="C5">IF(ROW(A5)-ROW(A$1)+1&gt;COUNT(B$1:B$107),"",INDEX(A:A,SMALL(B$1:B$107,1+ROW(A5)-ROW(A$1))))</f>
        <v/>
      </c>
    </row>
    <row r="6" spans="1:7" ht="15.75">
      <c r="A6" s="2" t="s">
        <v>5</v>
      </c>
      <c r="B6" s="5" t="e">
        <f>IF(COUNTIF(#REF!,A6)&gt;=1,"",ROW())</f>
        <v>#REF!</v>
      </c>
      <c r="C6" t="str" cm="1">
        <f t="array" ref="C6">IF(ROW(A6)-ROW(A$1)+1&gt;COUNT(B$1:B$107),"",INDEX(A:A,SMALL(B$1:B$107,1+ROW(A6)-ROW(A$1))))</f>
        <v/>
      </c>
    </row>
    <row r="7" spans="1:7" ht="15.75">
      <c r="A7" s="2" t="s">
        <v>6</v>
      </c>
      <c r="B7" s="5" t="e">
        <f>IF(COUNTIF(#REF!,A7)&gt;=1,"",ROW())</f>
        <v>#REF!</v>
      </c>
      <c r="C7" t="str" cm="1">
        <f t="array" ref="C7">IF(ROW(A7)-ROW(A$1)+1&gt;COUNT(B$1:B$107),"",INDEX(A:A,SMALL(B$1:B$107,1+ROW(A7)-ROW(A$1))))</f>
        <v/>
      </c>
    </row>
    <row r="8" spans="1:7" ht="15.75">
      <c r="A8" s="2" t="s">
        <v>7</v>
      </c>
      <c r="B8" s="5" t="e">
        <f>IF(COUNTIF(#REF!,A8)&gt;=1,"",ROW())</f>
        <v>#REF!</v>
      </c>
      <c r="C8" t="str" cm="1">
        <f t="array" ref="C8">IF(ROW(A8)-ROW(A$1)+1&gt;COUNT(B$1:B$107),"",INDEX(A:A,SMALL(B$1:B$107,1+ROW(A8)-ROW(A$1))))</f>
        <v/>
      </c>
    </row>
    <row r="9" spans="1:7" ht="15.75">
      <c r="A9" s="2" t="s">
        <v>8</v>
      </c>
      <c r="B9" s="5" t="e">
        <f>IF(COUNTIF(#REF!,A9)&gt;=1,"",ROW())</f>
        <v>#REF!</v>
      </c>
      <c r="C9" t="str" cm="1">
        <f t="array" ref="C9">IF(ROW(A9)-ROW(A$1)+1&gt;COUNT(B$1:B$107),"",INDEX(A:A,SMALL(B$1:B$107,1+ROW(A9)-ROW(A$1))))</f>
        <v/>
      </c>
    </row>
    <row r="10" spans="1:7" ht="15.75">
      <c r="A10" s="2" t="s">
        <v>9</v>
      </c>
      <c r="B10" s="5" t="e">
        <f>IF(COUNTIF(#REF!,A10)&gt;=1,"",ROW())</f>
        <v>#REF!</v>
      </c>
      <c r="C10" t="str" cm="1">
        <f t="array" ref="C10">IF(ROW(A10)-ROW(A$1)+1&gt;COUNT(B$1:B$107),"",INDEX(A:A,SMALL(B$1:B$107,1+ROW(A10)-ROW(A$1))))</f>
        <v/>
      </c>
    </row>
    <row r="11" spans="1:7" ht="15.75">
      <c r="A11" s="2" t="s">
        <v>10</v>
      </c>
      <c r="B11" s="5" t="e">
        <f>IF(COUNTIF(#REF!,A11)&gt;=1,"",ROW())</f>
        <v>#REF!</v>
      </c>
      <c r="C11" t="str" cm="1">
        <f t="array" ref="C11">IF(ROW(A11)-ROW(A$1)+1&gt;COUNT(B$1:B$107),"",INDEX(A:A,SMALL(B$1:B$107,1+ROW(A11)-ROW(A$1))))</f>
        <v/>
      </c>
    </row>
    <row r="12" spans="1:7" ht="15.75">
      <c r="A12" s="2" t="s">
        <v>11</v>
      </c>
      <c r="B12" s="5" t="e">
        <f>IF(COUNTIF(#REF!,A12)&gt;=1,"",ROW())</f>
        <v>#REF!</v>
      </c>
      <c r="C12" t="str" cm="1">
        <f t="array" ref="C12">IF(ROW(A12)-ROW(A$1)+1&gt;COUNT(B$1:B$107),"",INDEX(A:A,SMALL(B$1:B$107,1+ROW(A12)-ROW(A$1))))</f>
        <v/>
      </c>
    </row>
    <row r="13" spans="1:7" ht="15.75">
      <c r="A13" s="2" t="s">
        <v>12</v>
      </c>
      <c r="B13" s="5" t="e">
        <f>IF(COUNTIF(#REF!,A13)&gt;=1,"",ROW())</f>
        <v>#REF!</v>
      </c>
      <c r="C13" t="str" cm="1">
        <f t="array" ref="C13">IF(ROW(A13)-ROW(A$1)+1&gt;COUNT(B$1:B$107),"",INDEX(A:A,SMALL(B$1:B$107,1+ROW(A13)-ROW(A$1))))</f>
        <v/>
      </c>
    </row>
    <row r="14" spans="1:7" ht="15.75">
      <c r="A14" s="2" t="s">
        <v>13</v>
      </c>
      <c r="B14" s="5" t="e">
        <f>IF(COUNTIF(#REF!,A14)&gt;=1,"",ROW())</f>
        <v>#REF!</v>
      </c>
      <c r="C14" t="str" cm="1">
        <f t="array" ref="C14">IF(ROW(A14)-ROW(A$1)+1&gt;COUNT(B$1:B$107),"",INDEX(A:A,SMALL(B$1:B$107,1+ROW(A14)-ROW(A$1))))</f>
        <v/>
      </c>
    </row>
    <row r="15" spans="1:7" ht="15.75">
      <c r="A15" s="2" t="s">
        <v>14</v>
      </c>
      <c r="B15" s="5" t="e">
        <f>IF(COUNTIF(#REF!,A15)&gt;=1,"",ROW())</f>
        <v>#REF!</v>
      </c>
      <c r="C15" t="str" cm="1">
        <f t="array" ref="C15">IF(ROW(A15)-ROW(A$1)+1&gt;COUNT(B$1:B$107),"",INDEX(A:A,SMALL(B$1:B$107,1+ROW(A15)-ROW(A$1))))</f>
        <v/>
      </c>
    </row>
    <row r="16" spans="1:7" ht="15.75">
      <c r="A16" s="2" t="s">
        <v>15</v>
      </c>
      <c r="B16" s="5" t="e">
        <f>IF(COUNTIF(#REF!,A16)&gt;=1,"",ROW())</f>
        <v>#REF!</v>
      </c>
      <c r="C16" t="str" cm="1">
        <f t="array" ref="C16">IF(ROW(A16)-ROW(A$1)+1&gt;COUNT(B$1:B$107),"",INDEX(A:A,SMALL(B$1:B$107,1+ROW(A16)-ROW(A$1))))</f>
        <v/>
      </c>
    </row>
    <row r="17" spans="1:3" ht="15.75">
      <c r="A17" s="2" t="s">
        <v>16</v>
      </c>
      <c r="B17" s="5" t="e">
        <f>IF(COUNTIF(#REF!,A17)&gt;=1,"",ROW())</f>
        <v>#REF!</v>
      </c>
      <c r="C17" t="str" cm="1">
        <f t="array" ref="C17">IF(ROW(A17)-ROW(A$1)+1&gt;COUNT(B$1:B$107),"",INDEX(A:A,SMALL(B$1:B$107,1+ROW(A17)-ROW(A$1))))</f>
        <v/>
      </c>
    </row>
    <row r="18" spans="1:3" ht="15.75">
      <c r="A18" s="2" t="s">
        <v>17</v>
      </c>
      <c r="B18" s="5" t="e">
        <f>IF(COUNTIF(#REF!,A18)&gt;=1,"",ROW())</f>
        <v>#REF!</v>
      </c>
      <c r="C18" t="str" cm="1">
        <f t="array" ref="C18">IF(ROW(A18)-ROW(A$1)+1&gt;COUNT(B$1:B$107),"",INDEX(A:A,SMALL(B$1:B$107,1+ROW(A18)-ROW(A$1))))</f>
        <v/>
      </c>
    </row>
    <row r="19" spans="1:3" ht="15.75">
      <c r="A19" s="2" t="s">
        <v>18</v>
      </c>
      <c r="B19" s="5" t="e">
        <f>IF(COUNTIF(#REF!,A19)&gt;=1,"",ROW())</f>
        <v>#REF!</v>
      </c>
      <c r="C19" t="str" cm="1">
        <f t="array" ref="C19">IF(ROW(A19)-ROW(A$1)+1&gt;COUNT(B$1:B$107),"",INDEX(A:A,SMALL(B$1:B$107,1+ROW(A19)-ROW(A$1))))</f>
        <v/>
      </c>
    </row>
    <row r="20" spans="1:3" ht="15.75">
      <c r="A20" s="2" t="s">
        <v>19</v>
      </c>
      <c r="B20" s="5" t="e">
        <f>IF(COUNTIF(#REF!,A20)&gt;=1,"",ROW())</f>
        <v>#REF!</v>
      </c>
      <c r="C20" t="str" cm="1">
        <f t="array" ref="C20">IF(ROW(A20)-ROW(A$1)+1&gt;COUNT(B$1:B$107),"",INDEX(A:A,SMALL(B$1:B$107,1+ROW(A20)-ROW(A$1))))</f>
        <v/>
      </c>
    </row>
    <row r="21" spans="1:3" ht="15.75">
      <c r="A21" s="2" t="s">
        <v>20</v>
      </c>
      <c r="B21" s="5" t="e">
        <f>IF(COUNTIF(#REF!,A21)&gt;=1,"",ROW())</f>
        <v>#REF!</v>
      </c>
      <c r="C21" t="str" cm="1">
        <f t="array" ref="C21">IF(ROW(A21)-ROW(A$1)+1&gt;COUNT(B$1:B$107),"",INDEX(A:A,SMALL(B$1:B$107,1+ROW(A21)-ROW(A$1))))</f>
        <v/>
      </c>
    </row>
    <row r="22" spans="1:3" ht="15.75">
      <c r="A22" s="2" t="s">
        <v>21</v>
      </c>
      <c r="B22" s="5" t="e">
        <f>IF(COUNTIF(#REF!,A22)&gt;=1,"",ROW())</f>
        <v>#REF!</v>
      </c>
      <c r="C22" t="str" cm="1">
        <f t="array" ref="C22">IF(ROW(A22)-ROW(A$1)+1&gt;COUNT(B$1:B$107),"",INDEX(A:A,SMALL(B$1:B$107,1+ROW(A22)-ROW(A$1))))</f>
        <v/>
      </c>
    </row>
    <row r="23" spans="1:3" ht="15.75">
      <c r="A23" s="2" t="s">
        <v>22</v>
      </c>
      <c r="B23" s="5" t="e">
        <f>IF(COUNTIF(#REF!,A23)&gt;=1,"",ROW())</f>
        <v>#REF!</v>
      </c>
      <c r="C23" t="str" cm="1">
        <f t="array" ref="C23">IF(ROW(A23)-ROW(A$1)+1&gt;COUNT(B$1:B$107),"",INDEX(A:A,SMALL(B$1:B$107,1+ROW(A23)-ROW(A$1))))</f>
        <v/>
      </c>
    </row>
    <row r="24" spans="1:3" ht="15.75">
      <c r="A24" s="2" t="s">
        <v>23</v>
      </c>
      <c r="B24" s="5" t="e">
        <f>IF(COUNTIF(#REF!,A24)&gt;=1,"",ROW())</f>
        <v>#REF!</v>
      </c>
      <c r="C24" t="str" cm="1">
        <f t="array" ref="C24">IF(ROW(A24)-ROW(A$1)+1&gt;COUNT(B$1:B$107),"",INDEX(A:A,SMALL(B$1:B$107,1+ROW(A24)-ROW(A$1))))</f>
        <v/>
      </c>
    </row>
    <row r="25" spans="1:3" ht="15.75">
      <c r="A25" s="2" t="s">
        <v>24</v>
      </c>
      <c r="B25" s="5" t="e">
        <f>IF(COUNTIF(#REF!,A25)&gt;=1,"",ROW())</f>
        <v>#REF!</v>
      </c>
      <c r="C25" t="str" cm="1">
        <f t="array" ref="C25">IF(ROW(A25)-ROW(A$1)+1&gt;COUNT(B$1:B$107),"",INDEX(A:A,SMALL(B$1:B$107,1+ROW(A25)-ROW(A$1))))</f>
        <v/>
      </c>
    </row>
    <row r="26" spans="1:3" ht="15.75">
      <c r="A26" s="2" t="s">
        <v>25</v>
      </c>
      <c r="B26" s="5" t="e">
        <f>IF(COUNTIF(#REF!,A26)&gt;=1,"",ROW())</f>
        <v>#REF!</v>
      </c>
      <c r="C26" t="str" cm="1">
        <f t="array" ref="C26">IF(ROW(A26)-ROW(A$1)+1&gt;COUNT(B$1:B$107),"",INDEX(A:A,SMALL(B$1:B$107,1+ROW(A26)-ROW(A$1))))</f>
        <v/>
      </c>
    </row>
    <row r="27" spans="1:3" ht="15.75">
      <c r="A27" s="2" t="s">
        <v>26</v>
      </c>
      <c r="B27" s="5" t="e">
        <f>IF(COUNTIF(#REF!,A27)&gt;=1,"",ROW())</f>
        <v>#REF!</v>
      </c>
      <c r="C27" t="str" cm="1">
        <f t="array" ref="C27">IF(ROW(A27)-ROW(A$1)+1&gt;COUNT(B$1:B$107),"",INDEX(A:A,SMALL(B$1:B$107,1+ROW(A27)-ROW(A$1))))</f>
        <v/>
      </c>
    </row>
    <row r="28" spans="1:3" ht="15.75">
      <c r="A28" s="2" t="s">
        <v>27</v>
      </c>
      <c r="B28" s="5" t="e">
        <f>IF(COUNTIF(#REF!,A28)&gt;=1,"",ROW())</f>
        <v>#REF!</v>
      </c>
      <c r="C28" t="str" cm="1">
        <f t="array" ref="C28">IF(ROW(A28)-ROW(A$1)+1&gt;COUNT(B$1:B$107),"",INDEX(A:A,SMALL(B$1:B$107,1+ROW(A28)-ROW(A$1))))</f>
        <v/>
      </c>
    </row>
    <row r="29" spans="1:3" ht="15.75">
      <c r="A29" s="2" t="s">
        <v>28</v>
      </c>
      <c r="B29" s="5" t="e">
        <f>IF(COUNTIF(#REF!,A29)&gt;=1,"",ROW())</f>
        <v>#REF!</v>
      </c>
      <c r="C29" t="str" cm="1">
        <f t="array" ref="C29">IF(ROW(A29)-ROW(A$1)+1&gt;COUNT(B$1:B$107),"",INDEX(A:A,SMALL(B$1:B$107,1+ROW(A29)-ROW(A$1))))</f>
        <v/>
      </c>
    </row>
    <row r="30" spans="1:3" ht="15.75">
      <c r="A30" s="2" t="s">
        <v>29</v>
      </c>
      <c r="B30" s="5" t="e">
        <f>IF(COUNTIF(#REF!,A30)&gt;=1,"",ROW())</f>
        <v>#REF!</v>
      </c>
      <c r="C30" t="str" cm="1">
        <f t="array" ref="C30">IF(ROW(A30)-ROW(A$1)+1&gt;COUNT(B$1:B$107),"",INDEX(A:A,SMALL(B$1:B$107,1+ROW(A30)-ROW(A$1))))</f>
        <v/>
      </c>
    </row>
    <row r="31" spans="1:3" ht="15.75">
      <c r="A31" s="2" t="s">
        <v>30</v>
      </c>
      <c r="B31" s="5" t="e">
        <f>IF(COUNTIF(#REF!,A31)&gt;=1,"",ROW())</f>
        <v>#REF!</v>
      </c>
      <c r="C31" t="str" cm="1">
        <f t="array" ref="C31">IF(ROW(A31)-ROW(A$1)+1&gt;COUNT(B$1:B$107),"",INDEX(A:A,SMALL(B$1:B$107,1+ROW(A31)-ROW(A$1))))</f>
        <v/>
      </c>
    </row>
    <row r="32" spans="1:3" ht="15.75">
      <c r="A32" s="2" t="s">
        <v>31</v>
      </c>
      <c r="B32" s="5" t="e">
        <f>IF(COUNTIF(#REF!,A32)&gt;=1,"",ROW())</f>
        <v>#REF!</v>
      </c>
      <c r="C32" t="str" cm="1">
        <f t="array" ref="C32">IF(ROW(A32)-ROW(A$1)+1&gt;COUNT(B$1:B$107),"",INDEX(A:A,SMALL(B$1:B$107,1+ROW(A32)-ROW(A$1))))</f>
        <v/>
      </c>
    </row>
    <row r="33" spans="1:3" ht="15.75">
      <c r="A33" s="2" t="s">
        <v>32</v>
      </c>
      <c r="B33" s="5" t="e">
        <f>IF(COUNTIF(#REF!,A33)&gt;=1,"",ROW())</f>
        <v>#REF!</v>
      </c>
      <c r="C33" t="str" cm="1">
        <f t="array" ref="C33">IF(ROW(A33)-ROW(A$1)+1&gt;COUNT(B$1:B$107),"",INDEX(A:A,SMALL(B$1:B$107,1+ROW(A33)-ROW(A$1))))</f>
        <v/>
      </c>
    </row>
    <row r="34" spans="1:3" ht="15.75">
      <c r="A34" s="2" t="s">
        <v>33</v>
      </c>
      <c r="B34" s="5" t="e">
        <f>IF(COUNTIF(#REF!,A34)&gt;=1,"",ROW())</f>
        <v>#REF!</v>
      </c>
      <c r="C34" t="str" cm="1">
        <f t="array" ref="C34">IF(ROW(A34)-ROW(A$1)+1&gt;COUNT(B$1:B$107),"",INDEX(A:A,SMALL(B$1:B$107,1+ROW(A34)-ROW(A$1))))</f>
        <v/>
      </c>
    </row>
    <row r="35" spans="1:3" ht="15.75">
      <c r="A35" s="2" t="s">
        <v>34</v>
      </c>
      <c r="B35" s="5" t="e">
        <f>IF(COUNTIF(#REF!,A35)&gt;=1,"",ROW())</f>
        <v>#REF!</v>
      </c>
      <c r="C35" t="str" cm="1">
        <f t="array" ref="C35">IF(ROW(A35)-ROW(A$1)+1&gt;COUNT(B$1:B$107),"",INDEX(A:A,SMALL(B$1:B$107,1+ROW(A35)-ROW(A$1))))</f>
        <v/>
      </c>
    </row>
    <row r="36" spans="1:3" ht="15.75">
      <c r="A36" s="2" t="s">
        <v>35</v>
      </c>
      <c r="B36" s="5" t="e">
        <f>IF(COUNTIF(#REF!,A36)&gt;=1,"",ROW())</f>
        <v>#REF!</v>
      </c>
      <c r="C36" t="str" cm="1">
        <f t="array" ref="C36">IF(ROW(A36)-ROW(A$1)+1&gt;COUNT(B$1:B$107),"",INDEX(A:A,SMALL(B$1:B$107,1+ROW(A36)-ROW(A$1))))</f>
        <v/>
      </c>
    </row>
    <row r="37" spans="1:3" ht="15.75">
      <c r="A37" s="2" t="s">
        <v>36</v>
      </c>
      <c r="B37" s="5" t="e">
        <f>IF(COUNTIF(#REF!,A37)&gt;=1,"",ROW())</f>
        <v>#REF!</v>
      </c>
      <c r="C37" t="str" cm="1">
        <f t="array" ref="C37">IF(ROW(A37)-ROW(A$1)+1&gt;COUNT(B$1:B$107),"",INDEX(A:A,SMALL(B$1:B$107,1+ROW(A37)-ROW(A$1))))</f>
        <v/>
      </c>
    </row>
    <row r="38" spans="1:3" ht="15.75">
      <c r="A38" s="2" t="s">
        <v>37</v>
      </c>
      <c r="B38" s="5" t="e">
        <f>IF(COUNTIF(#REF!,A38)&gt;=1,"",ROW())</f>
        <v>#REF!</v>
      </c>
      <c r="C38" t="str" cm="1">
        <f t="array" ref="C38">IF(ROW(A38)-ROW(A$1)+1&gt;COUNT(B$1:B$107),"",INDEX(A:A,SMALL(B$1:B$107,1+ROW(A38)-ROW(A$1))))</f>
        <v/>
      </c>
    </row>
    <row r="39" spans="1:3" ht="15.75">
      <c r="A39" s="2" t="s">
        <v>38</v>
      </c>
      <c r="B39" s="5" t="e">
        <f>IF(COUNTIF(#REF!,A39)&gt;=1,"",ROW())</f>
        <v>#REF!</v>
      </c>
      <c r="C39" t="str" cm="1">
        <f t="array" ref="C39">IF(ROW(A39)-ROW(A$1)+1&gt;COUNT(B$1:B$107),"",INDEX(A:A,SMALL(B$1:B$107,1+ROW(A39)-ROW(A$1))))</f>
        <v/>
      </c>
    </row>
    <row r="40" spans="1:3" ht="15.75">
      <c r="A40" s="2" t="s">
        <v>39</v>
      </c>
      <c r="B40" s="5" t="e">
        <f>IF(COUNTIF(#REF!,A40)&gt;=1,"",ROW())</f>
        <v>#REF!</v>
      </c>
      <c r="C40" t="str" cm="1">
        <f t="array" ref="C40">IF(ROW(A40)-ROW(A$1)+1&gt;COUNT(B$1:B$107),"",INDEX(A:A,SMALL(B$1:B$107,1+ROW(A40)-ROW(A$1))))</f>
        <v/>
      </c>
    </row>
    <row r="41" spans="1:3" ht="15.75">
      <c r="A41" s="2" t="s">
        <v>40</v>
      </c>
      <c r="B41" s="5" t="e">
        <f>IF(COUNTIF(#REF!,A41)&gt;=1,"",ROW())</f>
        <v>#REF!</v>
      </c>
      <c r="C41" t="str" cm="1">
        <f t="array" ref="C41">IF(ROW(A41)-ROW(A$1)+1&gt;COUNT(B$1:B$107),"",INDEX(A:A,SMALL(B$1:B$107,1+ROW(A41)-ROW(A$1))))</f>
        <v/>
      </c>
    </row>
    <row r="42" spans="1:3" ht="15.75">
      <c r="A42" s="2" t="s">
        <v>41</v>
      </c>
      <c r="B42" s="5" t="e">
        <f>IF(COUNTIF(#REF!,A42)&gt;=1,"",ROW())</f>
        <v>#REF!</v>
      </c>
      <c r="C42" t="str" cm="1">
        <f t="array" ref="C42">IF(ROW(A42)-ROW(A$1)+1&gt;COUNT(B$1:B$107),"",INDEX(A:A,SMALL(B$1:B$107,1+ROW(A42)-ROW(A$1))))</f>
        <v/>
      </c>
    </row>
    <row r="43" spans="1:3" ht="15.75">
      <c r="A43" s="2" t="s">
        <v>42</v>
      </c>
      <c r="B43" s="5" t="e">
        <f>IF(COUNTIF(#REF!,A43)&gt;=1,"",ROW())</f>
        <v>#REF!</v>
      </c>
      <c r="C43" t="str" cm="1">
        <f t="array" ref="C43">IF(ROW(A43)-ROW(A$1)+1&gt;COUNT(B$1:B$107),"",INDEX(A:A,SMALL(B$1:B$107,1+ROW(A43)-ROW(A$1))))</f>
        <v/>
      </c>
    </row>
    <row r="44" spans="1:3" ht="15.75">
      <c r="A44" s="2" t="s">
        <v>43</v>
      </c>
      <c r="B44" s="5" t="e">
        <f>IF(COUNTIF(#REF!,A44)&gt;=1,"",ROW())</f>
        <v>#REF!</v>
      </c>
      <c r="C44" t="str" cm="1">
        <f t="array" ref="C44">IF(ROW(A44)-ROW(A$1)+1&gt;COUNT(B$1:B$107),"",INDEX(A:A,SMALL(B$1:B$107,1+ROW(A44)-ROW(A$1))))</f>
        <v/>
      </c>
    </row>
    <row r="45" spans="1:3" ht="15.75">
      <c r="A45" s="2" t="s">
        <v>44</v>
      </c>
      <c r="B45" s="5" t="e">
        <f>IF(COUNTIF(#REF!,A45)&gt;=1,"",ROW())</f>
        <v>#REF!</v>
      </c>
      <c r="C45" t="str" cm="1">
        <f t="array" ref="C45">IF(ROW(A45)-ROW(A$1)+1&gt;COUNT(B$1:B$107),"",INDEX(A:A,SMALL(B$1:B$107,1+ROW(A45)-ROW(A$1))))</f>
        <v/>
      </c>
    </row>
    <row r="46" spans="1:3" ht="15.75">
      <c r="A46" s="2" t="s">
        <v>45</v>
      </c>
      <c r="B46" s="5" t="e">
        <f>IF(COUNTIF(#REF!,A46)&gt;=1,"",ROW())</f>
        <v>#REF!</v>
      </c>
      <c r="C46" t="str" cm="1">
        <f t="array" ref="C46">IF(ROW(A46)-ROW(A$1)+1&gt;COUNT(B$1:B$107),"",INDEX(A:A,SMALL(B$1:B$107,1+ROW(A46)-ROW(A$1))))</f>
        <v/>
      </c>
    </row>
    <row r="47" spans="1:3" ht="15.75">
      <c r="A47" s="2" t="s">
        <v>46</v>
      </c>
      <c r="B47" s="5" t="e">
        <f>IF(COUNTIF(#REF!,A47)&gt;=1,"",ROW())</f>
        <v>#REF!</v>
      </c>
      <c r="C47" t="str" cm="1">
        <f t="array" ref="C47">IF(ROW(A47)-ROW(A$1)+1&gt;COUNT(B$1:B$107),"",INDEX(A:A,SMALL(B$1:B$107,1+ROW(A47)-ROW(A$1))))</f>
        <v/>
      </c>
    </row>
    <row r="48" spans="1:3" ht="15.75">
      <c r="A48" s="2" t="s">
        <v>47</v>
      </c>
      <c r="B48" s="5" t="e">
        <f>IF(COUNTIF(#REF!,A48)&gt;=1,"",ROW())</f>
        <v>#REF!</v>
      </c>
      <c r="C48" t="str" cm="1">
        <f t="array" ref="C48">IF(ROW(A48)-ROW(A$1)+1&gt;COUNT(B$1:B$107),"",INDEX(A:A,SMALL(B$1:B$107,1+ROW(A48)-ROW(A$1))))</f>
        <v/>
      </c>
    </row>
    <row r="49" spans="1:3" ht="15.75">
      <c r="A49" s="2" t="s">
        <v>48</v>
      </c>
      <c r="B49" s="5" t="e">
        <f>IF(COUNTIF(#REF!,A49)&gt;=1,"",ROW())</f>
        <v>#REF!</v>
      </c>
      <c r="C49" t="str" cm="1">
        <f t="array" ref="C49">IF(ROW(A49)-ROW(A$1)+1&gt;COUNT(B$1:B$107),"",INDEX(A:A,SMALL(B$1:B$107,1+ROW(A49)-ROW(A$1))))</f>
        <v/>
      </c>
    </row>
    <row r="50" spans="1:3" ht="15.75">
      <c r="A50" s="2" t="s">
        <v>49</v>
      </c>
      <c r="B50" s="5" t="e">
        <f>IF(COUNTIF(#REF!,A50)&gt;=1,"",ROW())</f>
        <v>#REF!</v>
      </c>
      <c r="C50" t="str" cm="1">
        <f t="array" ref="C50">IF(ROW(A50)-ROW(A$1)+1&gt;COUNT(B$1:B$107),"",INDEX(A:A,SMALL(B$1:B$107,1+ROW(A50)-ROW(A$1))))</f>
        <v/>
      </c>
    </row>
    <row r="51" spans="1:3" ht="15.75">
      <c r="A51" s="2" t="s">
        <v>50</v>
      </c>
      <c r="B51" s="5" t="e">
        <f>IF(COUNTIF(#REF!,A51)&gt;=1,"",ROW())</f>
        <v>#REF!</v>
      </c>
      <c r="C51" t="str" cm="1">
        <f t="array" ref="C51">IF(ROW(A51)-ROW(A$1)+1&gt;COUNT(B$1:B$107),"",INDEX(A:A,SMALL(B$1:B$107,1+ROW(A51)-ROW(A$1))))</f>
        <v/>
      </c>
    </row>
    <row r="52" spans="1:3" ht="15.75">
      <c r="A52" s="2" t="s">
        <v>51</v>
      </c>
      <c r="B52" s="5" t="e">
        <f>IF(COUNTIF(#REF!,A52)&gt;=1,"",ROW())</f>
        <v>#REF!</v>
      </c>
      <c r="C52" t="str" cm="1">
        <f t="array" ref="C52">IF(ROW(A52)-ROW(A$1)+1&gt;COUNT(B$1:B$107),"",INDEX(A:A,SMALL(B$1:B$107,1+ROW(A52)-ROW(A$1))))</f>
        <v/>
      </c>
    </row>
    <row r="53" spans="1:3" ht="15.75">
      <c r="A53" s="2" t="s">
        <v>52</v>
      </c>
      <c r="B53" s="5" t="e">
        <f>IF(COUNTIF(#REF!,A53)&gt;=1,"",ROW())</f>
        <v>#REF!</v>
      </c>
      <c r="C53" t="str" cm="1">
        <f t="array" ref="C53">IF(ROW(A53)-ROW(A$1)+1&gt;COUNT(B$1:B$107),"",INDEX(A:A,SMALL(B$1:B$107,1+ROW(A53)-ROW(A$1))))</f>
        <v/>
      </c>
    </row>
    <row r="54" spans="1:3" ht="15.75">
      <c r="A54" s="2" t="s">
        <v>53</v>
      </c>
      <c r="B54" s="5" t="e">
        <f>IF(COUNTIF(#REF!,A54)&gt;=1,"",ROW())</f>
        <v>#REF!</v>
      </c>
      <c r="C54" t="str" cm="1">
        <f t="array" ref="C54">IF(ROW(A54)-ROW(A$1)+1&gt;COUNT(B$1:B$107),"",INDEX(A:A,SMALL(B$1:B$107,1+ROW(A54)-ROW(A$1))))</f>
        <v/>
      </c>
    </row>
    <row r="55" spans="1:3" ht="15.75">
      <c r="A55" s="2" t="s">
        <v>54</v>
      </c>
      <c r="B55" s="5" t="e">
        <f>IF(COUNTIF(#REF!,A55)&gt;=1,"",ROW())</f>
        <v>#REF!</v>
      </c>
      <c r="C55" t="str" cm="1">
        <f t="array" ref="C55">IF(ROW(A55)-ROW(A$1)+1&gt;COUNT(B$1:B$107),"",INDEX(A:A,SMALL(B$1:B$107,1+ROW(A55)-ROW(A$1))))</f>
        <v/>
      </c>
    </row>
    <row r="56" spans="1:3" ht="15.75">
      <c r="A56" s="2" t="s">
        <v>55</v>
      </c>
      <c r="B56" s="5" t="e">
        <f>IF(COUNTIF(#REF!,A56)&gt;=1,"",ROW())</f>
        <v>#REF!</v>
      </c>
      <c r="C56" t="str" cm="1">
        <f t="array" ref="C56">IF(ROW(A56)-ROW(A$1)+1&gt;COUNT(B$1:B$107),"",INDEX(A:A,SMALL(B$1:B$107,1+ROW(A56)-ROW(A$1))))</f>
        <v/>
      </c>
    </row>
    <row r="57" spans="1:3" ht="15.75">
      <c r="A57" s="2" t="s">
        <v>56</v>
      </c>
      <c r="B57" s="5" t="e">
        <f>IF(COUNTIF(#REF!,A57)&gt;=1,"",ROW())</f>
        <v>#REF!</v>
      </c>
      <c r="C57" t="str" cm="1">
        <f t="array" ref="C57">IF(ROW(A57)-ROW(A$1)+1&gt;COUNT(B$1:B$107),"",INDEX(A:A,SMALL(B$1:B$107,1+ROW(A57)-ROW(A$1))))</f>
        <v/>
      </c>
    </row>
    <row r="58" spans="1:3" ht="15.75">
      <c r="A58" s="2" t="s">
        <v>57</v>
      </c>
      <c r="B58" s="5" t="e">
        <f>IF(COUNTIF(#REF!,A58)&gt;=1,"",ROW())</f>
        <v>#REF!</v>
      </c>
      <c r="C58" t="str" cm="1">
        <f t="array" ref="C58">IF(ROW(A58)-ROW(A$1)+1&gt;COUNT(B$1:B$107),"",INDEX(A:A,SMALL(B$1:B$107,1+ROW(A58)-ROW(A$1))))</f>
        <v/>
      </c>
    </row>
    <row r="59" spans="1:3" ht="15.75">
      <c r="A59" s="2" t="s">
        <v>58</v>
      </c>
      <c r="B59" s="5" t="e">
        <f>IF(COUNTIF(#REF!,A59)&gt;=1,"",ROW())</f>
        <v>#REF!</v>
      </c>
      <c r="C59" t="str" cm="1">
        <f t="array" ref="C59">IF(ROW(A59)-ROW(A$1)+1&gt;COUNT(B$1:B$107),"",INDEX(A:A,SMALL(B$1:B$107,1+ROW(A59)-ROW(A$1))))</f>
        <v/>
      </c>
    </row>
    <row r="60" spans="1:3" ht="15.75">
      <c r="A60" s="2" t="s">
        <v>59</v>
      </c>
      <c r="B60" s="5" t="e">
        <f>IF(COUNTIF(#REF!,A60)&gt;=1,"",ROW())</f>
        <v>#REF!</v>
      </c>
      <c r="C60" t="str" cm="1">
        <f t="array" ref="C60">IF(ROW(A60)-ROW(A$1)+1&gt;COUNT(B$1:B$107),"",INDEX(A:A,SMALL(B$1:B$107,1+ROW(A60)-ROW(A$1))))</f>
        <v/>
      </c>
    </row>
    <row r="61" spans="1:3" ht="15.75">
      <c r="A61" s="2" t="s">
        <v>60</v>
      </c>
      <c r="B61" s="5" t="e">
        <f>IF(COUNTIF(#REF!,A61)&gt;=1,"",ROW())</f>
        <v>#REF!</v>
      </c>
      <c r="C61" t="str" cm="1">
        <f t="array" ref="C61">IF(ROW(A61)-ROW(A$1)+1&gt;COUNT(B$1:B$107),"",INDEX(A:A,SMALL(B$1:B$107,1+ROW(A61)-ROW(A$1))))</f>
        <v/>
      </c>
    </row>
    <row r="62" spans="1:3" ht="15.75">
      <c r="A62" s="2" t="s">
        <v>61</v>
      </c>
      <c r="B62" s="5" t="e">
        <f>IF(COUNTIF(#REF!,A62)&gt;=1,"",ROW())</f>
        <v>#REF!</v>
      </c>
      <c r="C62" t="str" cm="1">
        <f t="array" ref="C62">IF(ROW(A62)-ROW(A$1)+1&gt;COUNT(B$1:B$107),"",INDEX(A:A,SMALL(B$1:B$107,1+ROW(A62)-ROW(A$1))))</f>
        <v/>
      </c>
    </row>
    <row r="63" spans="1:3" ht="15.75">
      <c r="A63" s="2" t="s">
        <v>62</v>
      </c>
      <c r="B63" s="5" t="e">
        <f>IF(COUNTIF(#REF!,A63)&gt;=1,"",ROW())</f>
        <v>#REF!</v>
      </c>
      <c r="C63" t="str" cm="1">
        <f t="array" ref="C63">IF(ROW(A63)-ROW(A$1)+1&gt;COUNT(B$1:B$107),"",INDEX(A:A,SMALL(B$1:B$107,1+ROW(A63)-ROW(A$1))))</f>
        <v/>
      </c>
    </row>
    <row r="64" spans="1:3" ht="15.75">
      <c r="A64" s="2" t="s">
        <v>63</v>
      </c>
      <c r="B64" s="5" t="e">
        <f>IF(COUNTIF(#REF!,A64)&gt;=1,"",ROW())</f>
        <v>#REF!</v>
      </c>
      <c r="C64" t="str" cm="1">
        <f t="array" ref="C64">IF(ROW(A64)-ROW(A$1)+1&gt;COUNT(B$1:B$107),"",INDEX(A:A,SMALL(B$1:B$107,1+ROW(A64)-ROW(A$1))))</f>
        <v/>
      </c>
    </row>
    <row r="65" spans="1:3" ht="15.75">
      <c r="A65" s="2" t="s">
        <v>64</v>
      </c>
      <c r="B65" s="5" t="e">
        <f>IF(COUNTIF(#REF!,A65)&gt;=1,"",ROW())</f>
        <v>#REF!</v>
      </c>
      <c r="C65" t="str" cm="1">
        <f t="array" ref="C65">IF(ROW(A65)-ROW(A$1)+1&gt;COUNT(B$1:B$107),"",INDEX(A:A,SMALL(B$1:B$107,1+ROW(A65)-ROW(A$1))))</f>
        <v/>
      </c>
    </row>
    <row r="66" spans="1:3" ht="15.75">
      <c r="A66" s="2" t="s">
        <v>65</v>
      </c>
      <c r="B66" s="5" t="e">
        <f>IF(COUNTIF(#REF!,A66)&gt;=1,"",ROW())</f>
        <v>#REF!</v>
      </c>
      <c r="C66" t="str" cm="1">
        <f t="array" ref="C66">IF(ROW(A66)-ROW(A$1)+1&gt;COUNT(B$1:B$107),"",INDEX(A:A,SMALL(B$1:B$107,1+ROW(A66)-ROW(A$1))))</f>
        <v/>
      </c>
    </row>
    <row r="67" spans="1:3" ht="15.75">
      <c r="A67" s="2" t="s">
        <v>66</v>
      </c>
      <c r="B67" s="5" t="e">
        <f>IF(COUNTIF(#REF!,A67)&gt;=1,"",ROW())</f>
        <v>#REF!</v>
      </c>
      <c r="C67" t="str" cm="1">
        <f t="array" ref="C67">IF(ROW(A67)-ROW(A$1)+1&gt;COUNT(B$1:B$107),"",INDEX(A:A,SMALL(B$1:B$107,1+ROW(A67)-ROW(A$1))))</f>
        <v/>
      </c>
    </row>
    <row r="68" spans="1:3" ht="15.75">
      <c r="A68" s="2" t="s">
        <v>67</v>
      </c>
      <c r="B68" s="5" t="e">
        <f>IF(COUNTIF(#REF!,A68)&gt;=1,"",ROW())</f>
        <v>#REF!</v>
      </c>
      <c r="C68" t="str" cm="1">
        <f t="array" ref="C68">IF(ROW(A68)-ROW(A$1)+1&gt;COUNT(B$1:B$107),"",INDEX(A:A,SMALL(B$1:B$107,1+ROW(A68)-ROW(A$1))))</f>
        <v/>
      </c>
    </row>
    <row r="69" spans="1:3" ht="15.75">
      <c r="A69" s="2" t="s">
        <v>68</v>
      </c>
      <c r="B69" s="5" t="e">
        <f>IF(COUNTIF(#REF!,A69)&gt;=1,"",ROW())</f>
        <v>#REF!</v>
      </c>
      <c r="C69" t="str" cm="1">
        <f t="array" ref="C69">IF(ROW(A69)-ROW(A$1)+1&gt;COUNT(B$1:B$107),"",INDEX(A:A,SMALL(B$1:B$107,1+ROW(A69)-ROW(A$1))))</f>
        <v/>
      </c>
    </row>
    <row r="70" spans="1:3" ht="15.75">
      <c r="A70" s="2" t="s">
        <v>69</v>
      </c>
      <c r="B70" s="5" t="e">
        <f>IF(COUNTIF(#REF!,A70)&gt;=1,"",ROW())</f>
        <v>#REF!</v>
      </c>
      <c r="C70" t="str" cm="1">
        <f t="array" ref="C70">IF(ROW(A70)-ROW(A$1)+1&gt;COUNT(B$1:B$107),"",INDEX(A:A,SMALL(B$1:B$107,1+ROW(A70)-ROW(A$1))))</f>
        <v/>
      </c>
    </row>
    <row r="71" spans="1:3" ht="15.75">
      <c r="A71" s="2" t="s">
        <v>70</v>
      </c>
      <c r="B71" s="5" t="e">
        <f>IF(COUNTIF(#REF!,A71)&gt;=1,"",ROW())</f>
        <v>#REF!</v>
      </c>
      <c r="C71" t="str" cm="1">
        <f t="array" ref="C71">IF(ROW(A71)-ROW(A$1)+1&gt;COUNT(B$1:B$107),"",INDEX(A:A,SMALL(B$1:B$107,1+ROW(A71)-ROW(A$1))))</f>
        <v/>
      </c>
    </row>
    <row r="72" spans="1:3" ht="15.75">
      <c r="A72" s="2" t="s">
        <v>71</v>
      </c>
      <c r="B72" s="5" t="e">
        <f>IF(COUNTIF(#REF!,A72)&gt;=1,"",ROW())</f>
        <v>#REF!</v>
      </c>
      <c r="C72" t="str" cm="1">
        <f t="array" ref="C72">IF(ROW(A72)-ROW(A$1)+1&gt;COUNT(B$1:B$107),"",INDEX(A:A,SMALL(B$1:B$107,1+ROW(A72)-ROW(A$1))))</f>
        <v/>
      </c>
    </row>
    <row r="73" spans="1:3" ht="15.75">
      <c r="A73" s="2" t="s">
        <v>72</v>
      </c>
      <c r="B73" s="5" t="e">
        <f>IF(COUNTIF(#REF!,A73)&gt;=1,"",ROW())</f>
        <v>#REF!</v>
      </c>
      <c r="C73" t="str" cm="1">
        <f t="array" ref="C73">IF(ROW(A73)-ROW(A$1)+1&gt;COUNT(B$1:B$107),"",INDEX(A:A,SMALL(B$1:B$107,1+ROW(A73)-ROW(A$1))))</f>
        <v/>
      </c>
    </row>
    <row r="74" spans="1:3" ht="15.75">
      <c r="A74" s="2" t="s">
        <v>73</v>
      </c>
      <c r="B74" s="5" t="e">
        <f>IF(COUNTIF(#REF!,A74)&gt;=1,"",ROW())</f>
        <v>#REF!</v>
      </c>
      <c r="C74" t="str" cm="1">
        <f t="array" ref="C74">IF(ROW(A74)-ROW(A$1)+1&gt;COUNT(B$1:B$107),"",INDEX(A:A,SMALL(B$1:B$107,1+ROW(A74)-ROW(A$1))))</f>
        <v/>
      </c>
    </row>
    <row r="75" spans="1:3" ht="15.75">
      <c r="A75" s="2" t="s">
        <v>74</v>
      </c>
      <c r="B75" s="5" t="e">
        <f>IF(COUNTIF(#REF!,A75)&gt;=1,"",ROW())</f>
        <v>#REF!</v>
      </c>
      <c r="C75" t="str" cm="1">
        <f t="array" ref="C75">IF(ROW(A75)-ROW(A$1)+1&gt;COUNT(B$1:B$107),"",INDEX(A:A,SMALL(B$1:B$107,1+ROW(A75)-ROW(A$1))))</f>
        <v/>
      </c>
    </row>
    <row r="76" spans="1:3" ht="15.75">
      <c r="A76" s="2" t="s">
        <v>75</v>
      </c>
      <c r="B76" s="5" t="e">
        <f>IF(COUNTIF(#REF!,A76)&gt;=1,"",ROW())</f>
        <v>#REF!</v>
      </c>
      <c r="C76" t="str" cm="1">
        <f t="array" ref="C76">IF(ROW(A76)-ROW(A$1)+1&gt;COUNT(B$1:B$107),"",INDEX(A:A,SMALL(B$1:B$107,1+ROW(A76)-ROW(A$1))))</f>
        <v/>
      </c>
    </row>
    <row r="77" spans="1:3" ht="15.75">
      <c r="A77" s="2" t="s">
        <v>76</v>
      </c>
      <c r="B77" s="5" t="e">
        <f>IF(COUNTIF(#REF!,A77)&gt;=1,"",ROW())</f>
        <v>#REF!</v>
      </c>
      <c r="C77" t="str" cm="1">
        <f t="array" ref="C77">IF(ROW(A77)-ROW(A$1)+1&gt;COUNT(B$1:B$107),"",INDEX(A:A,SMALL(B$1:B$107,1+ROW(A77)-ROW(A$1))))</f>
        <v/>
      </c>
    </row>
    <row r="78" spans="1:3" ht="15.75">
      <c r="A78" s="2" t="s">
        <v>77</v>
      </c>
      <c r="B78" s="5" t="e">
        <f>IF(COUNTIF(#REF!,A78)&gt;=1,"",ROW())</f>
        <v>#REF!</v>
      </c>
      <c r="C78" t="str" cm="1">
        <f t="array" ref="C78">IF(ROW(A78)-ROW(A$1)+1&gt;COUNT(B$1:B$107),"",INDEX(A:A,SMALL(B$1:B$107,1+ROW(A78)-ROW(A$1))))</f>
        <v/>
      </c>
    </row>
    <row r="79" spans="1:3" ht="15.75">
      <c r="A79" s="2" t="s">
        <v>78</v>
      </c>
      <c r="B79" s="5" t="e">
        <f>IF(COUNTIF(#REF!,A79)&gt;=1,"",ROW())</f>
        <v>#REF!</v>
      </c>
      <c r="C79" t="str" cm="1">
        <f t="array" ref="C79">IF(ROW(A79)-ROW(A$1)+1&gt;COUNT(B$1:B$107),"",INDEX(A:A,SMALL(B$1:B$107,1+ROW(A79)-ROW(A$1))))</f>
        <v/>
      </c>
    </row>
    <row r="80" spans="1:3" ht="15.75">
      <c r="A80" s="2" t="s">
        <v>79</v>
      </c>
      <c r="B80" s="5" t="e">
        <f>IF(COUNTIF(#REF!,A80)&gt;=1,"",ROW())</f>
        <v>#REF!</v>
      </c>
      <c r="C80" t="str" cm="1">
        <f t="array" ref="C80">IF(ROW(A80)-ROW(A$1)+1&gt;COUNT(B$1:B$107),"",INDEX(A:A,SMALL(B$1:B$107,1+ROW(A80)-ROW(A$1))))</f>
        <v/>
      </c>
    </row>
    <row r="81" spans="1:3" ht="15.75">
      <c r="A81" s="2" t="s">
        <v>80</v>
      </c>
      <c r="B81" s="5" t="e">
        <f>IF(COUNTIF(#REF!,A81)&gt;=1,"",ROW())</f>
        <v>#REF!</v>
      </c>
      <c r="C81" t="str" cm="1">
        <f t="array" ref="C81">IF(ROW(A81)-ROW(A$1)+1&gt;COUNT(B$1:B$107),"",INDEX(A:A,SMALL(B$1:B$107,1+ROW(A81)-ROW(A$1))))</f>
        <v/>
      </c>
    </row>
    <row r="82" spans="1:3" ht="15.75">
      <c r="A82" s="2" t="s">
        <v>81</v>
      </c>
      <c r="B82" s="5" t="e">
        <f>IF(COUNTIF(#REF!,A82)&gt;=1,"",ROW())</f>
        <v>#REF!</v>
      </c>
      <c r="C82" t="str" cm="1">
        <f t="array" ref="C82">IF(ROW(A82)-ROW(A$1)+1&gt;COUNT(B$1:B$107),"",INDEX(A:A,SMALL(B$1:B$107,1+ROW(A82)-ROW(A$1))))</f>
        <v/>
      </c>
    </row>
    <row r="83" spans="1:3" ht="15.75">
      <c r="A83" s="2" t="s">
        <v>82</v>
      </c>
      <c r="B83" s="5" t="e">
        <f>IF(COUNTIF(#REF!,A83)&gt;=1,"",ROW())</f>
        <v>#REF!</v>
      </c>
      <c r="C83" t="str" cm="1">
        <f t="array" ref="C83">IF(ROW(A83)-ROW(A$1)+1&gt;COUNT(B$1:B$107),"",INDEX(A:A,SMALL(B$1:B$107,1+ROW(A83)-ROW(A$1))))</f>
        <v/>
      </c>
    </row>
    <row r="84" spans="1:3" ht="15.75">
      <c r="A84" s="2" t="s">
        <v>83</v>
      </c>
      <c r="B84" s="5" t="e">
        <f>IF(COUNTIF(#REF!,A84)&gt;=1,"",ROW())</f>
        <v>#REF!</v>
      </c>
      <c r="C84" t="str" cm="1">
        <f t="array" ref="C84">IF(ROW(A84)-ROW(A$1)+1&gt;COUNT(B$1:B$107),"",INDEX(A:A,SMALL(B$1:B$107,1+ROW(A84)-ROW(A$1))))</f>
        <v/>
      </c>
    </row>
    <row r="85" spans="1:3" ht="15.75">
      <c r="A85" s="2" t="s">
        <v>84</v>
      </c>
      <c r="B85" s="5" t="e">
        <f>IF(COUNTIF(#REF!,A85)&gt;=1,"",ROW())</f>
        <v>#REF!</v>
      </c>
      <c r="C85" t="str" cm="1">
        <f t="array" ref="C85">IF(ROW(A85)-ROW(A$1)+1&gt;COUNT(B$1:B$107),"",INDEX(A:A,SMALL(B$1:B$107,1+ROW(A85)-ROW(A$1))))</f>
        <v/>
      </c>
    </row>
    <row r="86" spans="1:3" ht="15.75">
      <c r="A86" s="2" t="s">
        <v>85</v>
      </c>
      <c r="B86" s="5" t="e">
        <f>IF(COUNTIF(#REF!,A86)&gt;=1,"",ROW())</f>
        <v>#REF!</v>
      </c>
      <c r="C86" t="str" cm="1">
        <f t="array" ref="C86">IF(ROW(A86)-ROW(A$1)+1&gt;COUNT(B$1:B$107),"",INDEX(A:A,SMALL(B$1:B$107,1+ROW(A86)-ROW(A$1))))</f>
        <v/>
      </c>
    </row>
    <row r="87" spans="1:3" ht="15.75">
      <c r="A87" s="2" t="s">
        <v>86</v>
      </c>
      <c r="B87" s="5" t="e">
        <f>IF(COUNTIF(#REF!,A87)&gt;=1,"",ROW())</f>
        <v>#REF!</v>
      </c>
      <c r="C87" t="str" cm="1">
        <f t="array" ref="C87">IF(ROW(A87)-ROW(A$1)+1&gt;COUNT(B$1:B$107),"",INDEX(A:A,SMALL(B$1:B$107,1+ROW(A87)-ROW(A$1))))</f>
        <v/>
      </c>
    </row>
    <row r="88" spans="1:3" ht="15.75">
      <c r="A88" s="2" t="s">
        <v>87</v>
      </c>
      <c r="B88" s="5" t="e">
        <f>IF(COUNTIF(#REF!,A88)&gt;=1,"",ROW())</f>
        <v>#REF!</v>
      </c>
      <c r="C88" t="str" cm="1">
        <f t="array" ref="C88">IF(ROW(A88)-ROW(A$1)+1&gt;COUNT(B$1:B$107),"",INDEX(A:A,SMALL(B$1:B$107,1+ROW(A88)-ROW(A$1))))</f>
        <v/>
      </c>
    </row>
    <row r="89" spans="1:3" ht="15.75">
      <c r="A89" s="2" t="s">
        <v>88</v>
      </c>
      <c r="B89" s="5" t="e">
        <f>IF(COUNTIF(#REF!,A89)&gt;=1,"",ROW())</f>
        <v>#REF!</v>
      </c>
      <c r="C89" t="str" cm="1">
        <f t="array" ref="C89">IF(ROW(A89)-ROW(A$1)+1&gt;COUNT(B$1:B$107),"",INDEX(A:A,SMALL(B$1:B$107,1+ROW(A89)-ROW(A$1))))</f>
        <v/>
      </c>
    </row>
    <row r="90" spans="1:3" ht="15.75">
      <c r="A90" s="2" t="s">
        <v>89</v>
      </c>
      <c r="B90" s="5" t="e">
        <f>IF(COUNTIF(#REF!,A90)&gt;=1,"",ROW())</f>
        <v>#REF!</v>
      </c>
      <c r="C90" t="str" cm="1">
        <f t="array" ref="C90">IF(ROW(A90)-ROW(A$1)+1&gt;COUNT(B$1:B$107),"",INDEX(A:A,SMALL(B$1:B$107,1+ROW(A90)-ROW(A$1))))</f>
        <v/>
      </c>
    </row>
    <row r="91" spans="1:3" ht="15.75">
      <c r="A91" s="2" t="s">
        <v>90</v>
      </c>
      <c r="B91" s="5" t="e">
        <f>IF(COUNTIF(#REF!,A91)&gt;=1,"",ROW())</f>
        <v>#REF!</v>
      </c>
      <c r="C91" t="str" cm="1">
        <f t="array" ref="C91">IF(ROW(A91)-ROW(A$1)+1&gt;COUNT(B$1:B$107),"",INDEX(A:A,SMALL(B$1:B$107,1+ROW(A91)-ROW(A$1))))</f>
        <v/>
      </c>
    </row>
    <row r="92" spans="1:3" ht="15.75">
      <c r="A92" s="2" t="s">
        <v>91</v>
      </c>
      <c r="B92" s="5" t="e">
        <f>IF(COUNTIF(#REF!,A92)&gt;=1,"",ROW())</f>
        <v>#REF!</v>
      </c>
      <c r="C92" t="str" cm="1">
        <f t="array" ref="C92">IF(ROW(A92)-ROW(A$1)+1&gt;COUNT(B$1:B$107),"",INDEX(A:A,SMALL(B$1:B$107,1+ROW(A92)-ROW(A$1))))</f>
        <v/>
      </c>
    </row>
    <row r="93" spans="1:3" ht="15.75">
      <c r="A93" s="2" t="s">
        <v>92</v>
      </c>
      <c r="B93" s="5" t="e">
        <f>IF(COUNTIF(#REF!,A93)&gt;=1,"",ROW())</f>
        <v>#REF!</v>
      </c>
      <c r="C93" t="str" cm="1">
        <f t="array" ref="C93">IF(ROW(A93)-ROW(A$1)+1&gt;COUNT(B$1:B$107),"",INDEX(A:A,SMALL(B$1:B$107,1+ROW(A93)-ROW(A$1))))</f>
        <v/>
      </c>
    </row>
    <row r="94" spans="1:3" ht="15.75">
      <c r="A94" s="2" t="s">
        <v>93</v>
      </c>
      <c r="B94" s="5" t="e">
        <f>IF(COUNTIF(#REF!,A94)&gt;=1,"",ROW())</f>
        <v>#REF!</v>
      </c>
      <c r="C94" t="str" cm="1">
        <f t="array" ref="C94">IF(ROW(A94)-ROW(A$1)+1&gt;COUNT(B$1:B$107),"",INDEX(A:A,SMALL(B$1:B$107,1+ROW(A94)-ROW(A$1))))</f>
        <v/>
      </c>
    </row>
    <row r="95" spans="1:3" ht="15.75">
      <c r="A95" s="2" t="s">
        <v>94</v>
      </c>
      <c r="B95" s="5" t="e">
        <f>IF(COUNTIF(#REF!,A95)&gt;=1,"",ROW())</f>
        <v>#REF!</v>
      </c>
      <c r="C95" t="str" cm="1">
        <f t="array" ref="C95">IF(ROW(A95)-ROW(A$1)+1&gt;COUNT(B$1:B$107),"",INDEX(A:A,SMALL(B$1:B$107,1+ROW(A95)-ROW(A$1))))</f>
        <v/>
      </c>
    </row>
    <row r="96" spans="1:3" ht="15.75">
      <c r="A96" s="2" t="s">
        <v>95</v>
      </c>
      <c r="B96" s="5" t="e">
        <f>IF(COUNTIF(#REF!,A96)&gt;=1,"",ROW())</f>
        <v>#REF!</v>
      </c>
      <c r="C96" t="str" cm="1">
        <f t="array" ref="C96">IF(ROW(A96)-ROW(A$1)+1&gt;COUNT(B$1:B$107),"",INDEX(A:A,SMALL(B$1:B$107,1+ROW(A96)-ROW(A$1))))</f>
        <v/>
      </c>
    </row>
    <row r="97" spans="1:3" ht="15.75">
      <c r="A97" s="2" t="s">
        <v>96</v>
      </c>
      <c r="B97" s="5" t="e">
        <f>IF(COUNTIF(#REF!,A97)&gt;=1,"",ROW())</f>
        <v>#REF!</v>
      </c>
      <c r="C97" t="str" cm="1">
        <f t="array" ref="C97">IF(ROW(A97)-ROW(A$1)+1&gt;COUNT(B$1:B$107),"",INDEX(A:A,SMALL(B$1:B$107,1+ROW(A97)-ROW(A$1))))</f>
        <v/>
      </c>
    </row>
    <row r="98" spans="1:3" ht="15.75">
      <c r="A98" s="4" t="s">
        <v>97</v>
      </c>
      <c r="B98" s="5" t="e">
        <f>IF(COUNTIF(#REF!,A98)&gt;=1,"",ROW())</f>
        <v>#REF!</v>
      </c>
      <c r="C98" t="str" cm="1">
        <f t="array" ref="C98">IF(ROW(A98)-ROW(A$1)+1&gt;COUNT(B$1:B$107),"",INDEX(A:A,SMALL(B$1:B$107,1+ROW(A98)-ROW(A$1))))</f>
        <v/>
      </c>
    </row>
    <row r="99" spans="1:3" ht="15.75">
      <c r="A99" s="2" t="s">
        <v>98</v>
      </c>
      <c r="B99" s="5" t="e">
        <f>IF(COUNTIF(#REF!,A99)&gt;=1,"",ROW())</f>
        <v>#REF!</v>
      </c>
      <c r="C99" t="str" cm="1">
        <f t="array" ref="C99">IF(ROW(A99)-ROW(A$1)+1&gt;COUNT(B$1:B$107),"",INDEX(A:A,SMALL(B$1:B$107,1+ROW(A99)-ROW(A$1))))</f>
        <v/>
      </c>
    </row>
    <row r="100" spans="1:3" ht="15.75">
      <c r="A100" s="6" t="s">
        <v>99</v>
      </c>
      <c r="B100" s="5" t="e">
        <f>IF(COUNTIF(#REF!,A100)&gt;=1,"",ROW())</f>
        <v>#REF!</v>
      </c>
      <c r="C100" t="str" cm="1">
        <f t="array" ref="C100">IF(ROW(A100)-ROW(A$1)+1&gt;COUNT(B$1:B$107),"",INDEX(A:A,SMALL(B$1:B$107,1+ROW(A100)-ROW(A$1))))</f>
        <v/>
      </c>
    </row>
    <row r="101" spans="1:3" ht="15.75">
      <c r="A101" s="6" t="s">
        <v>99</v>
      </c>
      <c r="B101" s="5" t="e">
        <f>IF(COUNTIF(#REF!,A101)&gt;=1,"",ROW())</f>
        <v>#REF!</v>
      </c>
      <c r="C101" t="str" cm="1">
        <f t="array" ref="C101">IF(ROW(A101)-ROW(A$1)+1&gt;COUNT(B$1:B$107),"",INDEX(A:A,SMALL(B$1:B$107,1+ROW(A101)-ROW(A$1))))</f>
        <v/>
      </c>
    </row>
    <row r="102" spans="1:3" ht="15.75">
      <c r="A102" s="6" t="s">
        <v>99</v>
      </c>
      <c r="B102" s="5" t="e">
        <f>IF(COUNTIF(#REF!,A102)&gt;=1,"",ROW())</f>
        <v>#REF!</v>
      </c>
      <c r="C102" t="str" cm="1">
        <f t="array" ref="C102">IF(ROW(A102)-ROW(A$1)+1&gt;COUNT(B$1:B$107),"",INDEX(A:A,SMALL(B$1:B$107,1+ROW(A102)-ROW(A$1))))</f>
        <v/>
      </c>
    </row>
    <row r="103" spans="1:3" ht="15.75">
      <c r="A103" s="6" t="s">
        <v>99</v>
      </c>
      <c r="B103" s="5" t="e">
        <f>IF(COUNTIF(#REF!,A103)&gt;=1,"",ROW())</f>
        <v>#REF!</v>
      </c>
      <c r="C103" t="str" cm="1">
        <f t="array" ref="C103">IF(ROW(A103)-ROW(A$1)+1&gt;COUNT(B$1:B$107),"",INDEX(A:A,SMALL(B$1:B$107,1+ROW(A103)-ROW(A$1))))</f>
        <v/>
      </c>
    </row>
    <row r="104" spans="1:3" ht="15.75">
      <c r="A104" s="6" t="s">
        <v>99</v>
      </c>
      <c r="B104" s="5" t="e">
        <f>IF(COUNTIF(#REF!,A104)&gt;=1,"",ROW())</f>
        <v>#REF!</v>
      </c>
      <c r="C104" t="str" cm="1">
        <f t="array" ref="C104">IF(ROW(A104)-ROW(A$1)+1&gt;COUNT(B$1:B$107),"",INDEX(A:A,SMALL(B$1:B$107,1+ROW(A104)-ROW(A$1))))</f>
        <v/>
      </c>
    </row>
    <row r="105" spans="1:3" ht="15.75">
      <c r="A105" s="6" t="s">
        <v>99</v>
      </c>
      <c r="B105" s="5" t="e">
        <f>IF(COUNTIF(#REF!,A105)&gt;=1,"",ROW())</f>
        <v>#REF!</v>
      </c>
      <c r="C105" t="str" cm="1">
        <f t="array" ref="C105">IF(ROW(A105)-ROW(A$1)+1&gt;COUNT(B$1:B$107),"",INDEX(A:A,SMALL(B$1:B$107,1+ROW(A105)-ROW(A$1))))</f>
        <v/>
      </c>
    </row>
    <row r="106" spans="1:3" ht="15.75">
      <c r="A106" s="6" t="s">
        <v>99</v>
      </c>
      <c r="B106" s="5" t="e">
        <f>IF(COUNTIF(#REF!,A106)&gt;=1,"",ROW())</f>
        <v>#REF!</v>
      </c>
      <c r="C106" t="str" cm="1">
        <f t="array" ref="C106">IF(ROW(A106)-ROW(A$1)+1&gt;COUNT(B$1:B$107),"",INDEX(A:A,SMALL(B$1:B$107,1+ROW(A106)-ROW(A$1))))</f>
        <v/>
      </c>
    </row>
    <row r="107" spans="1:3" ht="15.75">
      <c r="A107" s="6" t="s">
        <v>99</v>
      </c>
      <c r="B107" s="5" t="e">
        <f>IF(COUNTIF(#REF!,A107)&gt;=1,"",ROW())</f>
        <v>#REF!</v>
      </c>
      <c r="C107" t="str" cm="1">
        <f t="array" ref="C107">IF(ROW(A107)-ROW(A$1)+1&gt;COUNT(B$1:B$107),"",INDEX(A:A,SMALL(B$1:B$107,1+ROW(A107)-ROW(A$1))))</f>
        <v/>
      </c>
    </row>
  </sheetData>
  <sheetProtection algorithmName="SHA-512" hashValue="xCHh2MlxRoNyDbiTSn1aRFISzGx5ktngmDNJo/sBzlpoqJiiyYpWCiQlmikHEgJwNz4w6BdOGtV6Few9hPDheg==" saltValue="SsnJLtPW+kADY5FtceTsC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BB32F-BAC4-4987-8378-CECB0FF9E34B}">
  <dimension ref="A1:L132"/>
  <sheetViews>
    <sheetView workbookViewId="0">
      <selection activeCell="K101" sqref="H3:K101"/>
    </sheetView>
  </sheetViews>
  <sheetFormatPr defaultRowHeight="15"/>
  <cols>
    <col min="1" max="5" width="21.140625" customWidth="1"/>
    <col min="8" max="11" width="16" style="7" customWidth="1"/>
    <col min="12" max="12" width="16.42578125" customWidth="1"/>
  </cols>
  <sheetData>
    <row r="1" spans="1:12" ht="99" customHeight="1">
      <c r="A1" s="52" t="s">
        <v>210</v>
      </c>
      <c r="B1" s="54" t="s">
        <v>211</v>
      </c>
      <c r="C1" s="54" t="s">
        <v>212</v>
      </c>
      <c r="D1" s="19" t="s">
        <v>213</v>
      </c>
      <c r="E1" s="21" t="s">
        <v>214</v>
      </c>
      <c r="H1" s="7">
        <v>1</v>
      </c>
    </row>
    <row r="2" spans="1:12" ht="15.75" thickBot="1">
      <c r="A2" s="53"/>
      <c r="B2" s="55"/>
      <c r="C2" s="55"/>
      <c r="D2" s="20"/>
      <c r="E2" s="22"/>
    </row>
    <row r="3" spans="1:12" ht="15.75" thickBot="1">
      <c r="A3" s="17" t="s">
        <v>111</v>
      </c>
      <c r="B3" s="23" t="s">
        <v>215</v>
      </c>
      <c r="C3" s="23" t="s">
        <v>216</v>
      </c>
      <c r="D3" s="24" t="s">
        <v>216</v>
      </c>
      <c r="E3" s="25" t="s">
        <v>215</v>
      </c>
      <c r="G3">
        <f>SUM(B3:D3)</f>
        <v>0</v>
      </c>
      <c r="H3" s="7">
        <v>15000</v>
      </c>
      <c r="K3" s="7">
        <v>15000</v>
      </c>
      <c r="L3" s="7">
        <f>SUM(H3:J3)</f>
        <v>15000</v>
      </c>
    </row>
    <row r="4" spans="1:12" ht="15.75" thickBot="1">
      <c r="A4" s="17" t="s">
        <v>112</v>
      </c>
      <c r="B4" s="23" t="s">
        <v>217</v>
      </c>
      <c r="C4" s="23" t="s">
        <v>216</v>
      </c>
      <c r="D4" s="24"/>
      <c r="E4" s="25" t="s">
        <v>217</v>
      </c>
      <c r="H4" s="7">
        <v>30000</v>
      </c>
      <c r="K4" s="7">
        <v>30000</v>
      </c>
      <c r="L4" s="7">
        <f t="shared" ref="L4:L67" si="0">SUM(H4:J4)</f>
        <v>30000</v>
      </c>
    </row>
    <row r="5" spans="1:12" ht="15.75" thickBot="1">
      <c r="A5" s="17" t="s">
        <v>113</v>
      </c>
      <c r="B5" s="23" t="s">
        <v>215</v>
      </c>
      <c r="C5" s="23" t="s">
        <v>216</v>
      </c>
      <c r="D5" s="24"/>
      <c r="E5" s="25" t="s">
        <v>215</v>
      </c>
      <c r="H5" s="7">
        <v>15000</v>
      </c>
      <c r="K5" s="7">
        <v>15000</v>
      </c>
      <c r="L5" s="7">
        <f t="shared" si="0"/>
        <v>15000</v>
      </c>
    </row>
    <row r="6" spans="1:12" ht="15.75" thickBot="1">
      <c r="A6" s="17" t="s">
        <v>114</v>
      </c>
      <c r="B6" s="23" t="s">
        <v>217</v>
      </c>
      <c r="C6" s="23" t="s">
        <v>216</v>
      </c>
      <c r="D6" s="24"/>
      <c r="E6" s="25" t="s">
        <v>217</v>
      </c>
      <c r="H6" s="7">
        <v>30000</v>
      </c>
      <c r="K6" s="7">
        <v>30000</v>
      </c>
      <c r="L6" s="7">
        <f t="shared" si="0"/>
        <v>30000</v>
      </c>
    </row>
    <row r="7" spans="1:12" ht="15.75" thickBot="1">
      <c r="A7" s="17" t="s">
        <v>115</v>
      </c>
      <c r="B7" s="23" t="s">
        <v>215</v>
      </c>
      <c r="C7" s="23" t="s">
        <v>216</v>
      </c>
      <c r="D7" s="24" t="s">
        <v>218</v>
      </c>
      <c r="E7" s="25" t="s">
        <v>219</v>
      </c>
      <c r="H7" s="7">
        <v>15000</v>
      </c>
      <c r="J7" s="7">
        <v>10000</v>
      </c>
      <c r="K7" s="7">
        <v>25000</v>
      </c>
      <c r="L7" s="7">
        <f t="shared" si="0"/>
        <v>25000</v>
      </c>
    </row>
    <row r="8" spans="1:12" ht="15.75" thickBot="1">
      <c r="A8" s="17" t="s">
        <v>116</v>
      </c>
      <c r="B8" s="23" t="s">
        <v>215</v>
      </c>
      <c r="C8" s="23" t="s">
        <v>216</v>
      </c>
      <c r="D8" s="24"/>
      <c r="E8" s="25" t="s">
        <v>215</v>
      </c>
      <c r="H8" s="7">
        <v>15000</v>
      </c>
      <c r="K8" s="7">
        <v>15000</v>
      </c>
      <c r="L8" s="7">
        <f t="shared" si="0"/>
        <v>15000</v>
      </c>
    </row>
    <row r="9" spans="1:12" ht="15.75" thickBot="1">
      <c r="A9" s="17" t="s">
        <v>117</v>
      </c>
      <c r="B9" s="23" t="s">
        <v>217</v>
      </c>
      <c r="C9" s="23" t="s">
        <v>219</v>
      </c>
      <c r="D9" s="24" t="s">
        <v>215</v>
      </c>
      <c r="E9" s="25" t="s">
        <v>220</v>
      </c>
      <c r="H9" s="7">
        <v>30000</v>
      </c>
      <c r="I9" s="7">
        <v>25000</v>
      </c>
      <c r="J9" s="7">
        <v>15000</v>
      </c>
      <c r="K9" s="7">
        <v>70000</v>
      </c>
      <c r="L9" s="7">
        <f t="shared" si="0"/>
        <v>70000</v>
      </c>
    </row>
    <row r="10" spans="1:12" ht="15.75" thickBot="1">
      <c r="A10" s="17" t="s">
        <v>118</v>
      </c>
      <c r="B10" s="23" t="s">
        <v>215</v>
      </c>
      <c r="C10" s="23" t="s">
        <v>216</v>
      </c>
      <c r="D10" s="24"/>
      <c r="E10" s="25" t="s">
        <v>215</v>
      </c>
      <c r="H10" s="7">
        <v>15000</v>
      </c>
      <c r="K10" s="7">
        <v>15000</v>
      </c>
      <c r="L10" s="7">
        <f t="shared" si="0"/>
        <v>15000</v>
      </c>
    </row>
    <row r="11" spans="1:12" ht="15.75" thickBot="1">
      <c r="A11" s="17" t="s">
        <v>119</v>
      </c>
      <c r="B11" s="23" t="s">
        <v>216</v>
      </c>
      <c r="C11" s="23" t="s">
        <v>216</v>
      </c>
      <c r="D11" s="24"/>
      <c r="E11" s="25" t="s">
        <v>221</v>
      </c>
      <c r="K11" s="7">
        <v>0</v>
      </c>
      <c r="L11" s="7">
        <f t="shared" si="0"/>
        <v>0</v>
      </c>
    </row>
    <row r="12" spans="1:12" ht="15.75" thickBot="1">
      <c r="A12" s="17" t="s">
        <v>120</v>
      </c>
      <c r="B12" s="23" t="s">
        <v>215</v>
      </c>
      <c r="C12" s="23" t="s">
        <v>216</v>
      </c>
      <c r="D12" s="24"/>
      <c r="E12" s="25" t="s">
        <v>215</v>
      </c>
      <c r="H12" s="7">
        <v>15000</v>
      </c>
      <c r="K12" s="7">
        <v>15000</v>
      </c>
      <c r="L12" s="7">
        <f t="shared" si="0"/>
        <v>15000</v>
      </c>
    </row>
    <row r="13" spans="1:12" ht="15.75" thickBot="1">
      <c r="A13" s="17" t="s">
        <v>121</v>
      </c>
      <c r="B13" s="23" t="s">
        <v>215</v>
      </c>
      <c r="C13" s="23" t="s">
        <v>216</v>
      </c>
      <c r="D13" s="24" t="s">
        <v>218</v>
      </c>
      <c r="E13" s="25" t="s">
        <v>219</v>
      </c>
      <c r="H13" s="7">
        <v>15000</v>
      </c>
      <c r="J13" s="7">
        <v>10000</v>
      </c>
      <c r="K13" s="7">
        <v>25000</v>
      </c>
      <c r="L13" s="7">
        <f t="shared" si="0"/>
        <v>25000</v>
      </c>
    </row>
    <row r="14" spans="1:12" ht="15.75" thickBot="1">
      <c r="A14" s="17" t="s">
        <v>122</v>
      </c>
      <c r="B14" s="23" t="s">
        <v>215</v>
      </c>
      <c r="C14" s="23" t="s">
        <v>216</v>
      </c>
      <c r="D14" s="24"/>
      <c r="E14" s="25" t="s">
        <v>215</v>
      </c>
      <c r="H14" s="7">
        <v>15000</v>
      </c>
      <c r="K14" s="7">
        <v>15000</v>
      </c>
      <c r="L14" s="7">
        <f t="shared" si="0"/>
        <v>15000</v>
      </c>
    </row>
    <row r="15" spans="1:12" ht="15.75" thickBot="1">
      <c r="A15" s="17" t="s">
        <v>123</v>
      </c>
      <c r="B15" s="23" t="s">
        <v>215</v>
      </c>
      <c r="C15" s="23" t="s">
        <v>216</v>
      </c>
      <c r="D15" s="24"/>
      <c r="E15" s="25" t="s">
        <v>215</v>
      </c>
      <c r="H15" s="7">
        <v>15000</v>
      </c>
      <c r="K15" s="7">
        <v>15000</v>
      </c>
      <c r="L15" s="7">
        <f t="shared" si="0"/>
        <v>15000</v>
      </c>
    </row>
    <row r="16" spans="1:12" ht="15.75" thickBot="1">
      <c r="A16" s="17" t="s">
        <v>124</v>
      </c>
      <c r="B16" s="23" t="s">
        <v>216</v>
      </c>
      <c r="C16" s="23" t="s">
        <v>216</v>
      </c>
      <c r="D16" s="24"/>
      <c r="E16" s="25" t="s">
        <v>221</v>
      </c>
      <c r="K16" s="7">
        <v>0</v>
      </c>
      <c r="L16" s="7">
        <f t="shared" si="0"/>
        <v>0</v>
      </c>
    </row>
    <row r="17" spans="1:12" ht="15.75" thickBot="1">
      <c r="A17" s="17" t="s">
        <v>125</v>
      </c>
      <c r="B17" s="23" t="s">
        <v>215</v>
      </c>
      <c r="C17" s="23" t="s">
        <v>216</v>
      </c>
      <c r="D17" s="24"/>
      <c r="E17" s="25" t="s">
        <v>215</v>
      </c>
      <c r="H17" s="7">
        <v>15000</v>
      </c>
      <c r="K17" s="7">
        <v>15000</v>
      </c>
      <c r="L17" s="7">
        <f t="shared" si="0"/>
        <v>15000</v>
      </c>
    </row>
    <row r="18" spans="1:12" ht="15.75" thickBot="1">
      <c r="A18" s="17" t="s">
        <v>126</v>
      </c>
      <c r="B18" s="23" t="s">
        <v>216</v>
      </c>
      <c r="C18" s="23" t="s">
        <v>216</v>
      </c>
      <c r="D18" s="24"/>
      <c r="E18" s="25" t="s">
        <v>221</v>
      </c>
      <c r="K18" s="7">
        <v>0</v>
      </c>
      <c r="L18" s="7">
        <f t="shared" si="0"/>
        <v>0</v>
      </c>
    </row>
    <row r="19" spans="1:12" ht="15.75" thickBot="1">
      <c r="A19" s="17" t="s">
        <v>127</v>
      </c>
      <c r="B19" s="23" t="s">
        <v>215</v>
      </c>
      <c r="C19" s="23" t="s">
        <v>215</v>
      </c>
      <c r="D19" s="24" t="s">
        <v>218</v>
      </c>
      <c r="E19" s="25" t="s">
        <v>222</v>
      </c>
      <c r="H19" s="7">
        <v>15000</v>
      </c>
      <c r="I19" s="7">
        <v>15000</v>
      </c>
      <c r="J19" s="7">
        <v>10000</v>
      </c>
      <c r="K19" s="7">
        <v>40000</v>
      </c>
      <c r="L19" s="7">
        <f t="shared" si="0"/>
        <v>40000</v>
      </c>
    </row>
    <row r="20" spans="1:12" ht="15.75" thickBot="1">
      <c r="A20" s="17" t="s">
        <v>128</v>
      </c>
      <c r="B20" s="23" t="s">
        <v>215</v>
      </c>
      <c r="C20" s="23" t="s">
        <v>216</v>
      </c>
      <c r="D20" s="24"/>
      <c r="E20" s="25" t="s">
        <v>215</v>
      </c>
      <c r="H20" s="7">
        <v>15000</v>
      </c>
      <c r="K20" s="7">
        <v>15000</v>
      </c>
      <c r="L20" s="7">
        <f t="shared" si="0"/>
        <v>15000</v>
      </c>
    </row>
    <row r="21" spans="1:12" ht="15.75" thickBot="1">
      <c r="A21" s="17" t="s">
        <v>129</v>
      </c>
      <c r="B21" s="23" t="s">
        <v>216</v>
      </c>
      <c r="C21" s="23" t="s">
        <v>216</v>
      </c>
      <c r="D21" s="24"/>
      <c r="E21" s="25" t="s">
        <v>221</v>
      </c>
      <c r="K21" s="7">
        <v>0</v>
      </c>
      <c r="L21" s="7">
        <f t="shared" si="0"/>
        <v>0</v>
      </c>
    </row>
    <row r="22" spans="1:12" ht="15.75" thickBot="1">
      <c r="A22" s="17" t="s">
        <v>130</v>
      </c>
      <c r="B22" s="23" t="s">
        <v>217</v>
      </c>
      <c r="C22" s="23" t="s">
        <v>216</v>
      </c>
      <c r="D22" s="24"/>
      <c r="E22" s="25" t="s">
        <v>217</v>
      </c>
      <c r="H22" s="7">
        <v>30000</v>
      </c>
      <c r="K22" s="7">
        <v>30000</v>
      </c>
      <c r="L22" s="7">
        <f t="shared" si="0"/>
        <v>30000</v>
      </c>
    </row>
    <row r="23" spans="1:12" ht="15.75" thickBot="1">
      <c r="A23" s="17" t="s">
        <v>131</v>
      </c>
      <c r="B23" s="23" t="s">
        <v>215</v>
      </c>
      <c r="C23" s="23" t="s">
        <v>216</v>
      </c>
      <c r="D23" s="24"/>
      <c r="E23" s="25" t="s">
        <v>215</v>
      </c>
      <c r="H23" s="7">
        <v>15000</v>
      </c>
      <c r="K23" s="7">
        <v>15000</v>
      </c>
      <c r="L23" s="7">
        <f t="shared" si="0"/>
        <v>15000</v>
      </c>
    </row>
    <row r="24" spans="1:12" ht="15.75" thickBot="1">
      <c r="A24" s="17" t="s">
        <v>132</v>
      </c>
      <c r="B24" s="23" t="s">
        <v>216</v>
      </c>
      <c r="C24" s="23" t="s">
        <v>216</v>
      </c>
      <c r="D24" s="24"/>
      <c r="E24" s="25" t="s">
        <v>221</v>
      </c>
      <c r="K24" s="7">
        <v>0</v>
      </c>
      <c r="L24" s="7">
        <f t="shared" si="0"/>
        <v>0</v>
      </c>
    </row>
    <row r="25" spans="1:12" ht="15.75" thickBot="1">
      <c r="A25" s="17" t="s">
        <v>133</v>
      </c>
      <c r="B25" s="23" t="s">
        <v>217</v>
      </c>
      <c r="C25" s="23" t="s">
        <v>215</v>
      </c>
      <c r="D25" s="24" t="s">
        <v>218</v>
      </c>
      <c r="E25" s="25" t="s">
        <v>223</v>
      </c>
      <c r="H25" s="7">
        <v>30000</v>
      </c>
      <c r="I25" s="7">
        <v>15000</v>
      </c>
      <c r="J25" s="7">
        <v>10000</v>
      </c>
      <c r="K25" s="7">
        <v>55000</v>
      </c>
      <c r="L25" s="7">
        <f t="shared" si="0"/>
        <v>55000</v>
      </c>
    </row>
    <row r="26" spans="1:12" ht="15.75" thickBot="1">
      <c r="A26" s="17" t="s">
        <v>134</v>
      </c>
      <c r="B26" s="23" t="s">
        <v>217</v>
      </c>
      <c r="C26" s="23" t="s">
        <v>216</v>
      </c>
      <c r="D26" s="24"/>
      <c r="E26" s="25" t="s">
        <v>217</v>
      </c>
      <c r="H26" s="7">
        <v>30000</v>
      </c>
      <c r="K26" s="7">
        <v>30000</v>
      </c>
      <c r="L26" s="7">
        <f t="shared" si="0"/>
        <v>30000</v>
      </c>
    </row>
    <row r="27" spans="1:12" ht="15.75" thickBot="1">
      <c r="A27" s="17" t="s">
        <v>135</v>
      </c>
      <c r="B27" s="23" t="s">
        <v>216</v>
      </c>
      <c r="C27" s="23" t="s">
        <v>215</v>
      </c>
      <c r="D27" s="24" t="s">
        <v>218</v>
      </c>
      <c r="E27" s="25" t="s">
        <v>219</v>
      </c>
      <c r="I27" s="7">
        <v>15000</v>
      </c>
      <c r="J27" s="7">
        <v>10000</v>
      </c>
      <c r="K27" s="7">
        <v>25000</v>
      </c>
      <c r="L27" s="7">
        <f t="shared" si="0"/>
        <v>25000</v>
      </c>
    </row>
    <row r="28" spans="1:12" ht="15.75" thickBot="1">
      <c r="A28" s="17" t="s">
        <v>136</v>
      </c>
      <c r="B28" s="23" t="s">
        <v>215</v>
      </c>
      <c r="C28" s="23" t="s">
        <v>216</v>
      </c>
      <c r="D28" s="24"/>
      <c r="E28" s="25" t="s">
        <v>215</v>
      </c>
      <c r="H28" s="7">
        <v>15000</v>
      </c>
      <c r="K28" s="7">
        <v>15000</v>
      </c>
      <c r="L28" s="7">
        <f t="shared" si="0"/>
        <v>15000</v>
      </c>
    </row>
    <row r="29" spans="1:12" ht="15.75" thickBot="1">
      <c r="A29" s="17" t="s">
        <v>137</v>
      </c>
      <c r="B29" s="23" t="s">
        <v>217</v>
      </c>
      <c r="C29" s="23" t="s">
        <v>216</v>
      </c>
      <c r="D29" s="24"/>
      <c r="E29" s="25" t="s">
        <v>217</v>
      </c>
      <c r="H29" s="7">
        <v>30000</v>
      </c>
      <c r="K29" s="7">
        <v>30000</v>
      </c>
      <c r="L29" s="7">
        <f t="shared" si="0"/>
        <v>30000</v>
      </c>
    </row>
    <row r="30" spans="1:12" ht="15.75" thickBot="1">
      <c r="A30" s="17" t="s">
        <v>138</v>
      </c>
      <c r="B30" s="23" t="s">
        <v>216</v>
      </c>
      <c r="C30" s="23" t="s">
        <v>216</v>
      </c>
      <c r="D30" s="24"/>
      <c r="E30" s="25" t="s">
        <v>221</v>
      </c>
      <c r="K30" s="7">
        <v>0</v>
      </c>
      <c r="L30" s="7">
        <f t="shared" si="0"/>
        <v>0</v>
      </c>
    </row>
    <row r="31" spans="1:12" ht="15.75" thickBot="1">
      <c r="A31" s="17" t="s">
        <v>139</v>
      </c>
      <c r="B31" s="23" t="s">
        <v>217</v>
      </c>
      <c r="C31" s="23" t="s">
        <v>215</v>
      </c>
      <c r="D31" s="24" t="s">
        <v>218</v>
      </c>
      <c r="E31" s="25" t="s">
        <v>223</v>
      </c>
      <c r="H31" s="7">
        <v>30000</v>
      </c>
      <c r="I31" s="7">
        <v>15000</v>
      </c>
      <c r="J31" s="7">
        <v>10000</v>
      </c>
      <c r="K31" s="7">
        <v>55000</v>
      </c>
      <c r="L31" s="7">
        <f t="shared" si="0"/>
        <v>55000</v>
      </c>
    </row>
    <row r="32" spans="1:12" ht="15.75" thickBot="1">
      <c r="A32" s="17" t="s">
        <v>140</v>
      </c>
      <c r="B32" s="23" t="s">
        <v>216</v>
      </c>
      <c r="C32" s="23" t="s">
        <v>216</v>
      </c>
      <c r="D32" s="24"/>
      <c r="E32" s="25" t="s">
        <v>221</v>
      </c>
      <c r="K32" s="7">
        <v>0</v>
      </c>
      <c r="L32" s="7">
        <f t="shared" si="0"/>
        <v>0</v>
      </c>
    </row>
    <row r="33" spans="1:12" ht="15.75" thickBot="1">
      <c r="A33" s="17" t="s">
        <v>141</v>
      </c>
      <c r="B33" s="23" t="s">
        <v>215</v>
      </c>
      <c r="C33" s="23" t="s">
        <v>215</v>
      </c>
      <c r="D33" s="24" t="s">
        <v>218</v>
      </c>
      <c r="E33" s="25" t="s">
        <v>222</v>
      </c>
      <c r="H33" s="7">
        <v>15000</v>
      </c>
      <c r="I33" s="7">
        <v>15000</v>
      </c>
      <c r="J33" s="7">
        <v>10000</v>
      </c>
      <c r="K33" s="7">
        <v>40000</v>
      </c>
      <c r="L33" s="7">
        <f t="shared" si="0"/>
        <v>40000</v>
      </c>
    </row>
    <row r="34" spans="1:12" ht="15.75" thickBot="1">
      <c r="A34" s="17" t="s">
        <v>142</v>
      </c>
      <c r="B34" s="23" t="s">
        <v>217</v>
      </c>
      <c r="C34" s="23" t="s">
        <v>216</v>
      </c>
      <c r="D34" s="24"/>
      <c r="E34" s="25" t="s">
        <v>217</v>
      </c>
      <c r="H34" s="7">
        <v>30000</v>
      </c>
      <c r="K34" s="7">
        <v>30000</v>
      </c>
      <c r="L34" s="7">
        <f t="shared" si="0"/>
        <v>30000</v>
      </c>
    </row>
    <row r="35" spans="1:12" ht="15.75" thickBot="1">
      <c r="A35" s="17" t="s">
        <v>143</v>
      </c>
      <c r="B35" s="23" t="s">
        <v>215</v>
      </c>
      <c r="C35" s="23" t="s">
        <v>216</v>
      </c>
      <c r="D35" s="24"/>
      <c r="E35" s="25" t="s">
        <v>215</v>
      </c>
      <c r="H35" s="7">
        <v>15000</v>
      </c>
      <c r="K35" s="7">
        <v>15000</v>
      </c>
      <c r="L35" s="7">
        <f t="shared" si="0"/>
        <v>15000</v>
      </c>
    </row>
    <row r="36" spans="1:12" ht="15.75" thickBot="1">
      <c r="A36" s="17" t="s">
        <v>144</v>
      </c>
      <c r="B36" s="23" t="s">
        <v>215</v>
      </c>
      <c r="C36" s="23" t="s">
        <v>216</v>
      </c>
      <c r="D36" s="24"/>
      <c r="E36" s="25" t="s">
        <v>215</v>
      </c>
      <c r="H36" s="7">
        <v>15000</v>
      </c>
      <c r="K36" s="7">
        <v>15000</v>
      </c>
      <c r="L36" s="7">
        <f t="shared" si="0"/>
        <v>15000</v>
      </c>
    </row>
    <row r="37" spans="1:12" ht="15.75" thickBot="1">
      <c r="A37" s="17" t="s">
        <v>145</v>
      </c>
      <c r="B37" s="23" t="s">
        <v>217</v>
      </c>
      <c r="C37" s="23" t="s">
        <v>216</v>
      </c>
      <c r="D37" s="24"/>
      <c r="E37" s="25" t="s">
        <v>217</v>
      </c>
      <c r="H37" s="7">
        <v>30000</v>
      </c>
      <c r="K37" s="7">
        <v>30000</v>
      </c>
      <c r="L37" s="7">
        <f t="shared" si="0"/>
        <v>30000</v>
      </c>
    </row>
    <row r="38" spans="1:12" ht="15.75" thickBot="1">
      <c r="A38" s="17" t="s">
        <v>146</v>
      </c>
      <c r="B38" s="23" t="s">
        <v>215</v>
      </c>
      <c r="C38" s="23" t="s">
        <v>216</v>
      </c>
      <c r="D38" s="24" t="s">
        <v>218</v>
      </c>
      <c r="E38" s="25" t="s">
        <v>219</v>
      </c>
      <c r="H38" s="7">
        <v>15000</v>
      </c>
      <c r="J38" s="7">
        <v>10000</v>
      </c>
      <c r="K38" s="7">
        <v>25000</v>
      </c>
      <c r="L38" s="7">
        <f t="shared" si="0"/>
        <v>25000</v>
      </c>
    </row>
    <row r="39" spans="1:12" ht="15.75" thickBot="1">
      <c r="A39" s="17" t="s">
        <v>147</v>
      </c>
      <c r="B39" s="23" t="s">
        <v>215</v>
      </c>
      <c r="C39" s="23" t="s">
        <v>216</v>
      </c>
      <c r="D39" s="24"/>
      <c r="E39" s="25" t="s">
        <v>215</v>
      </c>
      <c r="H39" s="7">
        <v>15000</v>
      </c>
      <c r="K39" s="7">
        <v>15000</v>
      </c>
      <c r="L39" s="7">
        <f t="shared" si="0"/>
        <v>15000</v>
      </c>
    </row>
    <row r="40" spans="1:12" ht="15.75" thickBot="1">
      <c r="A40" s="17" t="s">
        <v>148</v>
      </c>
      <c r="B40" s="23" t="s">
        <v>216</v>
      </c>
      <c r="C40" s="23" t="s">
        <v>216</v>
      </c>
      <c r="D40" s="24"/>
      <c r="E40" s="25" t="s">
        <v>221</v>
      </c>
      <c r="K40" s="7">
        <v>0</v>
      </c>
      <c r="L40" s="7">
        <f t="shared" si="0"/>
        <v>0</v>
      </c>
    </row>
    <row r="41" spans="1:12" ht="15.75" thickBot="1">
      <c r="A41" s="17" t="s">
        <v>149</v>
      </c>
      <c r="B41" s="23" t="s">
        <v>215</v>
      </c>
      <c r="C41" s="23" t="s">
        <v>216</v>
      </c>
      <c r="D41" s="24"/>
      <c r="E41" s="25" t="s">
        <v>215</v>
      </c>
      <c r="H41" s="7">
        <v>15000</v>
      </c>
      <c r="K41" s="7">
        <v>15000</v>
      </c>
      <c r="L41" s="7">
        <f t="shared" si="0"/>
        <v>15000</v>
      </c>
    </row>
    <row r="42" spans="1:12" ht="15.75" thickBot="1">
      <c r="A42" s="17" t="s">
        <v>150</v>
      </c>
      <c r="B42" s="23" t="s">
        <v>215</v>
      </c>
      <c r="C42" s="23" t="s">
        <v>216</v>
      </c>
      <c r="D42" s="24"/>
      <c r="E42" s="25" t="s">
        <v>215</v>
      </c>
      <c r="H42" s="7">
        <v>15000</v>
      </c>
      <c r="K42" s="7">
        <v>15000</v>
      </c>
      <c r="L42" s="7">
        <f t="shared" si="0"/>
        <v>15000</v>
      </c>
    </row>
    <row r="43" spans="1:12" ht="15.75" thickBot="1">
      <c r="A43" s="17" t="s">
        <v>151</v>
      </c>
      <c r="B43" s="23" t="s">
        <v>216</v>
      </c>
      <c r="C43" s="23" t="s">
        <v>216</v>
      </c>
      <c r="D43" s="24"/>
      <c r="E43" s="25" t="s">
        <v>221</v>
      </c>
      <c r="K43" s="7">
        <v>0</v>
      </c>
      <c r="L43" s="7">
        <f t="shared" si="0"/>
        <v>0</v>
      </c>
    </row>
    <row r="44" spans="1:12" ht="15.75" thickBot="1">
      <c r="A44" s="17" t="s">
        <v>152</v>
      </c>
      <c r="B44" s="23" t="s">
        <v>215</v>
      </c>
      <c r="C44" s="23" t="s">
        <v>216</v>
      </c>
      <c r="D44" s="24"/>
      <c r="E44" s="25" t="s">
        <v>215</v>
      </c>
      <c r="H44" s="7">
        <v>15000</v>
      </c>
      <c r="K44" s="7">
        <v>15000</v>
      </c>
      <c r="L44" s="7">
        <f t="shared" si="0"/>
        <v>15000</v>
      </c>
    </row>
    <row r="45" spans="1:12" ht="15.75" thickBot="1">
      <c r="A45" s="17" t="s">
        <v>153</v>
      </c>
      <c r="B45" s="23" t="s">
        <v>216</v>
      </c>
      <c r="C45" s="23" t="s">
        <v>216</v>
      </c>
      <c r="D45" s="24"/>
      <c r="E45" s="25" t="s">
        <v>221</v>
      </c>
      <c r="K45" s="7">
        <v>0</v>
      </c>
      <c r="L45" s="7">
        <f t="shared" si="0"/>
        <v>0</v>
      </c>
    </row>
    <row r="46" spans="1:12" ht="15.75" thickBot="1">
      <c r="A46" s="17" t="s">
        <v>154</v>
      </c>
      <c r="B46" s="23" t="s">
        <v>217</v>
      </c>
      <c r="C46" s="23" t="s">
        <v>216</v>
      </c>
      <c r="D46" s="24"/>
      <c r="E46" s="25" t="s">
        <v>217</v>
      </c>
      <c r="H46" s="7">
        <v>30000</v>
      </c>
      <c r="K46" s="7">
        <v>30000</v>
      </c>
      <c r="L46" s="7">
        <f t="shared" si="0"/>
        <v>30000</v>
      </c>
    </row>
    <row r="47" spans="1:12" ht="15.75" thickBot="1">
      <c r="A47" s="17" t="s">
        <v>155</v>
      </c>
      <c r="B47" s="23" t="s">
        <v>215</v>
      </c>
      <c r="C47" s="23" t="s">
        <v>216</v>
      </c>
      <c r="D47" s="24"/>
      <c r="E47" s="25" t="s">
        <v>215</v>
      </c>
      <c r="H47" s="7">
        <v>15000</v>
      </c>
      <c r="K47" s="7">
        <v>15000</v>
      </c>
      <c r="L47" s="7">
        <f t="shared" si="0"/>
        <v>15000</v>
      </c>
    </row>
    <row r="48" spans="1:12" ht="15.75" thickBot="1">
      <c r="A48" s="17" t="s">
        <v>156</v>
      </c>
      <c r="B48" s="23" t="s">
        <v>215</v>
      </c>
      <c r="C48" s="23" t="s">
        <v>216</v>
      </c>
      <c r="D48" s="24"/>
      <c r="E48" s="25" t="s">
        <v>215</v>
      </c>
      <c r="H48" s="7">
        <v>15000</v>
      </c>
      <c r="K48" s="7">
        <v>15000</v>
      </c>
      <c r="L48" s="7">
        <f t="shared" si="0"/>
        <v>15000</v>
      </c>
    </row>
    <row r="49" spans="1:12" ht="15.75" thickBot="1">
      <c r="A49" s="17" t="s">
        <v>157</v>
      </c>
      <c r="B49" s="23" t="s">
        <v>215</v>
      </c>
      <c r="C49" s="23" t="s">
        <v>216</v>
      </c>
      <c r="D49" s="24"/>
      <c r="E49" s="25" t="s">
        <v>215</v>
      </c>
      <c r="H49" s="7">
        <v>15000</v>
      </c>
      <c r="K49" s="7">
        <v>15000</v>
      </c>
      <c r="L49" s="7">
        <f t="shared" si="0"/>
        <v>15000</v>
      </c>
    </row>
    <row r="50" spans="1:12" ht="15.75" thickBot="1">
      <c r="A50" s="17" t="s">
        <v>158</v>
      </c>
      <c r="B50" s="23" t="s">
        <v>215</v>
      </c>
      <c r="C50" s="23" t="s">
        <v>216</v>
      </c>
      <c r="D50" s="24"/>
      <c r="E50" s="25" t="s">
        <v>215</v>
      </c>
      <c r="H50" s="7">
        <v>15000</v>
      </c>
      <c r="K50" s="7">
        <v>15000</v>
      </c>
      <c r="L50" s="7">
        <f t="shared" si="0"/>
        <v>15000</v>
      </c>
    </row>
    <row r="51" spans="1:12" ht="15.75" thickBot="1">
      <c r="A51" s="17" t="s">
        <v>159</v>
      </c>
      <c r="B51" s="23" t="s">
        <v>215</v>
      </c>
      <c r="C51" s="23" t="s">
        <v>216</v>
      </c>
      <c r="D51" s="24"/>
      <c r="E51" s="25" t="s">
        <v>215</v>
      </c>
      <c r="H51" s="7">
        <v>15000</v>
      </c>
      <c r="K51" s="7">
        <v>15000</v>
      </c>
      <c r="L51" s="7">
        <f t="shared" si="0"/>
        <v>15000</v>
      </c>
    </row>
    <row r="52" spans="1:12" ht="15.75" thickBot="1">
      <c r="A52" s="17" t="s">
        <v>160</v>
      </c>
      <c r="B52" s="23" t="s">
        <v>215</v>
      </c>
      <c r="C52" s="23" t="s">
        <v>216</v>
      </c>
      <c r="D52" s="24" t="s">
        <v>218</v>
      </c>
      <c r="E52" s="25" t="s">
        <v>219</v>
      </c>
      <c r="H52" s="7">
        <v>15000</v>
      </c>
      <c r="J52" s="7">
        <v>10000</v>
      </c>
      <c r="K52" s="7">
        <v>25000</v>
      </c>
      <c r="L52" s="7">
        <f t="shared" si="0"/>
        <v>25000</v>
      </c>
    </row>
    <row r="53" spans="1:12" ht="15.75" thickBot="1">
      <c r="A53" s="17" t="s">
        <v>161</v>
      </c>
      <c r="B53" s="23" t="s">
        <v>215</v>
      </c>
      <c r="C53" s="23" t="s">
        <v>216</v>
      </c>
      <c r="D53" s="24"/>
      <c r="E53" s="25" t="s">
        <v>215</v>
      </c>
      <c r="H53" s="7">
        <v>15000</v>
      </c>
      <c r="K53" s="7">
        <v>15000</v>
      </c>
      <c r="L53" s="7">
        <f t="shared" si="0"/>
        <v>15000</v>
      </c>
    </row>
    <row r="54" spans="1:12" ht="15.75" thickBot="1">
      <c r="A54" s="17" t="s">
        <v>162</v>
      </c>
      <c r="B54" s="23" t="s">
        <v>215</v>
      </c>
      <c r="C54" s="23" t="s">
        <v>219</v>
      </c>
      <c r="D54" s="24" t="s">
        <v>218</v>
      </c>
      <c r="E54" s="25" t="s">
        <v>224</v>
      </c>
      <c r="H54" s="7">
        <v>15000</v>
      </c>
      <c r="I54" s="7">
        <v>25000</v>
      </c>
      <c r="J54" s="7">
        <v>10000</v>
      </c>
      <c r="K54" s="7">
        <v>50000</v>
      </c>
      <c r="L54" s="7">
        <f t="shared" si="0"/>
        <v>50000</v>
      </c>
    </row>
    <row r="55" spans="1:12" ht="15.75" thickBot="1">
      <c r="A55" s="17" t="s">
        <v>163</v>
      </c>
      <c r="B55" s="23" t="s">
        <v>216</v>
      </c>
      <c r="C55" s="23" t="s">
        <v>216</v>
      </c>
      <c r="D55" s="24"/>
      <c r="E55" s="25" t="s">
        <v>221</v>
      </c>
      <c r="K55" s="7">
        <v>0</v>
      </c>
      <c r="L55" s="7">
        <f t="shared" si="0"/>
        <v>0</v>
      </c>
    </row>
    <row r="56" spans="1:12" ht="15.75" thickBot="1">
      <c r="A56" s="17" t="s">
        <v>164</v>
      </c>
      <c r="B56" s="23" t="s">
        <v>215</v>
      </c>
      <c r="C56" s="23" t="s">
        <v>216</v>
      </c>
      <c r="D56" s="24"/>
      <c r="E56" s="25" t="s">
        <v>215</v>
      </c>
      <c r="H56" s="7">
        <v>15000</v>
      </c>
      <c r="K56" s="7">
        <v>15000</v>
      </c>
      <c r="L56" s="7">
        <f t="shared" si="0"/>
        <v>15000</v>
      </c>
    </row>
    <row r="57" spans="1:12" ht="15.75" thickBot="1">
      <c r="A57" s="17" t="s">
        <v>165</v>
      </c>
      <c r="B57" s="23" t="s">
        <v>216</v>
      </c>
      <c r="C57" s="23" t="s">
        <v>216</v>
      </c>
      <c r="D57" s="24"/>
      <c r="E57" s="25" t="s">
        <v>221</v>
      </c>
      <c r="K57" s="7">
        <v>0</v>
      </c>
      <c r="L57" s="7">
        <f t="shared" si="0"/>
        <v>0</v>
      </c>
    </row>
    <row r="58" spans="1:12" ht="15.75" thickBot="1">
      <c r="A58" s="17" t="s">
        <v>166</v>
      </c>
      <c r="B58" s="23" t="s">
        <v>217</v>
      </c>
      <c r="C58" s="23" t="s">
        <v>216</v>
      </c>
      <c r="D58" s="24" t="s">
        <v>218</v>
      </c>
      <c r="E58" s="25" t="s">
        <v>222</v>
      </c>
      <c r="H58" s="7">
        <v>30000</v>
      </c>
      <c r="J58" s="7">
        <v>10000</v>
      </c>
      <c r="K58" s="7">
        <v>40000</v>
      </c>
      <c r="L58" s="7">
        <f t="shared" si="0"/>
        <v>40000</v>
      </c>
    </row>
    <row r="59" spans="1:12" ht="15.75" thickBot="1">
      <c r="A59" s="17" t="s">
        <v>167</v>
      </c>
      <c r="B59" s="23" t="s">
        <v>215</v>
      </c>
      <c r="C59" s="23" t="s">
        <v>219</v>
      </c>
      <c r="D59" s="24" t="s">
        <v>215</v>
      </c>
      <c r="E59" s="25" t="s">
        <v>223</v>
      </c>
      <c r="H59" s="7">
        <v>15000</v>
      </c>
      <c r="I59" s="7">
        <v>25000</v>
      </c>
      <c r="J59" s="7">
        <v>15000</v>
      </c>
      <c r="K59" s="7">
        <v>55000</v>
      </c>
      <c r="L59" s="7">
        <f t="shared" si="0"/>
        <v>55000</v>
      </c>
    </row>
    <row r="60" spans="1:12" ht="15.75" thickBot="1">
      <c r="A60" s="17" t="s">
        <v>168</v>
      </c>
      <c r="B60" s="23" t="s">
        <v>217</v>
      </c>
      <c r="C60" s="23" t="s">
        <v>216</v>
      </c>
      <c r="D60" s="24"/>
      <c r="E60" s="25" t="s">
        <v>217</v>
      </c>
      <c r="H60" s="7">
        <v>30000</v>
      </c>
      <c r="K60" s="7">
        <v>30000</v>
      </c>
      <c r="L60" s="7">
        <f t="shared" si="0"/>
        <v>30000</v>
      </c>
    </row>
    <row r="61" spans="1:12" ht="15.75" thickBot="1">
      <c r="A61" s="17" t="s">
        <v>169</v>
      </c>
      <c r="B61" s="23" t="s">
        <v>217</v>
      </c>
      <c r="C61" s="23" t="s">
        <v>216</v>
      </c>
      <c r="D61" s="24"/>
      <c r="E61" s="25" t="s">
        <v>217</v>
      </c>
      <c r="H61" s="7">
        <v>30000</v>
      </c>
      <c r="K61" s="7">
        <v>30000</v>
      </c>
      <c r="L61" s="7">
        <f t="shared" si="0"/>
        <v>30000</v>
      </c>
    </row>
    <row r="62" spans="1:12" ht="15.75" thickBot="1">
      <c r="A62" s="17" t="s">
        <v>170</v>
      </c>
      <c r="B62" s="23" t="s">
        <v>216</v>
      </c>
      <c r="C62" s="23" t="s">
        <v>216</v>
      </c>
      <c r="D62" s="24"/>
      <c r="E62" s="25" t="s">
        <v>221</v>
      </c>
      <c r="K62" s="7">
        <v>0</v>
      </c>
      <c r="L62" s="7">
        <f t="shared" si="0"/>
        <v>0</v>
      </c>
    </row>
    <row r="63" spans="1:12" ht="15.75" thickBot="1">
      <c r="A63" s="17" t="s">
        <v>171</v>
      </c>
      <c r="B63" s="23" t="s">
        <v>216</v>
      </c>
      <c r="C63" s="23" t="s">
        <v>216</v>
      </c>
      <c r="D63" s="24"/>
      <c r="E63" s="25" t="s">
        <v>221</v>
      </c>
      <c r="K63" s="7">
        <v>0</v>
      </c>
      <c r="L63" s="7">
        <f t="shared" si="0"/>
        <v>0</v>
      </c>
    </row>
    <row r="64" spans="1:12" ht="15.75" thickBot="1">
      <c r="A64" s="17" t="s">
        <v>172</v>
      </c>
      <c r="B64" s="23" t="s">
        <v>215</v>
      </c>
      <c r="C64" s="23" t="s">
        <v>216</v>
      </c>
      <c r="D64" s="24"/>
      <c r="E64" s="25" t="s">
        <v>215</v>
      </c>
      <c r="H64" s="7">
        <v>15000</v>
      </c>
      <c r="K64" s="7">
        <v>15000</v>
      </c>
      <c r="L64" s="7">
        <f t="shared" si="0"/>
        <v>15000</v>
      </c>
    </row>
    <row r="65" spans="1:12" ht="15.75" thickBot="1">
      <c r="A65" s="17" t="s">
        <v>173</v>
      </c>
      <c r="B65" s="23" t="s">
        <v>216</v>
      </c>
      <c r="C65" s="23" t="s">
        <v>216</v>
      </c>
      <c r="D65" s="24"/>
      <c r="E65" s="25" t="s">
        <v>221</v>
      </c>
      <c r="K65" s="7">
        <v>0</v>
      </c>
      <c r="L65" s="7">
        <f t="shared" si="0"/>
        <v>0</v>
      </c>
    </row>
    <row r="66" spans="1:12" ht="15.75" thickBot="1">
      <c r="A66" s="17" t="s">
        <v>174</v>
      </c>
      <c r="B66" s="23" t="s">
        <v>217</v>
      </c>
      <c r="C66" s="23" t="s">
        <v>215</v>
      </c>
      <c r="D66" s="24" t="s">
        <v>218</v>
      </c>
      <c r="E66" s="25" t="s">
        <v>223</v>
      </c>
      <c r="H66" s="7">
        <v>30000</v>
      </c>
      <c r="I66" s="7">
        <v>15000</v>
      </c>
      <c r="J66" s="7">
        <v>10000</v>
      </c>
      <c r="K66" s="7">
        <v>55000</v>
      </c>
      <c r="L66" s="7">
        <f t="shared" si="0"/>
        <v>55000</v>
      </c>
    </row>
    <row r="67" spans="1:12" ht="15.75" thickBot="1">
      <c r="A67" s="17" t="s">
        <v>175</v>
      </c>
      <c r="B67" s="23" t="s">
        <v>215</v>
      </c>
      <c r="C67" s="23" t="s">
        <v>216</v>
      </c>
      <c r="D67" s="24"/>
      <c r="E67" s="25" t="s">
        <v>215</v>
      </c>
      <c r="H67" s="7">
        <v>15000</v>
      </c>
      <c r="K67" s="7">
        <v>15000</v>
      </c>
      <c r="L67" s="7">
        <f t="shared" si="0"/>
        <v>15000</v>
      </c>
    </row>
    <row r="68" spans="1:12" ht="15.75" thickBot="1">
      <c r="A68" s="17" t="s">
        <v>176</v>
      </c>
      <c r="B68" s="23" t="s">
        <v>216</v>
      </c>
      <c r="C68" s="23" t="s">
        <v>216</v>
      </c>
      <c r="D68" s="24"/>
      <c r="E68" s="25" t="s">
        <v>221</v>
      </c>
      <c r="K68" s="7">
        <v>0</v>
      </c>
      <c r="L68" s="7">
        <f t="shared" ref="L68:L101" si="1">SUM(H68:J68)</f>
        <v>0</v>
      </c>
    </row>
    <row r="69" spans="1:12" ht="15.75" thickBot="1">
      <c r="A69" s="17" t="s">
        <v>177</v>
      </c>
      <c r="B69" s="23" t="s">
        <v>215</v>
      </c>
      <c r="C69" s="23" t="s">
        <v>216</v>
      </c>
      <c r="D69" s="24"/>
      <c r="E69" s="25" t="s">
        <v>215</v>
      </c>
      <c r="H69" s="7">
        <v>15000</v>
      </c>
      <c r="K69" s="7">
        <v>15000</v>
      </c>
      <c r="L69" s="7">
        <f t="shared" si="1"/>
        <v>15000</v>
      </c>
    </row>
    <row r="70" spans="1:12" ht="15.75" thickBot="1">
      <c r="A70" s="17" t="s">
        <v>178</v>
      </c>
      <c r="B70" s="23" t="s">
        <v>215</v>
      </c>
      <c r="C70" s="23" t="s">
        <v>216</v>
      </c>
      <c r="D70" s="24"/>
      <c r="E70" s="25" t="s">
        <v>215</v>
      </c>
      <c r="H70" s="7">
        <v>15000</v>
      </c>
      <c r="K70" s="7">
        <v>15000</v>
      </c>
      <c r="L70" s="7">
        <f t="shared" si="1"/>
        <v>15000</v>
      </c>
    </row>
    <row r="71" spans="1:12" ht="15.75" thickBot="1">
      <c r="A71" s="17" t="s">
        <v>179</v>
      </c>
      <c r="B71" s="23" t="s">
        <v>217</v>
      </c>
      <c r="C71" s="23" t="s">
        <v>216</v>
      </c>
      <c r="D71" s="24"/>
      <c r="E71" s="25" t="s">
        <v>217</v>
      </c>
      <c r="H71" s="7">
        <v>30000</v>
      </c>
      <c r="K71" s="7">
        <v>30000</v>
      </c>
      <c r="L71" s="7">
        <f t="shared" si="1"/>
        <v>30000</v>
      </c>
    </row>
    <row r="72" spans="1:12" ht="15.75" thickBot="1">
      <c r="A72" s="17" t="s">
        <v>180</v>
      </c>
      <c r="B72" s="23" t="s">
        <v>217</v>
      </c>
      <c r="C72" s="23" t="s">
        <v>215</v>
      </c>
      <c r="D72" s="24" t="s">
        <v>218</v>
      </c>
      <c r="E72" s="25" t="s">
        <v>223</v>
      </c>
      <c r="H72" s="7">
        <v>30000</v>
      </c>
      <c r="I72" s="7">
        <v>15000</v>
      </c>
      <c r="J72" s="7">
        <v>10000</v>
      </c>
      <c r="K72" s="7">
        <v>55000</v>
      </c>
      <c r="L72" s="7">
        <f t="shared" si="1"/>
        <v>55000</v>
      </c>
    </row>
    <row r="73" spans="1:12" ht="15.75" thickBot="1">
      <c r="A73" s="17" t="s">
        <v>181</v>
      </c>
      <c r="B73" s="23" t="s">
        <v>215</v>
      </c>
      <c r="C73" s="23" t="s">
        <v>216</v>
      </c>
      <c r="D73" s="24"/>
      <c r="E73" s="25" t="s">
        <v>215</v>
      </c>
      <c r="H73" s="7">
        <v>15000</v>
      </c>
      <c r="K73" s="7">
        <v>15000</v>
      </c>
      <c r="L73" s="7">
        <f t="shared" si="1"/>
        <v>15000</v>
      </c>
    </row>
    <row r="74" spans="1:12" ht="15.75" thickBot="1">
      <c r="A74" s="17" t="s">
        <v>182</v>
      </c>
      <c r="B74" s="23" t="s">
        <v>215</v>
      </c>
      <c r="C74" s="23" t="s">
        <v>216</v>
      </c>
      <c r="D74" s="24" t="s">
        <v>218</v>
      </c>
      <c r="E74" s="25" t="s">
        <v>219</v>
      </c>
      <c r="H74" s="7">
        <v>15000</v>
      </c>
      <c r="J74" s="7">
        <v>10000</v>
      </c>
      <c r="K74" s="7">
        <v>25000</v>
      </c>
      <c r="L74" s="7">
        <f t="shared" si="1"/>
        <v>25000</v>
      </c>
    </row>
    <row r="75" spans="1:12" ht="15.75" thickBot="1">
      <c r="A75" s="17" t="s">
        <v>183</v>
      </c>
      <c r="B75" s="23" t="s">
        <v>217</v>
      </c>
      <c r="C75" s="23" t="s">
        <v>216</v>
      </c>
      <c r="D75" s="24"/>
      <c r="E75" s="25" t="s">
        <v>217</v>
      </c>
      <c r="H75" s="7">
        <v>30000</v>
      </c>
      <c r="K75" s="7">
        <v>30000</v>
      </c>
      <c r="L75" s="7">
        <f t="shared" si="1"/>
        <v>30000</v>
      </c>
    </row>
    <row r="76" spans="1:12" ht="15.75" thickBot="1">
      <c r="A76" s="17" t="s">
        <v>184</v>
      </c>
      <c r="B76" s="23" t="s">
        <v>216</v>
      </c>
      <c r="C76" s="23" t="s">
        <v>216</v>
      </c>
      <c r="D76" s="24"/>
      <c r="E76" s="25" t="s">
        <v>221</v>
      </c>
      <c r="K76" s="7">
        <v>0</v>
      </c>
      <c r="L76" s="7">
        <f t="shared" si="1"/>
        <v>0</v>
      </c>
    </row>
    <row r="77" spans="1:12" ht="15.75" thickBot="1">
      <c r="A77" s="17" t="s">
        <v>185</v>
      </c>
      <c r="B77" s="23" t="s">
        <v>215</v>
      </c>
      <c r="C77" s="23" t="s">
        <v>216</v>
      </c>
      <c r="D77" s="24"/>
      <c r="E77" s="25" t="s">
        <v>215</v>
      </c>
      <c r="H77" s="7">
        <v>15000</v>
      </c>
      <c r="K77" s="7">
        <v>15000</v>
      </c>
      <c r="L77" s="7">
        <f t="shared" si="1"/>
        <v>15000</v>
      </c>
    </row>
    <row r="78" spans="1:12" ht="15.75" thickBot="1">
      <c r="A78" s="17" t="s">
        <v>186</v>
      </c>
      <c r="B78" s="23" t="s">
        <v>215</v>
      </c>
      <c r="C78" s="23" t="s">
        <v>216</v>
      </c>
      <c r="D78" s="24"/>
      <c r="E78" s="25" t="s">
        <v>215</v>
      </c>
      <c r="H78" s="7">
        <v>15000</v>
      </c>
      <c r="K78" s="7">
        <v>15000</v>
      </c>
      <c r="L78" s="7">
        <f t="shared" si="1"/>
        <v>15000</v>
      </c>
    </row>
    <row r="79" spans="1:12" ht="15.75" thickBot="1">
      <c r="A79" s="17" t="s">
        <v>187</v>
      </c>
      <c r="B79" s="23" t="s">
        <v>215</v>
      </c>
      <c r="C79" s="23" t="s">
        <v>219</v>
      </c>
      <c r="D79" s="24" t="s">
        <v>215</v>
      </c>
      <c r="E79" s="25" t="s">
        <v>223</v>
      </c>
      <c r="H79" s="7">
        <v>15000</v>
      </c>
      <c r="I79" s="7">
        <v>25000</v>
      </c>
      <c r="J79" s="7">
        <v>15000</v>
      </c>
      <c r="K79" s="7">
        <v>55000</v>
      </c>
      <c r="L79" s="7">
        <f t="shared" si="1"/>
        <v>55000</v>
      </c>
    </row>
    <row r="80" spans="1:12" ht="15.75" thickBot="1">
      <c r="A80" s="17" t="s">
        <v>188</v>
      </c>
      <c r="B80" s="23" t="s">
        <v>217</v>
      </c>
      <c r="C80" s="23" t="s">
        <v>215</v>
      </c>
      <c r="D80" s="24" t="s">
        <v>218</v>
      </c>
      <c r="E80" s="25" t="s">
        <v>223</v>
      </c>
      <c r="H80" s="7">
        <v>30000</v>
      </c>
      <c r="I80" s="7">
        <v>15000</v>
      </c>
      <c r="J80" s="7">
        <v>10000</v>
      </c>
      <c r="K80" s="7">
        <v>55000</v>
      </c>
      <c r="L80" s="7">
        <f t="shared" si="1"/>
        <v>55000</v>
      </c>
    </row>
    <row r="81" spans="1:12" ht="15.75" thickBot="1">
      <c r="A81" s="17" t="s">
        <v>189</v>
      </c>
      <c r="B81" s="23" t="s">
        <v>216</v>
      </c>
      <c r="C81" s="23" t="s">
        <v>216</v>
      </c>
      <c r="D81" s="24"/>
      <c r="E81" s="25" t="s">
        <v>221</v>
      </c>
      <c r="K81" s="7">
        <v>0</v>
      </c>
      <c r="L81" s="7">
        <f t="shared" si="1"/>
        <v>0</v>
      </c>
    </row>
    <row r="82" spans="1:12" ht="15.75" thickBot="1">
      <c r="A82" s="17" t="s">
        <v>190</v>
      </c>
      <c r="B82" s="23" t="s">
        <v>215</v>
      </c>
      <c r="C82" s="23" t="s">
        <v>216</v>
      </c>
      <c r="D82" s="24"/>
      <c r="E82" s="25" t="s">
        <v>215</v>
      </c>
      <c r="H82" s="7">
        <v>15000</v>
      </c>
      <c r="K82" s="7">
        <v>15000</v>
      </c>
      <c r="L82" s="7">
        <f t="shared" si="1"/>
        <v>15000</v>
      </c>
    </row>
    <row r="83" spans="1:12" ht="15.75" thickBot="1">
      <c r="A83" s="17" t="s">
        <v>191</v>
      </c>
      <c r="B83" s="23" t="s">
        <v>215</v>
      </c>
      <c r="C83" s="23" t="s">
        <v>216</v>
      </c>
      <c r="D83" s="24"/>
      <c r="E83" s="25" t="s">
        <v>215</v>
      </c>
      <c r="H83" s="7">
        <v>15000</v>
      </c>
      <c r="K83" s="7">
        <v>15000</v>
      </c>
      <c r="L83" s="7">
        <f t="shared" si="1"/>
        <v>15000</v>
      </c>
    </row>
    <row r="84" spans="1:12" ht="15.75" thickBot="1">
      <c r="A84" s="17" t="s">
        <v>192</v>
      </c>
      <c r="B84" s="23" t="s">
        <v>217</v>
      </c>
      <c r="C84" s="23" t="s">
        <v>219</v>
      </c>
      <c r="D84" s="24" t="s">
        <v>215</v>
      </c>
      <c r="E84" s="25" t="s">
        <v>220</v>
      </c>
      <c r="H84" s="7">
        <v>30000</v>
      </c>
      <c r="I84" s="7">
        <v>25000</v>
      </c>
      <c r="J84" s="7">
        <v>15000</v>
      </c>
      <c r="K84" s="7">
        <v>70000</v>
      </c>
      <c r="L84" s="7">
        <f t="shared" si="1"/>
        <v>70000</v>
      </c>
    </row>
    <row r="85" spans="1:12" ht="15.75" thickBot="1">
      <c r="A85" s="17" t="s">
        <v>193</v>
      </c>
      <c r="B85" s="23" t="s">
        <v>215</v>
      </c>
      <c r="C85" s="23" t="s">
        <v>216</v>
      </c>
      <c r="D85" s="24"/>
      <c r="E85" s="25" t="s">
        <v>215</v>
      </c>
      <c r="H85" s="7">
        <v>15000</v>
      </c>
      <c r="K85" s="7">
        <v>15000</v>
      </c>
      <c r="L85" s="7">
        <f t="shared" si="1"/>
        <v>15000</v>
      </c>
    </row>
    <row r="86" spans="1:12" ht="15.75" thickBot="1">
      <c r="A86" s="17" t="s">
        <v>194</v>
      </c>
      <c r="B86" s="23" t="s">
        <v>216</v>
      </c>
      <c r="C86" s="23" t="s">
        <v>215</v>
      </c>
      <c r="D86" s="24" t="s">
        <v>218</v>
      </c>
      <c r="E86" s="25" t="s">
        <v>219</v>
      </c>
      <c r="I86" s="7">
        <v>15000</v>
      </c>
      <c r="J86" s="7">
        <v>10000</v>
      </c>
      <c r="K86" s="7">
        <v>25000</v>
      </c>
      <c r="L86" s="7">
        <f t="shared" si="1"/>
        <v>25000</v>
      </c>
    </row>
    <row r="87" spans="1:12" ht="15.75" thickBot="1">
      <c r="A87" s="17" t="s">
        <v>195</v>
      </c>
      <c r="B87" s="23" t="s">
        <v>215</v>
      </c>
      <c r="C87" s="23" t="s">
        <v>219</v>
      </c>
      <c r="D87" s="24" t="s">
        <v>218</v>
      </c>
      <c r="E87" s="25" t="s">
        <v>222</v>
      </c>
      <c r="H87" s="7">
        <v>15000</v>
      </c>
      <c r="I87" s="7">
        <v>25000</v>
      </c>
      <c r="J87" s="7">
        <v>10000</v>
      </c>
      <c r="K87" s="7">
        <v>40000</v>
      </c>
      <c r="L87" s="7">
        <f t="shared" si="1"/>
        <v>50000</v>
      </c>
    </row>
    <row r="88" spans="1:12" ht="15.75" thickBot="1">
      <c r="A88" s="17" t="s">
        <v>196</v>
      </c>
      <c r="B88" s="23" t="s">
        <v>217</v>
      </c>
      <c r="C88" s="23" t="s">
        <v>216</v>
      </c>
      <c r="D88" s="24"/>
      <c r="E88" s="25" t="s">
        <v>217</v>
      </c>
      <c r="H88" s="7">
        <v>30000</v>
      </c>
      <c r="K88" s="7">
        <v>30000</v>
      </c>
      <c r="L88" s="7">
        <f t="shared" si="1"/>
        <v>30000</v>
      </c>
    </row>
    <row r="89" spans="1:12" ht="15.75" thickBot="1">
      <c r="A89" s="17" t="s">
        <v>197</v>
      </c>
      <c r="B89" s="23" t="s">
        <v>215</v>
      </c>
      <c r="C89" s="23" t="s">
        <v>216</v>
      </c>
      <c r="D89" s="24"/>
      <c r="E89" s="25" t="s">
        <v>215</v>
      </c>
      <c r="H89" s="7">
        <v>15000</v>
      </c>
      <c r="K89" s="7">
        <v>15000</v>
      </c>
      <c r="L89" s="7">
        <f t="shared" si="1"/>
        <v>15000</v>
      </c>
    </row>
    <row r="90" spans="1:12" ht="15.75" thickBot="1">
      <c r="A90" s="17" t="s">
        <v>198</v>
      </c>
      <c r="B90" s="23" t="s">
        <v>217</v>
      </c>
      <c r="C90" s="23" t="s">
        <v>216</v>
      </c>
      <c r="D90" s="24"/>
      <c r="E90" s="25" t="s">
        <v>217</v>
      </c>
      <c r="H90" s="7">
        <v>30000</v>
      </c>
      <c r="K90" s="7">
        <v>30000</v>
      </c>
      <c r="L90" s="7">
        <f t="shared" si="1"/>
        <v>30000</v>
      </c>
    </row>
    <row r="91" spans="1:12" ht="15.75" thickBot="1">
      <c r="A91" s="17" t="s">
        <v>199</v>
      </c>
      <c r="B91" s="23" t="s">
        <v>215</v>
      </c>
      <c r="C91" s="23" t="s">
        <v>216</v>
      </c>
      <c r="D91" s="24"/>
      <c r="E91" s="25" t="s">
        <v>215</v>
      </c>
      <c r="H91" s="7">
        <v>15000</v>
      </c>
      <c r="K91" s="7">
        <v>15000</v>
      </c>
      <c r="L91" s="7">
        <f t="shared" si="1"/>
        <v>15000</v>
      </c>
    </row>
    <row r="92" spans="1:12" ht="15.75" thickBot="1">
      <c r="A92" s="17" t="s">
        <v>200</v>
      </c>
      <c r="B92" s="23" t="s">
        <v>217</v>
      </c>
      <c r="C92" s="23" t="s">
        <v>216</v>
      </c>
      <c r="D92" s="24" t="s">
        <v>218</v>
      </c>
      <c r="E92" s="25" t="s">
        <v>222</v>
      </c>
      <c r="H92" s="7">
        <v>30000</v>
      </c>
      <c r="J92" s="7">
        <v>10000</v>
      </c>
      <c r="K92" s="7">
        <v>40000</v>
      </c>
      <c r="L92" s="7">
        <f t="shared" si="1"/>
        <v>40000</v>
      </c>
    </row>
    <row r="93" spans="1:12" ht="15.75" thickBot="1">
      <c r="A93" s="17" t="s">
        <v>201</v>
      </c>
      <c r="B93" s="23" t="s">
        <v>215</v>
      </c>
      <c r="C93" s="23" t="s">
        <v>215</v>
      </c>
      <c r="D93" s="24" t="s">
        <v>218</v>
      </c>
      <c r="E93" s="25" t="s">
        <v>222</v>
      </c>
      <c r="H93" s="7">
        <v>15000</v>
      </c>
      <c r="I93" s="7">
        <v>15000</v>
      </c>
      <c r="J93" s="7">
        <v>10000</v>
      </c>
      <c r="K93" s="7">
        <v>40000</v>
      </c>
      <c r="L93" s="7">
        <f t="shared" si="1"/>
        <v>40000</v>
      </c>
    </row>
    <row r="94" spans="1:12" ht="15.75" thickBot="1">
      <c r="A94" s="17" t="s">
        <v>202</v>
      </c>
      <c r="B94" s="23" t="s">
        <v>216</v>
      </c>
      <c r="C94" s="23" t="s">
        <v>216</v>
      </c>
      <c r="D94" s="24"/>
      <c r="E94" s="25" t="s">
        <v>221</v>
      </c>
      <c r="K94" s="7">
        <v>0</v>
      </c>
      <c r="L94" s="7">
        <f t="shared" si="1"/>
        <v>0</v>
      </c>
    </row>
    <row r="95" spans="1:12" ht="15.75" thickBot="1">
      <c r="A95" s="17" t="s">
        <v>203</v>
      </c>
      <c r="B95" s="23" t="s">
        <v>216</v>
      </c>
      <c r="C95" s="23" t="s">
        <v>216</v>
      </c>
      <c r="D95" s="24"/>
      <c r="E95" s="25" t="s">
        <v>221</v>
      </c>
      <c r="K95" s="7">
        <v>0</v>
      </c>
      <c r="L95" s="7">
        <f t="shared" si="1"/>
        <v>0</v>
      </c>
    </row>
    <row r="96" spans="1:12" ht="15.75" thickBot="1">
      <c r="A96" s="17" t="s">
        <v>204</v>
      </c>
      <c r="B96" s="23" t="s">
        <v>217</v>
      </c>
      <c r="C96" s="23" t="s">
        <v>216</v>
      </c>
      <c r="D96" s="24" t="s">
        <v>218</v>
      </c>
      <c r="E96" s="25" t="s">
        <v>222</v>
      </c>
      <c r="H96" s="7">
        <v>30000</v>
      </c>
      <c r="J96" s="7">
        <v>10000</v>
      </c>
      <c r="K96" s="7">
        <v>40000</v>
      </c>
      <c r="L96" s="7">
        <f t="shared" si="1"/>
        <v>40000</v>
      </c>
    </row>
    <row r="97" spans="1:12" ht="15.75" thickBot="1">
      <c r="A97" s="17" t="s">
        <v>205</v>
      </c>
      <c r="B97" s="23" t="s">
        <v>215</v>
      </c>
      <c r="C97" s="23" t="s">
        <v>216</v>
      </c>
      <c r="D97" s="24"/>
      <c r="E97" s="25" t="s">
        <v>215</v>
      </c>
      <c r="H97" s="7">
        <v>15000</v>
      </c>
      <c r="K97" s="7">
        <v>15000</v>
      </c>
      <c r="L97" s="7">
        <f t="shared" si="1"/>
        <v>15000</v>
      </c>
    </row>
    <row r="98" spans="1:12" ht="15.75" thickBot="1">
      <c r="A98" s="17" t="s">
        <v>206</v>
      </c>
      <c r="B98" s="23" t="s">
        <v>216</v>
      </c>
      <c r="C98" s="23" t="s">
        <v>216</v>
      </c>
      <c r="D98" s="24"/>
      <c r="E98" s="25" t="s">
        <v>221</v>
      </c>
      <c r="K98" s="7">
        <v>0</v>
      </c>
      <c r="L98" s="7">
        <f t="shared" si="1"/>
        <v>0</v>
      </c>
    </row>
    <row r="99" spans="1:12" ht="15.75" thickBot="1">
      <c r="A99" s="17" t="s">
        <v>207</v>
      </c>
      <c r="B99" s="23" t="s">
        <v>217</v>
      </c>
      <c r="C99" s="23" t="s">
        <v>219</v>
      </c>
      <c r="D99" s="24" t="s">
        <v>215</v>
      </c>
      <c r="E99" s="25" t="s">
        <v>220</v>
      </c>
      <c r="H99" s="7">
        <v>30000</v>
      </c>
      <c r="I99" s="7">
        <v>25000</v>
      </c>
      <c r="J99" s="7">
        <v>15000</v>
      </c>
      <c r="K99" s="7">
        <v>70000</v>
      </c>
      <c r="L99" s="7">
        <f t="shared" si="1"/>
        <v>70000</v>
      </c>
    </row>
    <row r="100" spans="1:12" ht="15.75" thickBot="1">
      <c r="A100" s="17" t="s">
        <v>208</v>
      </c>
      <c r="B100" s="23" t="s">
        <v>216</v>
      </c>
      <c r="C100" s="23" t="s">
        <v>216</v>
      </c>
      <c r="D100" s="24"/>
      <c r="E100" s="25" t="s">
        <v>221</v>
      </c>
      <c r="K100" s="7">
        <v>0</v>
      </c>
      <c r="L100" s="7">
        <f t="shared" si="1"/>
        <v>0</v>
      </c>
    </row>
    <row r="101" spans="1:12" ht="15" customHeight="1">
      <c r="A101" s="18" t="s">
        <v>209</v>
      </c>
      <c r="B101" s="26" t="s">
        <v>215</v>
      </c>
      <c r="C101" s="26" t="s">
        <v>216</v>
      </c>
      <c r="D101" s="27"/>
      <c r="E101" s="28" t="s">
        <v>215</v>
      </c>
      <c r="H101" s="7">
        <v>15000</v>
      </c>
      <c r="K101" s="7">
        <v>15000</v>
      </c>
      <c r="L101" s="7">
        <f t="shared" si="1"/>
        <v>15000</v>
      </c>
    </row>
    <row r="102" spans="1:12">
      <c r="B102" s="29"/>
      <c r="C102" s="29"/>
      <c r="D102" s="29"/>
      <c r="E102" s="29"/>
    </row>
    <row r="103" spans="1:12">
      <c r="B103" s="29"/>
      <c r="C103" s="29"/>
      <c r="D103" s="29"/>
      <c r="E103" s="29"/>
    </row>
    <row r="104" spans="1:12">
      <c r="B104" s="29"/>
      <c r="C104" s="29"/>
      <c r="D104" s="29"/>
      <c r="E104" s="29"/>
    </row>
    <row r="105" spans="1:12">
      <c r="B105" s="29"/>
      <c r="C105" s="29"/>
      <c r="D105" s="29"/>
      <c r="E105" s="29"/>
    </row>
    <row r="106" spans="1:12">
      <c r="B106" s="29"/>
      <c r="C106" s="29"/>
      <c r="D106" s="29"/>
      <c r="E106" s="29"/>
    </row>
    <row r="107" spans="1:12">
      <c r="B107" s="29"/>
      <c r="C107" s="29"/>
      <c r="D107" s="29"/>
      <c r="E107" s="29"/>
    </row>
    <row r="108" spans="1:12">
      <c r="B108" s="29"/>
      <c r="C108" s="29"/>
      <c r="D108" s="29"/>
      <c r="E108" s="29"/>
    </row>
    <row r="109" spans="1:12">
      <c r="B109" s="29"/>
      <c r="C109" s="29"/>
      <c r="D109" s="29"/>
      <c r="E109" s="29"/>
    </row>
    <row r="110" spans="1:12">
      <c r="B110" s="29"/>
      <c r="C110" s="29"/>
      <c r="D110" s="29"/>
      <c r="E110" s="29"/>
    </row>
    <row r="111" spans="1:12">
      <c r="B111" s="29"/>
      <c r="C111" s="29"/>
      <c r="D111" s="29"/>
      <c r="E111" s="29"/>
    </row>
    <row r="112" spans="1:12">
      <c r="B112" s="29"/>
      <c r="C112" s="29"/>
      <c r="D112" s="29"/>
      <c r="E112" s="29"/>
    </row>
    <row r="113" spans="2:5">
      <c r="B113" s="29"/>
      <c r="C113" s="29"/>
      <c r="D113" s="29"/>
      <c r="E113" s="29"/>
    </row>
    <row r="114" spans="2:5">
      <c r="B114" s="29"/>
      <c r="C114" s="29"/>
      <c r="D114" s="29"/>
      <c r="E114" s="29"/>
    </row>
    <row r="115" spans="2:5">
      <c r="B115" s="29"/>
      <c r="C115" s="29"/>
      <c r="D115" s="29"/>
      <c r="E115" s="29"/>
    </row>
    <row r="116" spans="2:5">
      <c r="B116" s="29"/>
      <c r="C116" s="29"/>
      <c r="D116" s="29"/>
      <c r="E116" s="29"/>
    </row>
    <row r="117" spans="2:5">
      <c r="B117" s="29"/>
      <c r="C117" s="29"/>
      <c r="D117" s="29"/>
      <c r="E117" s="29"/>
    </row>
    <row r="118" spans="2:5">
      <c r="B118" s="29"/>
      <c r="C118" s="29"/>
      <c r="D118" s="29"/>
      <c r="E118" s="29"/>
    </row>
    <row r="119" spans="2:5">
      <c r="B119" s="29"/>
      <c r="C119" s="29"/>
      <c r="D119" s="29"/>
      <c r="E119" s="29"/>
    </row>
    <row r="120" spans="2:5">
      <c r="B120" s="29"/>
      <c r="C120" s="29"/>
      <c r="D120" s="29"/>
      <c r="E120" s="29"/>
    </row>
    <row r="121" spans="2:5">
      <c r="B121" s="29"/>
      <c r="C121" s="29"/>
      <c r="D121" s="29"/>
      <c r="E121" s="29"/>
    </row>
    <row r="122" spans="2:5">
      <c r="B122" s="29"/>
      <c r="C122" s="29"/>
      <c r="D122" s="29"/>
      <c r="E122" s="29"/>
    </row>
    <row r="123" spans="2:5">
      <c r="B123" s="29"/>
      <c r="C123" s="29"/>
      <c r="D123" s="29"/>
      <c r="E123" s="29"/>
    </row>
    <row r="124" spans="2:5">
      <c r="B124" s="29"/>
      <c r="C124" s="29"/>
      <c r="D124" s="29"/>
      <c r="E124" s="29"/>
    </row>
    <row r="125" spans="2:5">
      <c r="B125" s="29"/>
      <c r="C125" s="29"/>
      <c r="D125" s="29"/>
      <c r="E125" s="29"/>
    </row>
    <row r="126" spans="2:5">
      <c r="B126" s="29"/>
      <c r="C126" s="29"/>
      <c r="D126" s="29"/>
      <c r="E126" s="29"/>
    </row>
    <row r="127" spans="2:5">
      <c r="B127" s="29"/>
      <c r="C127" s="29"/>
      <c r="D127" s="29"/>
      <c r="E127" s="29"/>
    </row>
    <row r="128" spans="2:5">
      <c r="B128" s="29"/>
      <c r="C128" s="29"/>
      <c r="D128" s="29"/>
      <c r="E128" s="29"/>
    </row>
    <row r="129" spans="2:5">
      <c r="B129" s="29"/>
      <c r="C129" s="29"/>
      <c r="D129" s="29"/>
      <c r="E129" s="29"/>
    </row>
    <row r="130" spans="2:5">
      <c r="B130" s="29"/>
      <c r="C130" s="29"/>
      <c r="D130" s="29"/>
      <c r="E130" s="29"/>
    </row>
    <row r="131" spans="2:5">
      <c r="B131" s="29"/>
      <c r="C131" s="29"/>
      <c r="D131" s="29"/>
      <c r="E131" s="29"/>
    </row>
    <row r="132" spans="2:5">
      <c r="B132" s="29"/>
      <c r="C132" s="29"/>
      <c r="D132" s="29"/>
      <c r="E132" s="29"/>
    </row>
  </sheetData>
  <sheetProtection algorithmName="SHA-512" hashValue="r9A6Yq4RkvutinfMsSrB4KtxnzBD5Vo12QthylVztUtI+TT2IvQxe4WzCTnI5ZGLqK9/86XT2BHH7PTlAUeQ6w==" saltValue="Xtak8biaGBnttJcdcKKYUQ==" spinCount="100000" sheet="1" objects="1" scenarios="1"/>
  <autoFilter ref="A1:E101" xr:uid="{FDEBB32F-BAC4-4987-8378-CECB0FF9E34B}">
    <sortState xmlns:xlrd2="http://schemas.microsoft.com/office/spreadsheetml/2017/richdata2" ref="A4:E101">
      <sortCondition ref="A1:A101"/>
    </sortState>
  </autoFilter>
  <mergeCells count="3">
    <mergeCell ref="A1:A2"/>
    <mergeCell ref="B1:B2"/>
    <mergeCell ref="C1:C2"/>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4"/>
  <sheetViews>
    <sheetView workbookViewId="0">
      <selection activeCell="B4" sqref="B4:F103"/>
    </sheetView>
  </sheetViews>
  <sheetFormatPr defaultColWidth="8.85546875" defaultRowHeight="15.75" customHeight="1"/>
  <cols>
    <col min="1" max="1" width="4.5703125" style="12" customWidth="1"/>
    <col min="2" max="2" width="18.5703125" style="12" customWidth="1"/>
    <col min="3" max="6" width="18.5703125" style="31" customWidth="1"/>
    <col min="7" max="7" width="4.42578125" style="12" customWidth="1"/>
    <col min="8" max="16384" width="8.85546875" style="12"/>
  </cols>
  <sheetData>
    <row r="1" spans="1:7" ht="15.75" customHeight="1">
      <c r="A1" s="1"/>
      <c r="B1" s="1"/>
      <c r="C1" s="30"/>
      <c r="D1" s="30"/>
      <c r="E1" s="30"/>
      <c r="F1" s="30"/>
      <c r="G1" s="1"/>
    </row>
    <row r="2" spans="1:7" ht="24" customHeight="1">
      <c r="A2" s="1"/>
      <c r="B2" s="56" t="s">
        <v>100</v>
      </c>
      <c r="C2" s="56"/>
      <c r="D2" s="56"/>
      <c r="E2" s="56"/>
      <c r="F2" s="56"/>
      <c r="G2" s="1"/>
    </row>
    <row r="3" spans="1:7" ht="15.75" customHeight="1">
      <c r="A3" s="1"/>
      <c r="G3" s="1"/>
    </row>
    <row r="4" spans="1:7" s="14" customFormat="1" ht="81" customHeight="1">
      <c r="A4" s="1"/>
      <c r="B4" s="13" t="s">
        <v>101</v>
      </c>
      <c r="C4" s="32" t="s">
        <v>102</v>
      </c>
      <c r="D4" s="32" t="s">
        <v>103</v>
      </c>
      <c r="E4" s="32" t="s">
        <v>104</v>
      </c>
      <c r="F4" s="32" t="s">
        <v>105</v>
      </c>
      <c r="G4" s="1"/>
    </row>
    <row r="5" spans="1:7" ht="15.75" customHeight="1">
      <c r="A5" s="1"/>
      <c r="B5" s="15" t="s">
        <v>0</v>
      </c>
      <c r="C5" s="33">
        <v>15000</v>
      </c>
      <c r="D5" s="33">
        <v>0</v>
      </c>
      <c r="E5" s="33">
        <v>0</v>
      </c>
      <c r="F5" s="33">
        <v>15000</v>
      </c>
      <c r="G5" s="1"/>
    </row>
    <row r="6" spans="1:7" ht="15.75" customHeight="1">
      <c r="A6" s="1"/>
      <c r="B6" s="15" t="s">
        <v>1</v>
      </c>
      <c r="C6" s="33">
        <v>30000</v>
      </c>
      <c r="D6" s="33">
        <v>0</v>
      </c>
      <c r="E6" s="33">
        <v>0</v>
      </c>
      <c r="F6" s="33">
        <v>30000</v>
      </c>
      <c r="G6" s="1"/>
    </row>
    <row r="7" spans="1:7" ht="15.75" customHeight="1">
      <c r="A7" s="1"/>
      <c r="B7" s="15" t="s">
        <v>2</v>
      </c>
      <c r="C7" s="33">
        <v>15000</v>
      </c>
      <c r="D7" s="33">
        <v>0</v>
      </c>
      <c r="E7" s="33">
        <v>0</v>
      </c>
      <c r="F7" s="33">
        <v>15000</v>
      </c>
      <c r="G7" s="1"/>
    </row>
    <row r="8" spans="1:7" ht="15.75" customHeight="1">
      <c r="A8" s="1"/>
      <c r="B8" s="15" t="s">
        <v>3</v>
      </c>
      <c r="C8" s="33">
        <v>30000</v>
      </c>
      <c r="D8" s="33">
        <v>0</v>
      </c>
      <c r="E8" s="33">
        <v>0</v>
      </c>
      <c r="F8" s="33">
        <v>30000</v>
      </c>
      <c r="G8" s="1"/>
    </row>
    <row r="9" spans="1:7" ht="15.75" customHeight="1">
      <c r="A9" s="1"/>
      <c r="B9" s="15" t="s">
        <v>4</v>
      </c>
      <c r="C9" s="33">
        <v>15000</v>
      </c>
      <c r="D9" s="33">
        <v>0</v>
      </c>
      <c r="E9" s="33">
        <v>0</v>
      </c>
      <c r="F9" s="33">
        <v>15000</v>
      </c>
      <c r="G9" s="1"/>
    </row>
    <row r="10" spans="1:7" ht="15.75" customHeight="1">
      <c r="A10" s="1"/>
      <c r="B10" s="15" t="s">
        <v>5</v>
      </c>
      <c r="C10" s="33">
        <v>15000</v>
      </c>
      <c r="D10" s="33">
        <v>0</v>
      </c>
      <c r="E10" s="33">
        <v>0</v>
      </c>
      <c r="F10" s="33">
        <v>15000</v>
      </c>
      <c r="G10" s="1"/>
    </row>
    <row r="11" spans="1:7" ht="15.75" customHeight="1">
      <c r="A11" s="1"/>
      <c r="B11" s="15" t="s">
        <v>6</v>
      </c>
      <c r="C11" s="33">
        <v>30000</v>
      </c>
      <c r="D11" s="33">
        <v>25000</v>
      </c>
      <c r="E11" s="33">
        <v>15000</v>
      </c>
      <c r="F11" s="33">
        <v>70000</v>
      </c>
      <c r="G11" s="1"/>
    </row>
    <row r="12" spans="1:7" ht="15.75" customHeight="1">
      <c r="A12" s="1"/>
      <c r="B12" s="15" t="s">
        <v>7</v>
      </c>
      <c r="C12" s="33">
        <v>15000</v>
      </c>
      <c r="D12" s="33">
        <v>0</v>
      </c>
      <c r="E12" s="33">
        <v>0</v>
      </c>
      <c r="F12" s="33">
        <v>15000</v>
      </c>
      <c r="G12" s="1"/>
    </row>
    <row r="13" spans="1:7" ht="15.75" customHeight="1">
      <c r="A13" s="1"/>
      <c r="B13" s="15" t="s">
        <v>8</v>
      </c>
      <c r="C13" s="33">
        <v>0</v>
      </c>
      <c r="D13" s="33">
        <v>0</v>
      </c>
      <c r="E13" s="33">
        <v>0</v>
      </c>
      <c r="F13" s="33">
        <v>0</v>
      </c>
      <c r="G13" s="1"/>
    </row>
    <row r="14" spans="1:7" ht="15.75" customHeight="1">
      <c r="A14" s="1"/>
      <c r="B14" s="15" t="s">
        <v>9</v>
      </c>
      <c r="C14" s="33">
        <v>15000</v>
      </c>
      <c r="D14" s="33">
        <v>0</v>
      </c>
      <c r="E14" s="33">
        <v>0</v>
      </c>
      <c r="F14" s="33">
        <v>15000</v>
      </c>
      <c r="G14" s="1"/>
    </row>
    <row r="15" spans="1:7" ht="15.75" customHeight="1">
      <c r="A15" s="1"/>
      <c r="B15" s="15" t="s">
        <v>10</v>
      </c>
      <c r="C15" s="33">
        <v>15000</v>
      </c>
      <c r="D15" s="33">
        <v>0</v>
      </c>
      <c r="E15" s="33">
        <v>10000</v>
      </c>
      <c r="F15" s="33">
        <v>25000</v>
      </c>
      <c r="G15" s="1"/>
    </row>
    <row r="16" spans="1:7" ht="15.75" customHeight="1">
      <c r="A16" s="1"/>
      <c r="B16" s="15" t="s">
        <v>11</v>
      </c>
      <c r="C16" s="33">
        <v>15000</v>
      </c>
      <c r="D16" s="33">
        <v>0</v>
      </c>
      <c r="E16" s="33">
        <v>0</v>
      </c>
      <c r="F16" s="33">
        <v>15000</v>
      </c>
      <c r="G16" s="1"/>
    </row>
    <row r="17" spans="1:7" ht="15.75" customHeight="1">
      <c r="A17" s="1"/>
      <c r="B17" s="15" t="s">
        <v>12</v>
      </c>
      <c r="C17" s="33">
        <v>15000</v>
      </c>
      <c r="D17" s="33">
        <v>0</v>
      </c>
      <c r="E17" s="33">
        <v>0</v>
      </c>
      <c r="F17" s="33">
        <v>15000</v>
      </c>
      <c r="G17" s="1"/>
    </row>
    <row r="18" spans="1:7" ht="15.75" customHeight="1">
      <c r="A18" s="1"/>
      <c r="B18" s="15" t="s">
        <v>13</v>
      </c>
      <c r="C18" s="33">
        <v>0</v>
      </c>
      <c r="D18" s="33">
        <v>0</v>
      </c>
      <c r="E18" s="33">
        <v>0</v>
      </c>
      <c r="F18" s="33">
        <v>0</v>
      </c>
      <c r="G18" s="1"/>
    </row>
    <row r="19" spans="1:7" ht="15.75" customHeight="1">
      <c r="A19" s="1"/>
      <c r="B19" s="15" t="s">
        <v>14</v>
      </c>
      <c r="C19" s="33">
        <v>15000</v>
      </c>
      <c r="D19" s="33">
        <v>0</v>
      </c>
      <c r="E19" s="33">
        <v>0</v>
      </c>
      <c r="F19" s="33">
        <v>15000</v>
      </c>
      <c r="G19" s="1"/>
    </row>
    <row r="20" spans="1:7" ht="15.75" customHeight="1">
      <c r="A20" s="1"/>
      <c r="B20" s="15" t="s">
        <v>15</v>
      </c>
      <c r="C20" s="33">
        <v>0</v>
      </c>
      <c r="D20" s="33">
        <v>0</v>
      </c>
      <c r="E20" s="33">
        <v>0</v>
      </c>
      <c r="F20" s="33">
        <v>0</v>
      </c>
      <c r="G20" s="1"/>
    </row>
    <row r="21" spans="1:7" ht="15.75" customHeight="1">
      <c r="A21" s="1"/>
      <c r="B21" s="15" t="s">
        <v>16</v>
      </c>
      <c r="C21" s="33">
        <v>15000</v>
      </c>
      <c r="D21" s="33">
        <v>15000</v>
      </c>
      <c r="E21" s="33">
        <v>10000</v>
      </c>
      <c r="F21" s="33">
        <v>40000</v>
      </c>
      <c r="G21" s="1"/>
    </row>
    <row r="22" spans="1:7" ht="15.75" customHeight="1">
      <c r="A22" s="1"/>
      <c r="B22" s="15" t="s">
        <v>17</v>
      </c>
      <c r="C22" s="33">
        <v>15000</v>
      </c>
      <c r="D22" s="33">
        <v>0</v>
      </c>
      <c r="E22" s="33">
        <v>0</v>
      </c>
      <c r="F22" s="33">
        <v>15000</v>
      </c>
      <c r="G22" s="1"/>
    </row>
    <row r="23" spans="1:7" ht="15.75" customHeight="1">
      <c r="A23" s="1"/>
      <c r="B23" s="15" t="s">
        <v>18</v>
      </c>
      <c r="C23" s="33">
        <v>0</v>
      </c>
      <c r="D23" s="33">
        <v>0</v>
      </c>
      <c r="E23" s="33">
        <v>0</v>
      </c>
      <c r="F23" s="33">
        <v>0</v>
      </c>
      <c r="G23" s="1"/>
    </row>
    <row r="24" spans="1:7" ht="15.75" customHeight="1">
      <c r="A24" s="1"/>
      <c r="B24" s="15" t="s">
        <v>19</v>
      </c>
      <c r="C24" s="33">
        <v>30000</v>
      </c>
      <c r="D24" s="33">
        <v>0</v>
      </c>
      <c r="E24" s="33">
        <v>0</v>
      </c>
      <c r="F24" s="33">
        <v>30000</v>
      </c>
      <c r="G24" s="1"/>
    </row>
    <row r="25" spans="1:7" ht="15.75" customHeight="1">
      <c r="A25" s="1"/>
      <c r="B25" s="15" t="s">
        <v>20</v>
      </c>
      <c r="C25" s="33">
        <v>15000</v>
      </c>
      <c r="D25" s="33">
        <v>0</v>
      </c>
      <c r="E25" s="33">
        <v>0</v>
      </c>
      <c r="F25" s="33">
        <v>15000</v>
      </c>
      <c r="G25" s="1"/>
    </row>
    <row r="26" spans="1:7" ht="15.75" customHeight="1">
      <c r="A26" s="1"/>
      <c r="B26" s="15" t="s">
        <v>21</v>
      </c>
      <c r="C26" s="33">
        <v>0</v>
      </c>
      <c r="D26" s="33">
        <v>0</v>
      </c>
      <c r="E26" s="33">
        <v>0</v>
      </c>
      <c r="F26" s="33">
        <v>0</v>
      </c>
      <c r="G26" s="1"/>
    </row>
    <row r="27" spans="1:7" ht="15.75" customHeight="1">
      <c r="A27" s="1"/>
      <c r="B27" s="15" t="s">
        <v>22</v>
      </c>
      <c r="C27" s="33">
        <v>30000</v>
      </c>
      <c r="D27" s="33">
        <v>15000</v>
      </c>
      <c r="E27" s="33">
        <v>10000</v>
      </c>
      <c r="F27" s="33">
        <v>55000</v>
      </c>
      <c r="G27" s="1"/>
    </row>
    <row r="28" spans="1:7" ht="15.75" customHeight="1">
      <c r="A28" s="1"/>
      <c r="B28" s="15" t="s">
        <v>23</v>
      </c>
      <c r="C28" s="33">
        <v>30000</v>
      </c>
      <c r="D28" s="33">
        <v>0</v>
      </c>
      <c r="E28" s="33">
        <v>10000</v>
      </c>
      <c r="F28" s="33">
        <v>40000</v>
      </c>
      <c r="G28" s="1"/>
    </row>
    <row r="29" spans="1:7" ht="15.75" customHeight="1">
      <c r="A29" s="1"/>
      <c r="B29" s="15" t="s">
        <v>24</v>
      </c>
      <c r="C29" s="33">
        <v>0</v>
      </c>
      <c r="D29" s="33">
        <v>15000</v>
      </c>
      <c r="E29" s="33">
        <v>10000</v>
      </c>
      <c r="F29" s="33">
        <v>25000</v>
      </c>
      <c r="G29" s="1"/>
    </row>
    <row r="30" spans="1:7" ht="15.75" customHeight="1">
      <c r="A30" s="1"/>
      <c r="B30" s="15" t="s">
        <v>25</v>
      </c>
      <c r="C30" s="33">
        <v>15000</v>
      </c>
      <c r="D30" s="33">
        <v>0</v>
      </c>
      <c r="E30" s="33">
        <v>0</v>
      </c>
      <c r="F30" s="33">
        <v>15000</v>
      </c>
      <c r="G30" s="1"/>
    </row>
    <row r="31" spans="1:7" ht="15.75" customHeight="1">
      <c r="A31" s="1"/>
      <c r="B31" s="15" t="s">
        <v>26</v>
      </c>
      <c r="C31" s="33">
        <v>30000</v>
      </c>
      <c r="D31" s="33">
        <v>0</v>
      </c>
      <c r="E31" s="33">
        <v>0</v>
      </c>
      <c r="F31" s="33">
        <v>30000</v>
      </c>
      <c r="G31" s="1"/>
    </row>
    <row r="32" spans="1:7" ht="15.75" customHeight="1">
      <c r="A32" s="1"/>
      <c r="B32" s="15" t="s">
        <v>27</v>
      </c>
      <c r="C32" s="33">
        <v>0</v>
      </c>
      <c r="D32" s="33">
        <v>0</v>
      </c>
      <c r="E32" s="33">
        <v>0</v>
      </c>
      <c r="F32" s="33">
        <v>0</v>
      </c>
      <c r="G32" s="1"/>
    </row>
    <row r="33" spans="1:7" ht="15.75" customHeight="1">
      <c r="A33" s="1"/>
      <c r="B33" s="15" t="s">
        <v>28</v>
      </c>
      <c r="C33" s="33">
        <v>30000</v>
      </c>
      <c r="D33" s="33">
        <v>15000</v>
      </c>
      <c r="E33" s="33">
        <v>10000</v>
      </c>
      <c r="F33" s="33">
        <v>55000</v>
      </c>
      <c r="G33" s="1"/>
    </row>
    <row r="34" spans="1:7" ht="15.75" customHeight="1">
      <c r="A34" s="1"/>
      <c r="B34" s="15" t="s">
        <v>29</v>
      </c>
      <c r="C34" s="33">
        <v>0</v>
      </c>
      <c r="D34" s="33">
        <v>0</v>
      </c>
      <c r="E34" s="33">
        <v>0</v>
      </c>
      <c r="F34" s="33">
        <v>0</v>
      </c>
      <c r="G34" s="1"/>
    </row>
    <row r="35" spans="1:7" ht="15.75" customHeight="1">
      <c r="A35" s="1"/>
      <c r="B35" s="15" t="s">
        <v>30</v>
      </c>
      <c r="C35" s="33">
        <v>15000</v>
      </c>
      <c r="D35" s="33">
        <v>15000</v>
      </c>
      <c r="E35" s="33">
        <v>15000</v>
      </c>
      <c r="F35" s="33">
        <v>45000</v>
      </c>
      <c r="G35" s="1"/>
    </row>
    <row r="36" spans="1:7" ht="15.75" customHeight="1">
      <c r="A36" s="1"/>
      <c r="B36" s="15" t="s">
        <v>31</v>
      </c>
      <c r="C36" s="33">
        <v>30000</v>
      </c>
      <c r="D36" s="33">
        <v>0</v>
      </c>
      <c r="E36" s="33">
        <v>0</v>
      </c>
      <c r="F36" s="33">
        <v>30000</v>
      </c>
      <c r="G36" s="1"/>
    </row>
    <row r="37" spans="1:7" ht="15.75" customHeight="1">
      <c r="A37" s="1"/>
      <c r="B37" s="15" t="s">
        <v>32</v>
      </c>
      <c r="C37" s="33">
        <v>15000</v>
      </c>
      <c r="D37" s="33">
        <v>0</v>
      </c>
      <c r="E37" s="33">
        <v>0</v>
      </c>
      <c r="F37" s="33">
        <v>15000</v>
      </c>
      <c r="G37" s="1"/>
    </row>
    <row r="38" spans="1:7" ht="15.75" customHeight="1">
      <c r="A38" s="1"/>
      <c r="B38" s="15" t="s">
        <v>33</v>
      </c>
      <c r="C38" s="33">
        <v>15000</v>
      </c>
      <c r="D38" s="33">
        <v>0</v>
      </c>
      <c r="E38" s="33">
        <v>0</v>
      </c>
      <c r="F38" s="33">
        <v>15000</v>
      </c>
      <c r="G38" s="1"/>
    </row>
    <row r="39" spans="1:7" ht="15.75" customHeight="1">
      <c r="A39" s="1"/>
      <c r="B39" s="15" t="s">
        <v>34</v>
      </c>
      <c r="C39" s="33">
        <v>30000</v>
      </c>
      <c r="D39" s="33">
        <v>0</v>
      </c>
      <c r="E39" s="33">
        <v>0</v>
      </c>
      <c r="F39" s="33">
        <v>30000</v>
      </c>
      <c r="G39" s="1"/>
    </row>
    <row r="40" spans="1:7" ht="15.75" customHeight="1">
      <c r="A40" s="1"/>
      <c r="B40" s="15" t="s">
        <v>35</v>
      </c>
      <c r="C40" s="33">
        <v>15000</v>
      </c>
      <c r="D40" s="33">
        <v>0</v>
      </c>
      <c r="E40" s="33">
        <v>0</v>
      </c>
      <c r="F40" s="33">
        <v>15000</v>
      </c>
      <c r="G40" s="1"/>
    </row>
    <row r="41" spans="1:7" ht="15.75" customHeight="1">
      <c r="A41" s="1"/>
      <c r="B41" s="15" t="s">
        <v>36</v>
      </c>
      <c r="C41" s="33">
        <v>15000</v>
      </c>
      <c r="D41" s="33">
        <v>0</v>
      </c>
      <c r="E41" s="33">
        <v>0</v>
      </c>
      <c r="F41" s="33">
        <v>15000</v>
      </c>
      <c r="G41" s="1"/>
    </row>
    <row r="42" spans="1:7" ht="15.75" customHeight="1">
      <c r="A42" s="1"/>
      <c r="B42" s="15" t="s">
        <v>37</v>
      </c>
      <c r="C42" s="33">
        <v>0</v>
      </c>
      <c r="D42" s="33">
        <v>0</v>
      </c>
      <c r="E42" s="33">
        <v>0</v>
      </c>
      <c r="F42" s="33">
        <v>0</v>
      </c>
      <c r="G42" s="1"/>
    </row>
    <row r="43" spans="1:7" ht="15.75" customHeight="1">
      <c r="A43" s="1"/>
      <c r="B43" s="15" t="s">
        <v>38</v>
      </c>
      <c r="C43" s="33">
        <v>15000</v>
      </c>
      <c r="D43" s="33">
        <v>0</v>
      </c>
      <c r="E43" s="33">
        <v>0</v>
      </c>
      <c r="F43" s="33">
        <v>15000</v>
      </c>
      <c r="G43" s="1"/>
    </row>
    <row r="44" spans="1:7" ht="15.75" customHeight="1">
      <c r="A44" s="1"/>
      <c r="B44" s="15" t="s">
        <v>39</v>
      </c>
      <c r="C44" s="33">
        <v>15000</v>
      </c>
      <c r="D44" s="33">
        <v>0</v>
      </c>
      <c r="E44" s="33">
        <v>0</v>
      </c>
      <c r="F44" s="33">
        <v>15000</v>
      </c>
      <c r="G44" s="1"/>
    </row>
    <row r="45" spans="1:7" ht="15.75" customHeight="1">
      <c r="A45" s="1"/>
      <c r="B45" s="15" t="s">
        <v>40</v>
      </c>
      <c r="C45" s="33">
        <v>0</v>
      </c>
      <c r="D45" s="33">
        <v>0</v>
      </c>
      <c r="E45" s="33">
        <v>0</v>
      </c>
      <c r="F45" s="33">
        <v>0</v>
      </c>
      <c r="G45" s="1"/>
    </row>
    <row r="46" spans="1:7" ht="15.75" customHeight="1">
      <c r="A46" s="1"/>
      <c r="B46" s="15" t="s">
        <v>41</v>
      </c>
      <c r="C46" s="33">
        <v>15000</v>
      </c>
      <c r="D46" s="33">
        <v>0</v>
      </c>
      <c r="E46" s="33">
        <v>0</v>
      </c>
      <c r="F46" s="33">
        <v>15000</v>
      </c>
      <c r="G46" s="1"/>
    </row>
    <row r="47" spans="1:7" ht="15.75" customHeight="1">
      <c r="A47" s="1"/>
      <c r="B47" s="15" t="s">
        <v>42</v>
      </c>
      <c r="C47" s="33">
        <v>0</v>
      </c>
      <c r="D47" s="33">
        <v>0</v>
      </c>
      <c r="E47" s="33">
        <v>0</v>
      </c>
      <c r="F47" s="33">
        <v>0</v>
      </c>
      <c r="G47" s="1"/>
    </row>
    <row r="48" spans="1:7" ht="15.75" customHeight="1">
      <c r="A48" s="1"/>
      <c r="B48" s="15" t="s">
        <v>43</v>
      </c>
      <c r="C48" s="33">
        <v>30000</v>
      </c>
      <c r="D48" s="33">
        <v>0</v>
      </c>
      <c r="E48" s="33">
        <v>0</v>
      </c>
      <c r="F48" s="33">
        <v>30000</v>
      </c>
      <c r="G48" s="1"/>
    </row>
    <row r="49" spans="1:7" ht="15.75" customHeight="1">
      <c r="A49" s="1"/>
      <c r="B49" s="15" t="s">
        <v>44</v>
      </c>
      <c r="C49" s="33">
        <v>15000</v>
      </c>
      <c r="D49" s="33">
        <v>0</v>
      </c>
      <c r="E49" s="33">
        <v>0</v>
      </c>
      <c r="F49" s="33">
        <v>15000</v>
      </c>
      <c r="G49" s="1"/>
    </row>
    <row r="50" spans="1:7" ht="15.75" customHeight="1">
      <c r="A50" s="1"/>
      <c r="B50" s="15" t="s">
        <v>45</v>
      </c>
      <c r="C50" s="33">
        <v>15000</v>
      </c>
      <c r="D50" s="33">
        <v>0</v>
      </c>
      <c r="E50" s="33">
        <v>0</v>
      </c>
      <c r="F50" s="33">
        <v>15000</v>
      </c>
      <c r="G50" s="1"/>
    </row>
    <row r="51" spans="1:7" ht="15.75" customHeight="1">
      <c r="A51" s="1"/>
      <c r="B51" s="15" t="s">
        <v>46</v>
      </c>
      <c r="C51" s="33">
        <v>15000</v>
      </c>
      <c r="D51" s="33">
        <v>0</v>
      </c>
      <c r="E51" s="33">
        <v>0</v>
      </c>
      <c r="F51" s="33">
        <v>15000</v>
      </c>
      <c r="G51" s="1"/>
    </row>
    <row r="52" spans="1:7" ht="15.75" customHeight="1">
      <c r="A52" s="1"/>
      <c r="B52" s="15" t="s">
        <v>47</v>
      </c>
      <c r="C52" s="33">
        <v>15000</v>
      </c>
      <c r="D52" s="33">
        <v>0</v>
      </c>
      <c r="E52" s="33">
        <v>0</v>
      </c>
      <c r="F52" s="33">
        <v>15000</v>
      </c>
      <c r="G52" s="1"/>
    </row>
    <row r="53" spans="1:7" ht="15.75" customHeight="1">
      <c r="A53" s="1"/>
      <c r="B53" s="15" t="s">
        <v>48</v>
      </c>
      <c r="C53" s="33">
        <v>15000</v>
      </c>
      <c r="D53" s="33">
        <v>0</v>
      </c>
      <c r="E53" s="33">
        <v>0</v>
      </c>
      <c r="F53" s="33">
        <v>15000</v>
      </c>
      <c r="G53" s="1"/>
    </row>
    <row r="54" spans="1:7" ht="15.75" customHeight="1">
      <c r="A54" s="1"/>
      <c r="B54" s="15" t="s">
        <v>49</v>
      </c>
      <c r="C54" s="33">
        <v>15000</v>
      </c>
      <c r="D54" s="33">
        <v>0</v>
      </c>
      <c r="E54" s="33">
        <v>10000</v>
      </c>
      <c r="F54" s="33">
        <v>25000</v>
      </c>
      <c r="G54" s="1"/>
    </row>
    <row r="55" spans="1:7" ht="15.75" customHeight="1">
      <c r="A55" s="1"/>
      <c r="B55" s="15" t="s">
        <v>50</v>
      </c>
      <c r="C55" s="33">
        <v>15000</v>
      </c>
      <c r="D55" s="33">
        <v>0</v>
      </c>
      <c r="E55" s="33">
        <v>0</v>
      </c>
      <c r="F55" s="33">
        <v>15000</v>
      </c>
      <c r="G55" s="1"/>
    </row>
    <row r="56" spans="1:7" ht="15.75" customHeight="1">
      <c r="A56" s="1"/>
      <c r="B56" s="15" t="s">
        <v>51</v>
      </c>
      <c r="C56" s="33">
        <v>15000</v>
      </c>
      <c r="D56" s="33">
        <v>25000</v>
      </c>
      <c r="E56" s="33">
        <v>10000</v>
      </c>
      <c r="F56" s="33">
        <v>50000</v>
      </c>
      <c r="G56" s="1"/>
    </row>
    <row r="57" spans="1:7" ht="15.75" customHeight="1">
      <c r="A57" s="1"/>
      <c r="B57" s="15" t="s">
        <v>52</v>
      </c>
      <c r="C57" s="33">
        <v>0</v>
      </c>
      <c r="D57" s="33">
        <v>0</v>
      </c>
      <c r="E57" s="33">
        <v>0</v>
      </c>
      <c r="F57" s="33">
        <v>0</v>
      </c>
      <c r="G57" s="1"/>
    </row>
    <row r="58" spans="1:7" ht="15.75" customHeight="1">
      <c r="A58" s="1"/>
      <c r="B58" s="15" t="s">
        <v>53</v>
      </c>
      <c r="C58" s="33">
        <v>15000</v>
      </c>
      <c r="D58" s="33">
        <v>0</v>
      </c>
      <c r="E58" s="33">
        <v>0</v>
      </c>
      <c r="F58" s="33">
        <v>15000</v>
      </c>
      <c r="G58" s="1"/>
    </row>
    <row r="59" spans="1:7" ht="15.75" customHeight="1">
      <c r="A59" s="1"/>
      <c r="B59" s="15" t="s">
        <v>54</v>
      </c>
      <c r="C59" s="33">
        <v>0</v>
      </c>
      <c r="D59" s="33">
        <v>0</v>
      </c>
      <c r="E59" s="33">
        <v>0</v>
      </c>
      <c r="F59" s="33">
        <v>0</v>
      </c>
      <c r="G59" s="1"/>
    </row>
    <row r="60" spans="1:7" ht="15.75" customHeight="1">
      <c r="A60" s="1"/>
      <c r="B60" s="15" t="s">
        <v>55</v>
      </c>
      <c r="C60" s="33">
        <v>30000</v>
      </c>
      <c r="D60" s="33">
        <v>0</v>
      </c>
      <c r="E60" s="33">
        <v>10000</v>
      </c>
      <c r="F60" s="33">
        <v>40000</v>
      </c>
      <c r="G60" s="1"/>
    </row>
    <row r="61" spans="1:7" ht="15.75" customHeight="1">
      <c r="A61" s="1"/>
      <c r="B61" s="15" t="s">
        <v>56</v>
      </c>
      <c r="C61" s="33">
        <v>15000</v>
      </c>
      <c r="D61" s="33">
        <v>25000</v>
      </c>
      <c r="E61" s="33">
        <v>15000</v>
      </c>
      <c r="F61" s="33">
        <v>55000</v>
      </c>
      <c r="G61" s="1"/>
    </row>
    <row r="62" spans="1:7" ht="15.75" customHeight="1">
      <c r="A62" s="1"/>
      <c r="B62" s="15" t="s">
        <v>57</v>
      </c>
      <c r="C62" s="33">
        <v>30000</v>
      </c>
      <c r="D62" s="33">
        <v>0</v>
      </c>
      <c r="E62" s="33">
        <v>0</v>
      </c>
      <c r="F62" s="33">
        <v>30000</v>
      </c>
      <c r="G62" s="1"/>
    </row>
    <row r="63" spans="1:7" ht="15.75" customHeight="1">
      <c r="A63" s="1"/>
      <c r="B63" s="15" t="s">
        <v>58</v>
      </c>
      <c r="C63" s="33">
        <v>30000</v>
      </c>
      <c r="D63" s="33">
        <v>0</v>
      </c>
      <c r="E63" s="33">
        <v>0</v>
      </c>
      <c r="F63" s="33">
        <v>30000</v>
      </c>
      <c r="G63" s="1"/>
    </row>
    <row r="64" spans="1:7" ht="15.75" customHeight="1">
      <c r="A64" s="1"/>
      <c r="B64" s="15" t="s">
        <v>59</v>
      </c>
      <c r="C64" s="33">
        <v>0</v>
      </c>
      <c r="D64" s="33">
        <v>0</v>
      </c>
      <c r="E64" s="33">
        <v>0</v>
      </c>
      <c r="F64" s="33">
        <v>0</v>
      </c>
      <c r="G64" s="1"/>
    </row>
    <row r="65" spans="1:7" ht="15.75" customHeight="1">
      <c r="A65" s="1"/>
      <c r="B65" s="15" t="s">
        <v>60</v>
      </c>
      <c r="C65" s="33">
        <v>0</v>
      </c>
      <c r="D65" s="33">
        <v>0</v>
      </c>
      <c r="E65" s="33">
        <v>0</v>
      </c>
      <c r="F65" s="33">
        <v>0</v>
      </c>
      <c r="G65" s="1"/>
    </row>
    <row r="66" spans="1:7" ht="15.75" customHeight="1">
      <c r="A66" s="1"/>
      <c r="B66" s="15" t="s">
        <v>61</v>
      </c>
      <c r="C66" s="33">
        <v>15000</v>
      </c>
      <c r="D66" s="33">
        <v>0</v>
      </c>
      <c r="E66" s="33">
        <v>10000</v>
      </c>
      <c r="F66" s="33">
        <v>25000</v>
      </c>
      <c r="G66" s="1"/>
    </row>
    <row r="67" spans="1:7" ht="15.75" customHeight="1">
      <c r="A67" s="1"/>
      <c r="B67" s="15" t="s">
        <v>62</v>
      </c>
      <c r="C67" s="33">
        <v>0</v>
      </c>
      <c r="D67" s="33">
        <v>0</v>
      </c>
      <c r="E67" s="33">
        <v>10000</v>
      </c>
      <c r="F67" s="33">
        <v>10000</v>
      </c>
      <c r="G67" s="1"/>
    </row>
    <row r="68" spans="1:7" ht="15.75" customHeight="1">
      <c r="A68" s="1"/>
      <c r="B68" s="15" t="s">
        <v>63</v>
      </c>
      <c r="C68" s="33">
        <v>30000</v>
      </c>
      <c r="D68" s="33">
        <v>15000</v>
      </c>
      <c r="E68" s="33">
        <v>10000</v>
      </c>
      <c r="F68" s="33">
        <v>55000</v>
      </c>
      <c r="G68" s="1"/>
    </row>
    <row r="69" spans="1:7" ht="15.75" customHeight="1">
      <c r="A69" s="1"/>
      <c r="B69" s="15" t="s">
        <v>64</v>
      </c>
      <c r="C69" s="33">
        <v>15000</v>
      </c>
      <c r="D69" s="33">
        <v>0</v>
      </c>
      <c r="E69" s="33">
        <v>0</v>
      </c>
      <c r="F69" s="33">
        <v>15000</v>
      </c>
      <c r="G69" s="1"/>
    </row>
    <row r="70" spans="1:7" ht="15.75" customHeight="1">
      <c r="A70" s="1"/>
      <c r="B70" s="15" t="s">
        <v>65</v>
      </c>
      <c r="C70" s="33">
        <v>0</v>
      </c>
      <c r="D70" s="33">
        <v>0</v>
      </c>
      <c r="E70" s="33">
        <v>0</v>
      </c>
      <c r="F70" s="33">
        <v>0</v>
      </c>
      <c r="G70" s="1"/>
    </row>
    <row r="71" spans="1:7" ht="15.75" customHeight="1">
      <c r="A71" s="1"/>
      <c r="B71" s="15" t="s">
        <v>66</v>
      </c>
      <c r="C71" s="33">
        <v>15000</v>
      </c>
      <c r="D71" s="33">
        <v>0</v>
      </c>
      <c r="E71" s="33">
        <v>0</v>
      </c>
      <c r="F71" s="33">
        <v>15000</v>
      </c>
      <c r="G71" s="1"/>
    </row>
    <row r="72" spans="1:7" ht="15.75" customHeight="1">
      <c r="A72" s="1"/>
      <c r="B72" s="15" t="s">
        <v>67</v>
      </c>
      <c r="C72" s="33">
        <v>15000</v>
      </c>
      <c r="D72" s="33">
        <v>0</v>
      </c>
      <c r="E72" s="33">
        <v>0</v>
      </c>
      <c r="F72" s="33">
        <v>15000</v>
      </c>
      <c r="G72" s="1"/>
    </row>
    <row r="73" spans="1:7" ht="15.75" customHeight="1">
      <c r="A73" s="1"/>
      <c r="B73" s="15" t="s">
        <v>68</v>
      </c>
      <c r="C73" s="33">
        <v>30000</v>
      </c>
      <c r="D73" s="33">
        <v>0</v>
      </c>
      <c r="E73" s="33">
        <v>0</v>
      </c>
      <c r="F73" s="33">
        <v>30000</v>
      </c>
      <c r="G73" s="1"/>
    </row>
    <row r="74" spans="1:7" ht="15.75" customHeight="1">
      <c r="A74" s="1"/>
      <c r="B74" s="15" t="s">
        <v>69</v>
      </c>
      <c r="C74" s="33">
        <v>30000</v>
      </c>
      <c r="D74" s="33">
        <v>15000</v>
      </c>
      <c r="E74" s="33">
        <v>10000</v>
      </c>
      <c r="F74" s="33">
        <v>55000</v>
      </c>
      <c r="G74" s="1"/>
    </row>
    <row r="75" spans="1:7" ht="15.75" customHeight="1">
      <c r="A75" s="1"/>
      <c r="B75" s="15" t="s">
        <v>70</v>
      </c>
      <c r="C75" s="33">
        <v>15000</v>
      </c>
      <c r="D75" s="33">
        <v>0</v>
      </c>
      <c r="E75" s="33">
        <v>0</v>
      </c>
      <c r="F75" s="33">
        <v>15000</v>
      </c>
      <c r="G75" s="1"/>
    </row>
    <row r="76" spans="1:7" ht="15.75" customHeight="1">
      <c r="A76" s="1"/>
      <c r="B76" s="15" t="s">
        <v>71</v>
      </c>
      <c r="C76" s="33">
        <v>15000</v>
      </c>
      <c r="D76" s="33">
        <v>0</v>
      </c>
      <c r="E76" s="33">
        <v>0</v>
      </c>
      <c r="F76" s="33">
        <v>15000</v>
      </c>
      <c r="G76" s="1"/>
    </row>
    <row r="77" spans="1:7" ht="15.75" customHeight="1">
      <c r="A77" s="1"/>
      <c r="B77" s="15" t="s">
        <v>72</v>
      </c>
      <c r="C77" s="33">
        <v>30000</v>
      </c>
      <c r="D77" s="33">
        <v>0</v>
      </c>
      <c r="E77" s="33">
        <v>0</v>
      </c>
      <c r="F77" s="33">
        <v>30000</v>
      </c>
      <c r="G77" s="1"/>
    </row>
    <row r="78" spans="1:7" ht="15.75" customHeight="1">
      <c r="A78" s="1"/>
      <c r="B78" s="15" t="s">
        <v>73</v>
      </c>
      <c r="C78" s="33">
        <v>0</v>
      </c>
      <c r="D78" s="33">
        <v>0</v>
      </c>
      <c r="E78" s="33">
        <v>0</v>
      </c>
      <c r="F78" s="33">
        <v>0</v>
      </c>
      <c r="G78" s="1"/>
    </row>
    <row r="79" spans="1:7" ht="15.75" customHeight="1">
      <c r="A79" s="1"/>
      <c r="B79" s="15" t="s">
        <v>74</v>
      </c>
      <c r="C79" s="33">
        <v>15000</v>
      </c>
      <c r="D79" s="33">
        <v>0</v>
      </c>
      <c r="E79" s="33">
        <v>0</v>
      </c>
      <c r="F79" s="33">
        <v>15000</v>
      </c>
      <c r="G79" s="1"/>
    </row>
    <row r="80" spans="1:7" ht="15.75" customHeight="1">
      <c r="A80" s="1"/>
      <c r="B80" s="15" t="s">
        <v>75</v>
      </c>
      <c r="C80" s="33">
        <v>15000</v>
      </c>
      <c r="D80" s="33">
        <v>0</v>
      </c>
      <c r="E80" s="33">
        <v>0</v>
      </c>
      <c r="F80" s="33">
        <v>15000</v>
      </c>
      <c r="G80" s="1"/>
    </row>
    <row r="81" spans="1:7" ht="15.75" customHeight="1">
      <c r="A81" s="1"/>
      <c r="B81" s="15" t="s">
        <v>76</v>
      </c>
      <c r="C81" s="33">
        <v>15000</v>
      </c>
      <c r="D81" s="33">
        <v>25000</v>
      </c>
      <c r="E81" s="33">
        <v>15000</v>
      </c>
      <c r="F81" s="33">
        <v>55000</v>
      </c>
      <c r="G81" s="1"/>
    </row>
    <row r="82" spans="1:7" ht="15.75" customHeight="1">
      <c r="A82" s="1"/>
      <c r="B82" s="15" t="s">
        <v>77</v>
      </c>
      <c r="C82" s="33">
        <v>30000</v>
      </c>
      <c r="D82" s="33">
        <v>15000</v>
      </c>
      <c r="E82" s="33">
        <v>15000</v>
      </c>
      <c r="F82" s="33">
        <v>60000</v>
      </c>
      <c r="G82" s="1"/>
    </row>
    <row r="83" spans="1:7" ht="15.75" customHeight="1">
      <c r="A83" s="1"/>
      <c r="B83" s="15" t="s">
        <v>78</v>
      </c>
      <c r="C83" s="33">
        <v>0</v>
      </c>
      <c r="D83" s="33">
        <v>0</v>
      </c>
      <c r="E83" s="33">
        <v>0</v>
      </c>
      <c r="F83" s="33">
        <v>0</v>
      </c>
      <c r="G83" s="1"/>
    </row>
    <row r="84" spans="1:7" ht="15.75" customHeight="1">
      <c r="A84" s="1"/>
      <c r="B84" s="15" t="s">
        <v>79</v>
      </c>
      <c r="C84" s="33">
        <v>15000</v>
      </c>
      <c r="D84" s="33">
        <v>0</v>
      </c>
      <c r="E84" s="33">
        <v>0</v>
      </c>
      <c r="F84" s="33">
        <v>15000</v>
      </c>
      <c r="G84" s="1"/>
    </row>
    <row r="85" spans="1:7" ht="15.75" customHeight="1">
      <c r="A85" s="1"/>
      <c r="B85" s="15" t="s">
        <v>80</v>
      </c>
      <c r="C85" s="33">
        <v>15000</v>
      </c>
      <c r="D85" s="33">
        <v>0</v>
      </c>
      <c r="E85" s="33">
        <v>0</v>
      </c>
      <c r="F85" s="33">
        <v>15000</v>
      </c>
      <c r="G85" s="1"/>
    </row>
    <row r="86" spans="1:7" ht="15.75" customHeight="1">
      <c r="A86" s="1"/>
      <c r="B86" s="15" t="s">
        <v>81</v>
      </c>
      <c r="C86" s="33">
        <v>30000</v>
      </c>
      <c r="D86" s="33">
        <v>25000</v>
      </c>
      <c r="E86" s="33">
        <v>15000</v>
      </c>
      <c r="F86" s="33">
        <v>70000</v>
      </c>
      <c r="G86" s="1"/>
    </row>
    <row r="87" spans="1:7" ht="15.75" customHeight="1">
      <c r="A87" s="1"/>
      <c r="B87" s="15" t="s">
        <v>82</v>
      </c>
      <c r="C87" s="33">
        <v>15000</v>
      </c>
      <c r="D87" s="33">
        <v>0</v>
      </c>
      <c r="E87" s="33">
        <v>0</v>
      </c>
      <c r="F87" s="33">
        <v>15000</v>
      </c>
      <c r="G87" s="1"/>
    </row>
    <row r="88" spans="1:7" ht="15.75" customHeight="1">
      <c r="A88" s="1"/>
      <c r="B88" s="15" t="s">
        <v>83</v>
      </c>
      <c r="C88" s="33">
        <v>0</v>
      </c>
      <c r="D88" s="33">
        <v>15000</v>
      </c>
      <c r="E88" s="33">
        <v>10000</v>
      </c>
      <c r="F88" s="33">
        <v>25000</v>
      </c>
      <c r="G88" s="1"/>
    </row>
    <row r="89" spans="1:7" ht="15.75" customHeight="1">
      <c r="A89" s="1"/>
      <c r="B89" s="15" t="s">
        <v>84</v>
      </c>
      <c r="C89" s="33">
        <v>15000</v>
      </c>
      <c r="D89" s="33">
        <v>25000</v>
      </c>
      <c r="E89" s="33">
        <v>10000</v>
      </c>
      <c r="F89" s="33">
        <v>50000</v>
      </c>
      <c r="G89" s="1"/>
    </row>
    <row r="90" spans="1:7" ht="15.75" customHeight="1">
      <c r="A90" s="1"/>
      <c r="B90" s="15" t="s">
        <v>85</v>
      </c>
      <c r="C90" s="33">
        <v>30000</v>
      </c>
      <c r="D90" s="33">
        <v>0</v>
      </c>
      <c r="E90" s="33">
        <v>0</v>
      </c>
      <c r="F90" s="33">
        <v>30000</v>
      </c>
      <c r="G90" s="1"/>
    </row>
    <row r="91" spans="1:7" ht="15.75" customHeight="1">
      <c r="A91" s="1"/>
      <c r="B91" s="15" t="s">
        <v>86</v>
      </c>
      <c r="C91" s="33">
        <v>15000</v>
      </c>
      <c r="D91" s="33">
        <v>0</v>
      </c>
      <c r="E91" s="33">
        <v>0</v>
      </c>
      <c r="F91" s="33">
        <v>15000</v>
      </c>
      <c r="G91" s="1"/>
    </row>
    <row r="92" spans="1:7" ht="15.75" customHeight="1">
      <c r="A92" s="1"/>
      <c r="B92" s="15" t="s">
        <v>87</v>
      </c>
      <c r="C92" s="33">
        <v>30000</v>
      </c>
      <c r="D92" s="33">
        <v>0</v>
      </c>
      <c r="E92" s="33">
        <v>0</v>
      </c>
      <c r="F92" s="33">
        <v>30000</v>
      </c>
      <c r="G92" s="1"/>
    </row>
    <row r="93" spans="1:7" ht="15.75" customHeight="1">
      <c r="A93" s="1"/>
      <c r="B93" s="15" t="s">
        <v>88</v>
      </c>
      <c r="C93" s="33">
        <v>15000</v>
      </c>
      <c r="D93" s="33">
        <v>0</v>
      </c>
      <c r="E93" s="33">
        <v>0</v>
      </c>
      <c r="F93" s="33">
        <v>15000</v>
      </c>
      <c r="G93" s="1"/>
    </row>
    <row r="94" spans="1:7" ht="15.75" customHeight="1">
      <c r="A94" s="1"/>
      <c r="B94" s="15" t="s">
        <v>89</v>
      </c>
      <c r="C94" s="33">
        <v>30000</v>
      </c>
      <c r="D94" s="33">
        <v>0</v>
      </c>
      <c r="E94" s="33">
        <v>10000</v>
      </c>
      <c r="F94" s="33">
        <v>40000</v>
      </c>
      <c r="G94" s="1"/>
    </row>
    <row r="95" spans="1:7" ht="15.75" customHeight="1">
      <c r="A95" s="1"/>
      <c r="B95" s="15" t="s">
        <v>90</v>
      </c>
      <c r="C95" s="33">
        <v>15000</v>
      </c>
      <c r="D95" s="33">
        <v>15000</v>
      </c>
      <c r="E95" s="33">
        <v>10000</v>
      </c>
      <c r="F95" s="33">
        <v>40000</v>
      </c>
      <c r="G95" s="1"/>
    </row>
    <row r="96" spans="1:7" ht="15.75" customHeight="1">
      <c r="A96" s="1"/>
      <c r="B96" s="15" t="s">
        <v>91</v>
      </c>
      <c r="C96" s="33">
        <v>0</v>
      </c>
      <c r="D96" s="33">
        <v>0</v>
      </c>
      <c r="E96" s="33">
        <v>0</v>
      </c>
      <c r="F96" s="33">
        <v>0</v>
      </c>
      <c r="G96" s="1"/>
    </row>
    <row r="97" spans="1:7" ht="15.75" customHeight="1">
      <c r="A97" s="1"/>
      <c r="B97" s="15" t="s">
        <v>92</v>
      </c>
      <c r="C97" s="33">
        <v>0</v>
      </c>
      <c r="D97" s="33">
        <v>0</v>
      </c>
      <c r="E97" s="33">
        <v>0</v>
      </c>
      <c r="F97" s="33">
        <v>0</v>
      </c>
      <c r="G97" s="1"/>
    </row>
    <row r="98" spans="1:7" ht="15.75" customHeight="1">
      <c r="A98" s="1"/>
      <c r="B98" s="15" t="s">
        <v>93</v>
      </c>
      <c r="C98" s="33">
        <v>30000</v>
      </c>
      <c r="D98" s="33">
        <v>0</v>
      </c>
      <c r="E98" s="33">
        <v>10000</v>
      </c>
      <c r="F98" s="33">
        <v>40000</v>
      </c>
      <c r="G98" s="1"/>
    </row>
    <row r="99" spans="1:7" ht="15.75" customHeight="1">
      <c r="A99" s="1"/>
      <c r="B99" s="15" t="s">
        <v>94</v>
      </c>
      <c r="C99" s="33">
        <v>15000</v>
      </c>
      <c r="D99" s="33">
        <v>0</v>
      </c>
      <c r="E99" s="33">
        <v>0</v>
      </c>
      <c r="F99" s="33">
        <v>15000</v>
      </c>
      <c r="G99" s="1"/>
    </row>
    <row r="100" spans="1:7" ht="15.75" customHeight="1">
      <c r="A100" s="1"/>
      <c r="B100" s="15" t="s">
        <v>95</v>
      </c>
      <c r="C100" s="33">
        <v>0</v>
      </c>
      <c r="D100" s="33">
        <v>0</v>
      </c>
      <c r="E100" s="33">
        <v>0</v>
      </c>
      <c r="F100" s="33">
        <v>0</v>
      </c>
      <c r="G100" s="1"/>
    </row>
    <row r="101" spans="1:7" ht="15.75" customHeight="1">
      <c r="A101" s="1"/>
      <c r="B101" s="15" t="s">
        <v>96</v>
      </c>
      <c r="C101" s="33">
        <v>30000</v>
      </c>
      <c r="D101" s="33">
        <v>25000</v>
      </c>
      <c r="E101" s="33">
        <v>15000</v>
      </c>
      <c r="F101" s="33">
        <v>70000</v>
      </c>
      <c r="G101" s="1"/>
    </row>
    <row r="102" spans="1:7" ht="15.75" customHeight="1">
      <c r="A102" s="1"/>
      <c r="B102" s="15" t="s">
        <v>97</v>
      </c>
      <c r="C102" s="33">
        <v>0</v>
      </c>
      <c r="D102" s="33">
        <v>0</v>
      </c>
      <c r="E102" s="33">
        <v>0</v>
      </c>
      <c r="F102" s="33">
        <v>0</v>
      </c>
      <c r="G102" s="1"/>
    </row>
    <row r="103" spans="1:7" ht="15.75" customHeight="1">
      <c r="A103" s="1"/>
      <c r="B103" s="16" t="s">
        <v>98</v>
      </c>
      <c r="C103" s="33">
        <v>15000</v>
      </c>
      <c r="D103" s="33">
        <v>0</v>
      </c>
      <c r="E103" s="33">
        <v>0</v>
      </c>
      <c r="F103" s="33">
        <v>15000</v>
      </c>
      <c r="G103" s="1"/>
    </row>
    <row r="104" spans="1:7" ht="15.75" customHeight="1">
      <c r="A104" s="1"/>
      <c r="B104" s="1"/>
      <c r="C104" s="30"/>
      <c r="D104" s="30"/>
      <c r="E104" s="30"/>
      <c r="F104" s="30"/>
      <c r="G104" s="1"/>
    </row>
  </sheetData>
  <sheetProtection algorithmName="SHA-512" hashValue="HVIsLDSl82mi5ziNDMMD1ZIWaP/mt64WgQ/ZCpnSbXuSXk0qWhdCTumWrvylcqrRbgN3aqKhZIAF3HOEmd96ug==" saltValue="HUitOCQc3as6NyoBBVeDIg==" spinCount="100000" sheet="1" objects="1" scenarios="1"/>
  <sortState xmlns:xlrd2="http://schemas.microsoft.com/office/spreadsheetml/2017/richdata2" ref="B5:F103">
    <sortCondition ref="B5:B103"/>
  </sortState>
  <mergeCells count="1">
    <mergeCell ref="B2:F2"/>
  </mergeCells>
  <pageMargins left="0.25" right="0.25"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C8DCF-809F-426B-8842-C818A3299884}">
  <dimension ref="A1:AD45"/>
  <sheetViews>
    <sheetView view="pageLayout" topLeftCell="A16" zoomScaleNormal="100" workbookViewId="0">
      <selection activeCell="B19" sqref="A19:I23"/>
    </sheetView>
  </sheetViews>
  <sheetFormatPr defaultColWidth="9.140625" defaultRowHeight="17.25"/>
  <cols>
    <col min="1" max="2" width="9.140625" style="34"/>
    <col min="3" max="3" width="23.85546875" style="34" customWidth="1"/>
    <col min="4" max="4" width="10.7109375" style="34" customWidth="1"/>
    <col min="5" max="5" width="10.140625" style="34" customWidth="1"/>
    <col min="6" max="6" width="10" style="34" customWidth="1"/>
    <col min="7" max="7" width="9.7109375" style="34" customWidth="1"/>
    <col min="8" max="8" width="10.7109375" style="34" customWidth="1"/>
    <col min="9" max="9" width="9.28515625" style="34" customWidth="1"/>
    <col min="10" max="10" width="9.140625" style="34" customWidth="1"/>
    <col min="11" max="11" width="9.42578125" style="34" customWidth="1"/>
    <col min="12" max="12" width="10" style="34" customWidth="1"/>
    <col min="13" max="13" width="9.140625" style="34" customWidth="1"/>
    <col min="14" max="14" width="0.140625" style="34" hidden="1" customWidth="1"/>
    <col min="15" max="15" width="8.85546875" style="37" customWidth="1"/>
    <col min="16" max="16384" width="9.140625" style="34"/>
  </cols>
  <sheetData>
    <row r="1" spans="1:30" s="43" customFormat="1" ht="45" customHeight="1">
      <c r="A1" s="61" t="s">
        <v>266</v>
      </c>
      <c r="B1" s="64"/>
      <c r="C1" s="64"/>
      <c r="D1" s="64"/>
      <c r="E1" s="64"/>
      <c r="F1" s="64"/>
      <c r="G1" s="64"/>
      <c r="H1" s="64"/>
      <c r="I1" s="64"/>
      <c r="J1" s="64"/>
      <c r="K1" s="64"/>
      <c r="L1" s="64"/>
      <c r="M1" s="64"/>
      <c r="N1" s="64"/>
      <c r="O1" s="65"/>
      <c r="P1" s="41"/>
      <c r="Q1" s="41"/>
      <c r="R1" s="41"/>
      <c r="S1" s="41"/>
      <c r="T1" s="41"/>
      <c r="U1" s="41"/>
      <c r="V1" s="41"/>
      <c r="W1" s="41"/>
      <c r="X1" s="41"/>
      <c r="Y1" s="41"/>
      <c r="Z1" s="41"/>
      <c r="AA1" s="41"/>
      <c r="AB1" s="41"/>
      <c r="AC1" s="41"/>
      <c r="AD1" s="42"/>
    </row>
    <row r="2" spans="1:30" s="36" customFormat="1" ht="144" customHeight="1">
      <c r="A2" s="62" t="s">
        <v>267</v>
      </c>
      <c r="B2" s="66"/>
      <c r="C2" s="66"/>
      <c r="D2" s="66"/>
      <c r="E2" s="66"/>
      <c r="F2" s="66"/>
      <c r="G2" s="66"/>
      <c r="H2" s="66"/>
      <c r="I2" s="66"/>
      <c r="J2" s="66"/>
      <c r="K2" s="66"/>
      <c r="L2" s="66"/>
      <c r="M2" s="66"/>
      <c r="N2" s="66"/>
      <c r="O2" s="66"/>
      <c r="P2" s="40"/>
      <c r="Q2" s="40"/>
      <c r="R2" s="40"/>
      <c r="S2" s="40"/>
      <c r="T2" s="40"/>
      <c r="U2" s="40"/>
      <c r="V2" s="40"/>
      <c r="W2" s="40"/>
      <c r="X2" s="40"/>
      <c r="Y2" s="40"/>
      <c r="Z2" s="40"/>
      <c r="AA2" s="40"/>
      <c r="AB2" s="40"/>
      <c r="AC2" s="40"/>
      <c r="AD2" s="39"/>
    </row>
    <row r="3" spans="1:30" s="35" customFormat="1" ht="17.25" customHeight="1">
      <c r="A3" s="67"/>
      <c r="B3" s="63" t="s">
        <v>227</v>
      </c>
      <c r="C3" s="68"/>
      <c r="D3" s="68"/>
      <c r="E3" s="68"/>
      <c r="F3" s="68"/>
      <c r="G3" s="69"/>
      <c r="H3" s="70"/>
      <c r="I3" s="70"/>
      <c r="J3" s="70"/>
      <c r="K3" s="70"/>
      <c r="L3" s="70"/>
      <c r="M3" s="70"/>
      <c r="N3" s="70"/>
      <c r="O3" s="70"/>
      <c r="P3" s="34"/>
      <c r="Q3" s="34"/>
      <c r="R3" s="34"/>
      <c r="S3" s="34"/>
      <c r="T3" s="34"/>
      <c r="U3" s="34"/>
      <c r="V3" s="34"/>
      <c r="W3" s="34"/>
      <c r="X3" s="34"/>
      <c r="Y3" s="34"/>
      <c r="Z3" s="34"/>
      <c r="AA3" s="34"/>
      <c r="AB3" s="34"/>
      <c r="AC3" s="34"/>
      <c r="AD3" s="38"/>
    </row>
    <row r="4" spans="1:30" ht="30" customHeight="1">
      <c r="A4" s="71" t="s">
        <v>240</v>
      </c>
      <c r="B4" s="72" t="s">
        <v>255</v>
      </c>
      <c r="C4" s="73"/>
      <c r="D4" s="74" t="s">
        <v>241</v>
      </c>
      <c r="E4" s="74" t="s">
        <v>242</v>
      </c>
      <c r="F4" s="75" t="s">
        <v>243</v>
      </c>
      <c r="G4" s="75" t="s">
        <v>244</v>
      </c>
      <c r="H4" s="76" t="s">
        <v>225</v>
      </c>
      <c r="I4" s="77"/>
      <c r="J4" s="76" t="s">
        <v>229</v>
      </c>
      <c r="K4" s="77"/>
      <c r="L4" s="76" t="s">
        <v>228</v>
      </c>
      <c r="M4" s="77"/>
      <c r="N4" s="78"/>
      <c r="O4" s="79" t="s">
        <v>257</v>
      </c>
    </row>
    <row r="5" spans="1:30" ht="32.25" customHeight="1">
      <c r="A5" s="80"/>
      <c r="B5" s="81"/>
      <c r="C5" s="82"/>
      <c r="D5" s="83"/>
      <c r="E5" s="83"/>
      <c r="F5" s="84"/>
      <c r="G5" s="84"/>
      <c r="H5" s="85" t="s">
        <v>245</v>
      </c>
      <c r="I5" s="86" t="s">
        <v>246</v>
      </c>
      <c r="J5" s="85" t="s">
        <v>245</v>
      </c>
      <c r="K5" s="86" t="s">
        <v>246</v>
      </c>
      <c r="L5" s="87" t="s">
        <v>245</v>
      </c>
      <c r="M5" s="88" t="s">
        <v>246</v>
      </c>
      <c r="N5" s="78"/>
      <c r="O5" s="89"/>
    </row>
    <row r="6" spans="1:30">
      <c r="A6" s="80"/>
      <c r="B6" s="90" t="s">
        <v>226</v>
      </c>
      <c r="C6" s="91"/>
      <c r="D6" s="92">
        <v>0</v>
      </c>
      <c r="E6" s="92">
        <v>0</v>
      </c>
      <c r="F6" s="92">
        <v>0</v>
      </c>
      <c r="G6" s="92">
        <v>0</v>
      </c>
      <c r="H6" s="93"/>
      <c r="I6" s="93"/>
      <c r="J6" s="94"/>
      <c r="K6" s="95"/>
      <c r="L6" s="96" t="s">
        <v>99</v>
      </c>
      <c r="M6" s="96"/>
      <c r="N6" s="78"/>
      <c r="O6" s="97">
        <f>SUM(H6,J6,I6,K6)</f>
        <v>0</v>
      </c>
    </row>
    <row r="7" spans="1:30">
      <c r="A7" s="80"/>
      <c r="B7" s="90" t="s">
        <v>234</v>
      </c>
      <c r="C7" s="91"/>
      <c r="D7" s="92">
        <v>0</v>
      </c>
      <c r="E7" s="92">
        <v>0</v>
      </c>
      <c r="F7" s="92">
        <v>0</v>
      </c>
      <c r="G7" s="92">
        <v>0</v>
      </c>
      <c r="H7" s="93"/>
      <c r="I7" s="93"/>
      <c r="J7" s="94"/>
      <c r="K7" s="95"/>
      <c r="L7" s="96" t="s">
        <v>99</v>
      </c>
      <c r="M7" s="96"/>
      <c r="N7" s="78"/>
      <c r="O7" s="97">
        <f>SUM(H7:K7)</f>
        <v>0</v>
      </c>
    </row>
    <row r="8" spans="1:30">
      <c r="A8" s="80"/>
      <c r="B8" s="90" t="s">
        <v>235</v>
      </c>
      <c r="C8" s="91"/>
      <c r="D8" s="92">
        <v>0</v>
      </c>
      <c r="E8" s="92">
        <v>0</v>
      </c>
      <c r="F8" s="92">
        <v>0</v>
      </c>
      <c r="G8" s="92">
        <v>0</v>
      </c>
      <c r="H8" s="94"/>
      <c r="I8" s="94"/>
      <c r="J8" s="94"/>
      <c r="K8" s="94"/>
      <c r="L8" s="98"/>
      <c r="M8" s="98"/>
      <c r="N8" s="78"/>
      <c r="O8" s="97">
        <f>SUM(H8:M8)</f>
        <v>0</v>
      </c>
    </row>
    <row r="9" spans="1:30">
      <c r="A9" s="80"/>
      <c r="B9" s="90" t="s">
        <v>231</v>
      </c>
      <c r="C9" s="91"/>
      <c r="D9" s="92">
        <v>0</v>
      </c>
      <c r="E9" s="92">
        <v>0</v>
      </c>
      <c r="F9" s="92">
        <v>0</v>
      </c>
      <c r="G9" s="92">
        <v>0</v>
      </c>
      <c r="H9" s="94"/>
      <c r="I9" s="94"/>
      <c r="J9" s="94"/>
      <c r="K9" s="95"/>
      <c r="L9" s="96" t="s">
        <v>99</v>
      </c>
      <c r="M9" s="96"/>
      <c r="N9" s="78"/>
      <c r="O9" s="97">
        <f>SUM(D9:K9)</f>
        <v>0</v>
      </c>
    </row>
    <row r="10" spans="1:30">
      <c r="A10" s="80"/>
      <c r="B10" s="90" t="s">
        <v>232</v>
      </c>
      <c r="C10" s="91"/>
      <c r="D10" s="92">
        <v>0</v>
      </c>
      <c r="E10" s="92">
        <v>0</v>
      </c>
      <c r="F10" s="92">
        <v>0</v>
      </c>
      <c r="G10" s="92">
        <v>0</v>
      </c>
      <c r="H10" s="94"/>
      <c r="I10" s="99"/>
      <c r="J10" s="94"/>
      <c r="K10" s="94"/>
      <c r="L10" s="100"/>
      <c r="M10" s="101"/>
      <c r="N10" s="78"/>
      <c r="O10" s="97">
        <f>SUM(H10:M10)</f>
        <v>0</v>
      </c>
    </row>
    <row r="11" spans="1:30">
      <c r="A11" s="80"/>
      <c r="B11" s="102" t="s">
        <v>236</v>
      </c>
      <c r="C11" s="103"/>
      <c r="D11" s="92">
        <v>0</v>
      </c>
      <c r="E11" s="92">
        <v>0</v>
      </c>
      <c r="F11" s="92">
        <v>0</v>
      </c>
      <c r="G11" s="92">
        <v>0</v>
      </c>
      <c r="H11" s="94"/>
      <c r="I11" s="99"/>
      <c r="J11" s="94"/>
      <c r="K11" s="94"/>
      <c r="L11" s="104"/>
      <c r="M11" s="105"/>
      <c r="N11" s="78"/>
      <c r="O11" s="97">
        <f>SUM(H11:M11)</f>
        <v>0</v>
      </c>
    </row>
    <row r="12" spans="1:30">
      <c r="A12" s="80"/>
      <c r="B12" s="90" t="s">
        <v>237</v>
      </c>
      <c r="C12" s="91"/>
      <c r="D12" s="92">
        <v>0</v>
      </c>
      <c r="E12" s="92">
        <v>0</v>
      </c>
      <c r="F12" s="92">
        <v>0</v>
      </c>
      <c r="G12" s="92">
        <v>0</v>
      </c>
      <c r="H12" s="94"/>
      <c r="I12" s="99"/>
      <c r="J12" s="94"/>
      <c r="K12" s="95"/>
      <c r="L12" s="96" t="s">
        <v>99</v>
      </c>
      <c r="M12" s="96"/>
      <c r="N12" s="78"/>
      <c r="O12" s="97">
        <f>SUM(H12:K12)</f>
        <v>0</v>
      </c>
    </row>
    <row r="13" spans="1:30" ht="48" customHeight="1">
      <c r="A13" s="80"/>
      <c r="B13" s="102" t="s">
        <v>258</v>
      </c>
      <c r="C13" s="103"/>
      <c r="D13" s="92">
        <v>0</v>
      </c>
      <c r="E13" s="92">
        <v>0</v>
      </c>
      <c r="F13" s="92">
        <v>0</v>
      </c>
      <c r="G13" s="92">
        <v>0</v>
      </c>
      <c r="H13" s="94"/>
      <c r="I13" s="99"/>
      <c r="J13" s="94"/>
      <c r="K13" s="95"/>
      <c r="L13" s="96"/>
      <c r="M13" s="96"/>
      <c r="N13" s="78"/>
      <c r="O13" s="97">
        <f>SUM(H13:K13)</f>
        <v>0</v>
      </c>
    </row>
    <row r="14" spans="1:30">
      <c r="A14" s="80"/>
      <c r="B14" s="90" t="s">
        <v>233</v>
      </c>
      <c r="C14" s="91"/>
      <c r="D14" s="92">
        <v>0</v>
      </c>
      <c r="E14" s="92">
        <v>0</v>
      </c>
      <c r="F14" s="92">
        <v>0</v>
      </c>
      <c r="G14" s="92">
        <v>0</v>
      </c>
      <c r="H14" s="94"/>
      <c r="I14" s="99"/>
      <c r="J14" s="94"/>
      <c r="K14" s="94"/>
      <c r="L14" s="100"/>
      <c r="M14" s="101"/>
      <c r="N14" s="78"/>
      <c r="O14" s="97">
        <f>SUM(H14:M14)</f>
        <v>0</v>
      </c>
    </row>
    <row r="15" spans="1:30">
      <c r="A15" s="80"/>
      <c r="B15" s="90" t="s">
        <v>238</v>
      </c>
      <c r="C15" s="91"/>
      <c r="D15" s="92">
        <v>0</v>
      </c>
      <c r="E15" s="92">
        <v>0</v>
      </c>
      <c r="F15" s="92">
        <v>0</v>
      </c>
      <c r="G15" s="92">
        <v>0</v>
      </c>
      <c r="H15" s="94"/>
      <c r="I15" s="99"/>
      <c r="J15" s="94"/>
      <c r="K15" s="94"/>
      <c r="L15" s="104"/>
      <c r="M15" s="105"/>
      <c r="N15" s="78"/>
      <c r="O15" s="97">
        <f>SUM(H15:M15)</f>
        <v>0</v>
      </c>
    </row>
    <row r="16" spans="1:30" ht="32.25" customHeight="1">
      <c r="A16" s="80"/>
      <c r="B16" s="90" t="s">
        <v>239</v>
      </c>
      <c r="C16" s="91"/>
      <c r="D16" s="92">
        <v>0</v>
      </c>
      <c r="E16" s="92">
        <v>0</v>
      </c>
      <c r="F16" s="92">
        <v>0</v>
      </c>
      <c r="G16" s="92">
        <v>0</v>
      </c>
      <c r="H16" s="94"/>
      <c r="I16" s="99"/>
      <c r="J16" s="94"/>
      <c r="K16" s="95"/>
      <c r="L16" s="96" t="s">
        <v>99</v>
      </c>
      <c r="M16" s="96"/>
      <c r="N16" s="78"/>
      <c r="O16" s="97">
        <f>SUM(H16:K16)</f>
        <v>0</v>
      </c>
    </row>
    <row r="17" spans="1:15">
      <c r="A17" s="106" t="s">
        <v>256</v>
      </c>
      <c r="B17" s="106"/>
      <c r="C17" s="106"/>
      <c r="D17" s="107">
        <f t="shared" ref="D17:G17" si="0">SUM(D6:D16)</f>
        <v>0</v>
      </c>
      <c r="E17" s="107">
        <f t="shared" si="0"/>
        <v>0</v>
      </c>
      <c r="F17" s="107">
        <f t="shared" si="0"/>
        <v>0</v>
      </c>
      <c r="G17" s="107">
        <f t="shared" si="0"/>
        <v>0</v>
      </c>
      <c r="H17" s="108"/>
      <c r="I17" s="108"/>
      <c r="J17" s="108"/>
      <c r="K17" s="108"/>
      <c r="L17" s="108"/>
      <c r="M17" s="108"/>
      <c r="N17" s="78"/>
      <c r="O17" s="109">
        <f>SUM(O6:O16)</f>
        <v>0</v>
      </c>
    </row>
    <row r="18" spans="1:15" s="51" customFormat="1">
      <c r="A18" s="47"/>
      <c r="B18" s="47"/>
      <c r="C18" s="47"/>
      <c r="D18" s="48"/>
      <c r="E18" s="48"/>
      <c r="F18" s="48"/>
      <c r="G18" s="48"/>
      <c r="H18" s="49"/>
      <c r="I18" s="49"/>
      <c r="J18" s="49"/>
      <c r="K18" s="49"/>
      <c r="L18" s="49"/>
      <c r="M18" s="50"/>
    </row>
    <row r="19" spans="1:15" ht="62.25" customHeight="1">
      <c r="A19" s="110" t="s">
        <v>260</v>
      </c>
      <c r="B19" s="72" t="s">
        <v>262</v>
      </c>
      <c r="C19" s="73"/>
      <c r="D19" s="74" t="s">
        <v>241</v>
      </c>
      <c r="E19" s="74" t="s">
        <v>242</v>
      </c>
      <c r="F19" s="75" t="s">
        <v>243</v>
      </c>
      <c r="G19" s="75" t="s">
        <v>244</v>
      </c>
      <c r="H19" s="111" t="s">
        <v>248</v>
      </c>
      <c r="I19" s="112" t="s">
        <v>247</v>
      </c>
      <c r="O19" s="34"/>
    </row>
    <row r="20" spans="1:15" ht="127.5" customHeight="1">
      <c r="A20" s="110"/>
      <c r="B20" s="81"/>
      <c r="C20" s="82"/>
      <c r="D20" s="83"/>
      <c r="E20" s="83"/>
      <c r="F20" s="84"/>
      <c r="G20" s="84"/>
      <c r="H20" s="113"/>
      <c r="I20" s="114"/>
      <c r="O20" s="34"/>
    </row>
    <row r="21" spans="1:15">
      <c r="A21" s="110"/>
      <c r="B21" s="115" t="s">
        <v>249</v>
      </c>
      <c r="C21" s="115"/>
      <c r="D21" s="92">
        <v>0</v>
      </c>
      <c r="E21" s="92">
        <v>0</v>
      </c>
      <c r="F21" s="92">
        <v>0</v>
      </c>
      <c r="G21" s="92">
        <v>0</v>
      </c>
      <c r="H21" s="116" t="e">
        <f>D21/D17</f>
        <v>#DIV/0!</v>
      </c>
      <c r="I21" s="117" t="e">
        <f>F21/F17</f>
        <v>#DIV/0!</v>
      </c>
      <c r="O21" s="34"/>
    </row>
    <row r="22" spans="1:15">
      <c r="A22" s="110"/>
      <c r="B22" s="115" t="s">
        <v>259</v>
      </c>
      <c r="C22" s="115"/>
      <c r="D22" s="92">
        <v>0</v>
      </c>
      <c r="E22" s="92">
        <v>0</v>
      </c>
      <c r="F22" s="92">
        <v>0</v>
      </c>
      <c r="G22" s="92">
        <v>0</v>
      </c>
      <c r="H22" s="116" t="e">
        <f>D22/D17</f>
        <v>#DIV/0!</v>
      </c>
      <c r="I22" s="116" t="e">
        <f>F22/F17</f>
        <v>#DIV/0!</v>
      </c>
    </row>
    <row r="23" spans="1:15">
      <c r="A23" s="110"/>
      <c r="B23" s="115" t="s">
        <v>261</v>
      </c>
      <c r="C23" s="115"/>
      <c r="D23" s="118"/>
      <c r="E23" s="92">
        <v>0</v>
      </c>
      <c r="F23" s="118"/>
      <c r="G23" s="92">
        <v>0</v>
      </c>
      <c r="H23" s="116" t="e">
        <f>E23/D17</f>
        <v>#DIV/0!</v>
      </c>
      <c r="I23" s="116" t="e">
        <f>G23/F17</f>
        <v>#DIV/0!</v>
      </c>
    </row>
    <row r="24" spans="1:15">
      <c r="O24" s="34"/>
    </row>
    <row r="25" spans="1:15">
      <c r="O25" s="34"/>
    </row>
    <row r="26" spans="1:15">
      <c r="O26" s="34"/>
    </row>
    <row r="27" spans="1:15">
      <c r="O27" s="34"/>
    </row>
    <row r="28" spans="1:15">
      <c r="O28" s="34"/>
    </row>
    <row r="29" spans="1:15">
      <c r="O29" s="34"/>
    </row>
    <row r="30" spans="1:15">
      <c r="O30" s="34"/>
    </row>
    <row r="31" spans="1:15">
      <c r="O31" s="34"/>
    </row>
    <row r="32" spans="1:15">
      <c r="O32" s="34"/>
    </row>
    <row r="33" spans="15:15">
      <c r="O33" s="34"/>
    </row>
    <row r="34" spans="15:15">
      <c r="O34" s="34"/>
    </row>
    <row r="35" spans="15:15">
      <c r="O35" s="34"/>
    </row>
    <row r="36" spans="15:15">
      <c r="O36" s="34"/>
    </row>
    <row r="37" spans="15:15">
      <c r="O37" s="34"/>
    </row>
    <row r="38" spans="15:15">
      <c r="O38" s="34"/>
    </row>
    <row r="39" spans="15:15">
      <c r="O39" s="34"/>
    </row>
    <row r="40" spans="15:15">
      <c r="O40" s="34"/>
    </row>
    <row r="41" spans="15:15">
      <c r="O41" s="34"/>
    </row>
    <row r="42" spans="15:15">
      <c r="O42" s="34"/>
    </row>
    <row r="43" spans="15:15">
      <c r="O43" s="34"/>
    </row>
    <row r="44" spans="15:15">
      <c r="O44" s="34"/>
    </row>
    <row r="45" spans="15:15">
      <c r="O45" s="34"/>
    </row>
  </sheetData>
  <mergeCells count="42">
    <mergeCell ref="A19:A23"/>
    <mergeCell ref="H17:M17"/>
    <mergeCell ref="A17:C17"/>
    <mergeCell ref="A2:O2"/>
    <mergeCell ref="A1:N1"/>
    <mergeCell ref="B3:F3"/>
    <mergeCell ref="H4:I4"/>
    <mergeCell ref="J4:K4"/>
    <mergeCell ref="L4:M4"/>
    <mergeCell ref="A4:A16"/>
    <mergeCell ref="B6:C6"/>
    <mergeCell ref="B7:C7"/>
    <mergeCell ref="B8:C8"/>
    <mergeCell ref="B9:C9"/>
    <mergeCell ref="D4:D5"/>
    <mergeCell ref="G4:G5"/>
    <mergeCell ref="L12:M13"/>
    <mergeCell ref="H19:H20"/>
    <mergeCell ref="I19:I20"/>
    <mergeCell ref="F19:F20"/>
    <mergeCell ref="G19:G20"/>
    <mergeCell ref="D19:D20"/>
    <mergeCell ref="E19:E20"/>
    <mergeCell ref="B21:C21"/>
    <mergeCell ref="B19:C20"/>
    <mergeCell ref="B22:C22"/>
    <mergeCell ref="B23:C23"/>
    <mergeCell ref="B15:C15"/>
    <mergeCell ref="B16:C16"/>
    <mergeCell ref="G3:O3"/>
    <mergeCell ref="L16:M16"/>
    <mergeCell ref="L6:M6"/>
    <mergeCell ref="L7:M7"/>
    <mergeCell ref="L9:M9"/>
    <mergeCell ref="B14:C14"/>
    <mergeCell ref="B10:C10"/>
    <mergeCell ref="B12:C12"/>
    <mergeCell ref="B11:C11"/>
    <mergeCell ref="B13:C13"/>
    <mergeCell ref="F4:F5"/>
    <mergeCell ref="E4:E5"/>
    <mergeCell ref="B4:C5"/>
  </mergeCells>
  <conditionalFormatting sqref="B6:B10 H8:M8 H10:M11 B12 H14:M15 B14:B16">
    <cfRule type="cellIs" dxfId="11" priority="43" operator="lessThan">
      <formula>""""""</formula>
    </cfRule>
  </conditionalFormatting>
  <conditionalFormatting sqref="B3:C3 G3">
    <cfRule type="cellIs" dxfId="10" priority="25" operator="lessThan">
      <formula>""""""</formula>
    </cfRule>
  </conditionalFormatting>
  <conditionalFormatting sqref="H22">
    <cfRule type="cellIs" dxfId="9" priority="1" operator="greaterThan">
      <formula>0.2</formula>
    </cfRule>
  </conditionalFormatting>
  <conditionalFormatting sqref="H23">
    <cfRule type="cellIs" dxfId="8" priority="5" operator="lessThan">
      <formula>0.05</formula>
    </cfRule>
  </conditionalFormatting>
  <conditionalFormatting sqref="H21:I21">
    <cfRule type="cellIs" dxfId="7" priority="34" operator="greaterThan">
      <formula>0.2</formula>
    </cfRule>
  </conditionalFormatting>
  <conditionalFormatting sqref="H6:L7">
    <cfRule type="cellIs" dxfId="6" priority="22" operator="lessThan">
      <formula>""""""</formula>
    </cfRule>
  </conditionalFormatting>
  <conditionalFormatting sqref="H9:L9">
    <cfRule type="cellIs" dxfId="5" priority="12" operator="lessThan">
      <formula>""""""</formula>
    </cfRule>
  </conditionalFormatting>
  <conditionalFormatting sqref="H12:L12 H13:K13">
    <cfRule type="cellIs" dxfId="4" priority="10" operator="lessThan">
      <formula>""""""</formula>
    </cfRule>
  </conditionalFormatting>
  <conditionalFormatting sqref="H16:L16">
    <cfRule type="cellIs" dxfId="3" priority="8" operator="lessThan">
      <formula>""""""</formula>
    </cfRule>
  </conditionalFormatting>
  <conditionalFormatting sqref="I22">
    <cfRule type="cellIs" dxfId="2" priority="3" operator="greaterThan">
      <formula>0.05</formula>
    </cfRule>
  </conditionalFormatting>
  <conditionalFormatting sqref="I23">
    <cfRule type="cellIs" dxfId="1" priority="4" operator="lessThan">
      <formula>0.1</formula>
    </cfRule>
  </conditionalFormatting>
  <dataValidations count="19">
    <dataValidation type="whole" allowBlank="1" showInputMessage="1" showErrorMessage="1" error="Must enter a number" promptTitle="Enter # of unduplicated Men" prompt="Must be a number between 0 and 100,000" sqref="J6:K16" xr:uid="{EC3156AC-6585-4080-9091-7457FEE53D15}">
      <formula1>0</formula1>
      <formula2>500000</formula2>
    </dataValidation>
    <dataValidation type="whole" allowBlank="1" showInputMessage="1" showErrorMessage="1" error="Must enter a number" promptTitle="Enter # of unduplicated Women" prompt="Must be a number between 0 and 100,000" sqref="H6:I16" xr:uid="{06777887-9321-4D97-9905-F32C8516A939}">
      <formula1>0</formula1>
      <formula2>500000</formula2>
    </dataValidation>
    <dataValidation type="whole" allowBlank="1" showInputMessage="1" showErrorMessage="1" error="Must enter a number" promptTitle="Enter # of unduplicated Children" prompt="Must be a number between 0 and 100,000" sqref="L8:M8 L10:M11 L14:M15" xr:uid="{28002F49-8A63-4150-8CF4-16843BF322E9}">
      <formula1>0</formula1>
      <formula2>500000</formula2>
    </dataValidation>
    <dataValidation allowBlank="1" showInputMessage="1" showErrorMessage="1" promptTitle="Enter Total Year 2 MOMS Funding" prompt="Total amount for this service for total Clients served" sqref="F6:F16" xr:uid="{0001C6DA-445C-435B-9F5C-1B6644934679}"/>
    <dataValidation allowBlank="1" showInputMessage="1" showErrorMessage="1" promptTitle="Enter Total Year 1 MOMS Funds" prompt="Total amount for this service for total Clients served" sqref="D6:D16" xr:uid="{B84B5156-6B2D-4277-BE7C-57D0E55F3B3C}"/>
    <dataValidation allowBlank="1" showInputMessage="1" showErrorMessage="1" promptTitle="Enter Total Year 1 Other Funds" prompt="Total amount for this service for total Clients served" sqref="E6:E16" xr:uid="{50CAB612-6B33-4588-93D7-602E19CBB272}"/>
    <dataValidation allowBlank="1" showInputMessage="1" showErrorMessage="1" promptTitle="Enter Total Year 2 Other Funds" prompt="Total amount for this service for total Clients served" sqref="G6:G16" xr:uid="{F79872C3-90FE-4CF7-BDDA-9D43E71A118F}"/>
    <dataValidation allowBlank="1" showInputMessage="1" showErrorMessage="1" promptTitle="Bidder Organization Name" prompt="Add Organization Name Here" sqref="G3" xr:uid="{D9CF9CBF-1F2D-4F67-95A1-B2286339F8E2}"/>
    <dataValidation allowBlank="1" showInputMessage="1" showErrorMessage="1" promptTitle="Year 1 Indirect Costs" prompt="Add Year 1 Indirect Costs amount for MOMS Funds here" sqref="D21" xr:uid="{9BBA6C0F-8874-41AF-8B80-20277F38F901}"/>
    <dataValidation allowBlank="1" showInputMessage="1" showErrorMessage="1" promptTitle="Year 1 Indirect Costs" prompt="Add Year 1 Indirect Costs amount for Other Funds here" sqref="E21" xr:uid="{EAC927E9-0E94-4A04-8D82-59F97BDC4E79}"/>
    <dataValidation allowBlank="1" showInputMessage="1" showErrorMessage="1" promptTitle="Year 2 Indirect Costs" prompt="Add Year 2 Indirect Costs amount for MOMS funds here" sqref="F21" xr:uid="{04684B4B-D480-451D-93DE-8E9EF9423C3F}"/>
    <dataValidation allowBlank="1" showInputMessage="1" showErrorMessage="1" promptTitle="Year 2 Indirect Costs" prompt="Add Year 2 Indirect Costs amount for Other funds here" sqref="G21" xr:uid="{289FB1DA-9DB0-4D3D-B95B-0BAE0AFAD02E}"/>
    <dataValidation allowBlank="1" showErrorMessage="1" error="Must enter a number" promptTitle="Enter # of unduplicated Children" sqref="L6:L7 L9 L16 L12" xr:uid="{DA00E553-95CE-4DFC-8662-0644AE3E1DAC}"/>
    <dataValidation allowBlank="1" showInputMessage="1" showErrorMessage="1" promptTitle="Year 2 Matching Funds" prompt="Add Year 2 Matching Funds amount with Other funds here" sqref="G23" xr:uid="{8C843210-F9B6-4A95-8E9F-4055C498FACB}"/>
    <dataValidation allowBlank="1" showInputMessage="1" showErrorMessage="1" promptTitle="Year 1 Matching Funds" prompt="Add Year 1 Matching Funds amount here" sqref="E23" xr:uid="{B4A49D80-5FA8-4476-A2AF-97C659174D24}"/>
    <dataValidation allowBlank="1" showInputMessage="1" showErrorMessage="1" promptTitle="Year 2 Outreach Expenses" prompt="Add Year 2 Outreach Expenses amount for Other funds here" sqref="G22" xr:uid="{590CCADF-9B57-4F4F-AF73-BFA350AF2FC8}"/>
    <dataValidation allowBlank="1" showInputMessage="1" showErrorMessage="1" promptTitle="Year 2 Outreach Expenses" prompt="Add Year 2 Outreach Expenses amount for MOMS funds here" sqref="F22" xr:uid="{2F924229-A3C9-4EC2-AA42-E9EAAA1CCED8}"/>
    <dataValidation allowBlank="1" showInputMessage="1" showErrorMessage="1" promptTitle="Year 1 Outreach Expenses" prompt="Add Year 1 Outreach Expenses amount for Other Funds here" sqref="E22" xr:uid="{A88CA2FF-1F41-4A84-BA09-53A7B6CAE8BD}"/>
    <dataValidation allowBlank="1" showInputMessage="1" showErrorMessage="1" promptTitle="Outreach Expenses" prompt="Add Year 1 Outreach Expenses amount for MOMS Funds here" sqref="D22" xr:uid="{032BF055-21FF-40E9-88D4-DFB2A16A2BD5}"/>
  </dataValidations>
  <pageMargins left="0.7" right="0.7" top="0.44791666666666669" bottom="0.75" header="0.3" footer="0.3"/>
  <pageSetup paperSize="5" orientation="landscape" r:id="rId1"/>
  <ignoredErrors>
    <ignoredError sqref="O7 O10:O16" formulaRange="1"/>
    <ignoredError sqref="O9" formula="1"/>
    <ignoredError sqref="O8" formula="1"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6BD9B-6C7F-4954-9F12-115D55470AA9}">
  <dimension ref="A1:V238"/>
  <sheetViews>
    <sheetView tabSelected="1" view="pageLayout" zoomScaleNormal="100" workbookViewId="0">
      <selection activeCell="E1" sqref="E1:V1048576"/>
    </sheetView>
  </sheetViews>
  <sheetFormatPr defaultColWidth="9.140625" defaultRowHeight="15"/>
  <cols>
    <col min="1" max="1" width="43.42578125" style="45" customWidth="1"/>
    <col min="2" max="2" width="0.140625" style="45" customWidth="1"/>
    <col min="3" max="3" width="17.28515625" style="45" customWidth="1"/>
    <col min="4" max="4" width="19.28515625" style="45" customWidth="1"/>
    <col min="5" max="22" width="9.140625" style="59"/>
    <col min="23" max="16384" width="9.140625" style="45"/>
  </cols>
  <sheetData>
    <row r="1" spans="1:22" s="43" customFormat="1" ht="78.75" customHeight="1">
      <c r="A1" s="61" t="s">
        <v>266</v>
      </c>
      <c r="B1" s="64"/>
      <c r="C1" s="64"/>
      <c r="D1" s="64"/>
      <c r="E1" s="57"/>
      <c r="F1" s="57"/>
      <c r="G1" s="57"/>
      <c r="H1" s="57"/>
      <c r="I1" s="57"/>
      <c r="J1" s="57"/>
      <c r="K1" s="57"/>
      <c r="L1" s="57"/>
      <c r="M1" s="57"/>
      <c r="N1" s="57"/>
      <c r="O1" s="57"/>
      <c r="P1" s="57"/>
      <c r="Q1" s="57"/>
      <c r="R1" s="57"/>
      <c r="S1" s="57"/>
      <c r="T1" s="57"/>
      <c r="U1" s="57"/>
      <c r="V1" s="57"/>
    </row>
    <row r="2" spans="1:22" s="36" customFormat="1" ht="119.25" customHeight="1">
      <c r="A2" s="119" t="s">
        <v>268</v>
      </c>
      <c r="B2" s="119"/>
      <c r="C2" s="119"/>
      <c r="D2" s="119"/>
      <c r="E2" s="58"/>
      <c r="F2" s="58"/>
      <c r="G2" s="58"/>
      <c r="H2" s="58"/>
      <c r="I2" s="58"/>
      <c r="J2" s="58"/>
      <c r="K2" s="58"/>
      <c r="L2" s="58"/>
      <c r="M2" s="58"/>
      <c r="N2" s="58"/>
      <c r="O2" s="58"/>
      <c r="P2" s="58"/>
      <c r="Q2" s="58"/>
      <c r="R2" s="58"/>
      <c r="S2" s="58"/>
      <c r="T2" s="58"/>
      <c r="U2" s="58"/>
      <c r="V2" s="58"/>
    </row>
    <row r="3" spans="1:22" s="35" customFormat="1" ht="18" customHeight="1">
      <c r="A3" s="120" t="s">
        <v>227</v>
      </c>
      <c r="B3" s="121"/>
      <c r="C3" s="121"/>
      <c r="D3" s="122"/>
      <c r="E3" s="58"/>
      <c r="F3" s="58"/>
      <c r="G3" s="58"/>
      <c r="H3" s="58"/>
      <c r="I3" s="58"/>
      <c r="J3" s="58"/>
      <c r="K3" s="58"/>
      <c r="L3" s="58"/>
      <c r="M3" s="58"/>
      <c r="N3" s="58"/>
      <c r="O3" s="58"/>
      <c r="P3" s="58"/>
      <c r="Q3" s="58"/>
      <c r="R3" s="58"/>
      <c r="S3" s="58"/>
      <c r="T3" s="58"/>
      <c r="U3" s="58"/>
      <c r="V3" s="58"/>
    </row>
    <row r="4" spans="1:22" s="35" customFormat="1" ht="21.75" customHeight="1">
      <c r="A4" s="120" t="s">
        <v>264</v>
      </c>
      <c r="B4" s="123">
        <v>0</v>
      </c>
      <c r="C4" s="121"/>
      <c r="D4" s="122"/>
      <c r="E4" s="58"/>
      <c r="F4" s="58"/>
      <c r="G4" s="58"/>
      <c r="H4" s="58"/>
      <c r="I4" s="58"/>
      <c r="J4" s="58"/>
      <c r="K4" s="58"/>
      <c r="L4" s="58"/>
      <c r="M4" s="58"/>
      <c r="N4" s="58"/>
      <c r="O4" s="58"/>
      <c r="P4" s="58"/>
      <c r="Q4" s="58"/>
      <c r="R4" s="58"/>
      <c r="S4" s="58"/>
      <c r="T4" s="58"/>
      <c r="U4" s="58"/>
      <c r="V4" s="58"/>
    </row>
    <row r="5" spans="1:22" s="35" customFormat="1" ht="14.25" customHeight="1">
      <c r="A5" s="124" t="s">
        <v>254</v>
      </c>
      <c r="B5" s="124"/>
      <c r="C5" s="125" t="s">
        <v>245</v>
      </c>
      <c r="D5" s="126" t="s">
        <v>246</v>
      </c>
      <c r="E5" s="58"/>
      <c r="F5" s="58"/>
      <c r="G5" s="58"/>
      <c r="H5" s="58"/>
      <c r="I5" s="58"/>
      <c r="J5" s="58"/>
      <c r="K5" s="58"/>
      <c r="L5" s="58"/>
      <c r="M5" s="58"/>
      <c r="N5" s="58"/>
      <c r="O5" s="58"/>
      <c r="P5" s="58"/>
      <c r="Q5" s="58"/>
      <c r="R5" s="58"/>
      <c r="S5" s="58"/>
      <c r="T5" s="58"/>
      <c r="U5" s="58"/>
      <c r="V5" s="58"/>
    </row>
    <row r="6" spans="1:22" s="35" customFormat="1" ht="14.25" customHeight="1">
      <c r="A6" s="127" t="s">
        <v>251</v>
      </c>
      <c r="B6" s="127"/>
      <c r="C6" s="128">
        <v>0</v>
      </c>
      <c r="D6" s="128">
        <v>0</v>
      </c>
      <c r="E6" s="58"/>
      <c r="F6" s="58"/>
      <c r="G6" s="58"/>
      <c r="H6" s="58"/>
      <c r="I6" s="58"/>
      <c r="J6" s="58"/>
      <c r="K6" s="58"/>
      <c r="L6" s="58"/>
      <c r="M6" s="58"/>
      <c r="N6" s="58"/>
      <c r="O6" s="58"/>
      <c r="P6" s="58"/>
      <c r="Q6" s="58"/>
      <c r="R6" s="58"/>
      <c r="S6" s="58"/>
      <c r="T6" s="58"/>
      <c r="U6" s="58"/>
      <c r="V6" s="58"/>
    </row>
    <row r="7" spans="1:22" s="35" customFormat="1" ht="14.25" customHeight="1">
      <c r="A7" s="127" t="s">
        <v>252</v>
      </c>
      <c r="B7" s="127"/>
      <c r="C7" s="128">
        <v>0</v>
      </c>
      <c r="D7" s="128">
        <v>0</v>
      </c>
      <c r="E7" s="58"/>
      <c r="F7" s="58"/>
      <c r="G7" s="58"/>
      <c r="H7" s="58"/>
      <c r="I7" s="58"/>
      <c r="J7" s="58"/>
      <c r="K7" s="58"/>
      <c r="L7" s="58"/>
      <c r="M7" s="58"/>
      <c r="N7" s="58"/>
      <c r="O7" s="58"/>
      <c r="P7" s="58"/>
      <c r="Q7" s="58"/>
      <c r="R7" s="58"/>
      <c r="S7" s="58"/>
      <c r="T7" s="58"/>
      <c r="U7" s="58"/>
      <c r="V7" s="58"/>
    </row>
    <row r="8" spans="1:22" s="35" customFormat="1" ht="14.25" customHeight="1">
      <c r="A8" s="127" t="s">
        <v>265</v>
      </c>
      <c r="B8" s="127"/>
      <c r="C8" s="128">
        <v>0</v>
      </c>
      <c r="D8" s="128">
        <v>0</v>
      </c>
      <c r="E8" s="58"/>
      <c r="F8" s="58"/>
      <c r="G8" s="58"/>
      <c r="H8" s="58"/>
      <c r="I8" s="58"/>
      <c r="J8" s="58"/>
      <c r="K8" s="58"/>
      <c r="L8" s="58"/>
      <c r="M8" s="58"/>
      <c r="N8" s="58"/>
      <c r="O8" s="58"/>
      <c r="P8" s="58"/>
      <c r="Q8" s="58"/>
      <c r="R8" s="58"/>
      <c r="S8" s="58"/>
      <c r="T8" s="58"/>
      <c r="U8" s="58"/>
      <c r="V8" s="58"/>
    </row>
    <row r="9" spans="1:22" s="35" customFormat="1" ht="14.25" customHeight="1">
      <c r="A9" s="127" t="s">
        <v>263</v>
      </c>
      <c r="B9" s="127"/>
      <c r="C9" s="128">
        <v>0</v>
      </c>
      <c r="D9" s="128">
        <v>0</v>
      </c>
      <c r="E9" s="58"/>
      <c r="F9" s="58"/>
      <c r="G9" s="58"/>
      <c r="H9" s="58"/>
      <c r="I9" s="58"/>
      <c r="J9" s="58"/>
      <c r="K9" s="58"/>
      <c r="L9" s="58"/>
      <c r="M9" s="58"/>
      <c r="N9" s="58"/>
      <c r="O9" s="58"/>
      <c r="P9" s="58"/>
      <c r="Q9" s="58"/>
      <c r="R9" s="58"/>
      <c r="S9" s="58"/>
      <c r="T9" s="58"/>
      <c r="U9" s="58"/>
      <c r="V9" s="58"/>
    </row>
    <row r="10" spans="1:22" s="35" customFormat="1" ht="14.25" customHeight="1">
      <c r="A10" s="127" t="s">
        <v>250</v>
      </c>
      <c r="B10" s="127"/>
      <c r="C10" s="128">
        <v>0</v>
      </c>
      <c r="D10" s="128">
        <v>0</v>
      </c>
      <c r="E10" s="58"/>
      <c r="F10" s="58"/>
      <c r="G10" s="58"/>
      <c r="H10" s="58"/>
      <c r="I10" s="58"/>
      <c r="J10" s="58"/>
      <c r="K10" s="58"/>
      <c r="L10" s="58"/>
      <c r="M10" s="58"/>
      <c r="N10" s="58"/>
      <c r="O10" s="58"/>
      <c r="P10" s="58"/>
      <c r="Q10" s="58"/>
      <c r="R10" s="58"/>
      <c r="S10" s="58"/>
      <c r="T10" s="58"/>
      <c r="U10" s="58"/>
      <c r="V10" s="58"/>
    </row>
    <row r="11" spans="1:22" s="44" customFormat="1" ht="17.25">
      <c r="A11" s="129" t="s">
        <v>249</v>
      </c>
      <c r="B11" s="130"/>
      <c r="C11" s="128">
        <v>0</v>
      </c>
      <c r="D11" s="128">
        <v>0</v>
      </c>
      <c r="E11" s="58"/>
      <c r="F11" s="58"/>
      <c r="G11" s="58"/>
      <c r="H11" s="58"/>
      <c r="I11" s="58"/>
      <c r="J11" s="58"/>
      <c r="K11" s="58"/>
      <c r="L11" s="58"/>
      <c r="M11" s="58"/>
      <c r="N11" s="58"/>
      <c r="O11" s="58"/>
      <c r="P11" s="58"/>
      <c r="Q11" s="58"/>
      <c r="R11" s="58"/>
      <c r="S11" s="58"/>
      <c r="T11" s="58"/>
      <c r="U11" s="58"/>
      <c r="V11" s="58"/>
    </row>
    <row r="12" spans="1:22" ht="17.25" customHeight="1">
      <c r="A12" s="131" t="s">
        <v>230</v>
      </c>
      <c r="B12" s="131"/>
      <c r="C12" s="132">
        <f>SUM(C6:C11)</f>
        <v>0</v>
      </c>
      <c r="D12" s="132">
        <f>SUM(D6:D11)</f>
        <v>0</v>
      </c>
      <c r="E12" s="58"/>
      <c r="F12" s="58"/>
      <c r="G12" s="58"/>
      <c r="H12" s="58"/>
      <c r="I12" s="58"/>
      <c r="J12" s="58"/>
      <c r="K12" s="58"/>
      <c r="L12" s="58"/>
      <c r="M12" s="58"/>
      <c r="N12" s="58"/>
      <c r="O12" s="58"/>
      <c r="P12" s="58"/>
      <c r="Q12" s="58"/>
      <c r="R12" s="58"/>
      <c r="S12" s="58"/>
      <c r="T12" s="58"/>
      <c r="U12" s="58"/>
      <c r="V12" s="58"/>
    </row>
    <row r="13" spans="1:22" ht="17.25" customHeight="1">
      <c r="A13" s="133" t="s">
        <v>253</v>
      </c>
      <c r="B13" s="134"/>
      <c r="C13" s="134"/>
      <c r="D13" s="135"/>
      <c r="E13" s="58"/>
      <c r="F13" s="58"/>
      <c r="G13" s="58"/>
      <c r="H13" s="58"/>
      <c r="I13" s="58"/>
      <c r="J13" s="58"/>
      <c r="K13" s="58"/>
      <c r="L13" s="58"/>
      <c r="M13" s="58"/>
      <c r="N13" s="58"/>
      <c r="O13" s="58"/>
      <c r="P13" s="58"/>
      <c r="Q13" s="58"/>
      <c r="R13" s="58"/>
      <c r="S13" s="58"/>
      <c r="T13" s="58"/>
      <c r="U13" s="58"/>
      <c r="V13" s="58"/>
    </row>
    <row r="14" spans="1:22" ht="17.25" customHeight="1">
      <c r="A14" s="60"/>
      <c r="B14" s="60"/>
      <c r="C14" s="60"/>
      <c r="D14" s="60"/>
      <c r="E14" s="58"/>
      <c r="F14" s="58"/>
      <c r="G14" s="58"/>
      <c r="H14" s="58"/>
      <c r="I14" s="58"/>
      <c r="J14" s="58"/>
      <c r="K14" s="58"/>
      <c r="L14" s="58"/>
      <c r="M14" s="58"/>
      <c r="N14" s="58"/>
      <c r="O14" s="58"/>
      <c r="P14" s="58"/>
      <c r="Q14" s="58"/>
      <c r="R14" s="58"/>
      <c r="S14" s="58"/>
      <c r="T14" s="58"/>
      <c r="U14" s="58"/>
      <c r="V14" s="58"/>
    </row>
    <row r="15" spans="1:22" ht="17.25" customHeight="1">
      <c r="A15" s="60"/>
      <c r="B15" s="60"/>
      <c r="C15" s="60"/>
      <c r="D15" s="60"/>
      <c r="E15" s="58"/>
      <c r="F15" s="58"/>
      <c r="G15" s="58"/>
      <c r="H15" s="58"/>
      <c r="I15" s="58"/>
      <c r="J15" s="58"/>
      <c r="K15" s="58"/>
      <c r="L15" s="58"/>
      <c r="M15" s="58"/>
      <c r="N15" s="58"/>
      <c r="O15" s="58"/>
      <c r="P15" s="58"/>
      <c r="Q15" s="58"/>
      <c r="R15" s="58"/>
      <c r="S15" s="58"/>
      <c r="T15" s="58"/>
      <c r="U15" s="58"/>
      <c r="V15" s="58"/>
    </row>
    <row r="16" spans="1:22" ht="17.25" customHeight="1">
      <c r="A16" s="60"/>
      <c r="B16" s="60"/>
      <c r="C16" s="60"/>
      <c r="D16" s="60"/>
      <c r="E16" s="58"/>
      <c r="F16" s="58"/>
      <c r="G16" s="58"/>
      <c r="H16" s="58"/>
      <c r="I16" s="58"/>
      <c r="J16" s="58"/>
      <c r="K16" s="58"/>
      <c r="L16" s="58"/>
      <c r="M16" s="58"/>
      <c r="N16" s="58"/>
      <c r="O16" s="58"/>
      <c r="P16" s="58"/>
      <c r="Q16" s="58"/>
      <c r="R16" s="58"/>
      <c r="S16" s="58"/>
      <c r="T16" s="58"/>
      <c r="U16" s="58"/>
      <c r="V16" s="58"/>
    </row>
    <row r="17" spans="1:22" ht="17.25" customHeight="1">
      <c r="A17" s="60"/>
      <c r="B17" s="60"/>
      <c r="C17" s="60"/>
      <c r="D17" s="60"/>
      <c r="E17" s="58"/>
      <c r="F17" s="58"/>
      <c r="G17" s="58"/>
      <c r="H17" s="58"/>
      <c r="I17" s="58"/>
      <c r="J17" s="58"/>
      <c r="K17" s="58"/>
      <c r="L17" s="58"/>
      <c r="M17" s="58"/>
      <c r="N17" s="58"/>
      <c r="O17" s="58"/>
      <c r="P17" s="58"/>
      <c r="Q17" s="58"/>
      <c r="R17" s="58"/>
      <c r="S17" s="58"/>
      <c r="T17" s="58"/>
      <c r="U17" s="58"/>
      <c r="V17" s="58"/>
    </row>
    <row r="18" spans="1:22" ht="17.25" customHeight="1">
      <c r="A18" s="60"/>
      <c r="B18" s="60"/>
      <c r="C18" s="60"/>
      <c r="D18" s="60"/>
      <c r="E18" s="58"/>
      <c r="F18" s="58"/>
      <c r="G18" s="58"/>
      <c r="H18" s="58"/>
      <c r="I18" s="58"/>
      <c r="J18" s="58"/>
      <c r="K18" s="58"/>
      <c r="L18" s="58"/>
      <c r="M18" s="58"/>
      <c r="N18" s="58"/>
      <c r="O18" s="58"/>
      <c r="P18" s="58"/>
      <c r="Q18" s="58"/>
      <c r="R18" s="58"/>
      <c r="S18" s="58"/>
      <c r="T18" s="58"/>
      <c r="U18" s="58"/>
      <c r="V18" s="58"/>
    </row>
    <row r="19" spans="1:22" ht="17.25" customHeight="1">
      <c r="A19" s="60"/>
      <c r="B19" s="60"/>
      <c r="C19" s="60"/>
      <c r="D19" s="60"/>
      <c r="E19" s="58"/>
      <c r="F19" s="58"/>
      <c r="G19" s="58"/>
      <c r="H19" s="58"/>
      <c r="I19" s="58"/>
      <c r="J19" s="58"/>
      <c r="K19" s="58"/>
      <c r="L19" s="58"/>
      <c r="M19" s="58"/>
      <c r="N19" s="58"/>
      <c r="O19" s="58"/>
      <c r="P19" s="58"/>
      <c r="Q19" s="58"/>
      <c r="R19" s="58"/>
      <c r="S19" s="58"/>
      <c r="T19" s="58"/>
      <c r="U19" s="58"/>
      <c r="V19" s="58"/>
    </row>
    <row r="20" spans="1:22" ht="17.25" customHeight="1">
      <c r="A20" s="60"/>
      <c r="B20" s="60"/>
      <c r="C20" s="60"/>
      <c r="D20" s="60"/>
      <c r="E20" s="58"/>
      <c r="F20" s="58"/>
      <c r="G20" s="58"/>
      <c r="H20" s="58"/>
      <c r="I20" s="58"/>
      <c r="J20" s="58"/>
      <c r="K20" s="58"/>
      <c r="L20" s="58"/>
      <c r="M20" s="58"/>
      <c r="N20" s="58"/>
      <c r="O20" s="58"/>
      <c r="P20" s="58"/>
      <c r="Q20" s="58"/>
      <c r="R20" s="58"/>
      <c r="S20" s="58"/>
      <c r="T20" s="58"/>
      <c r="U20" s="58"/>
      <c r="V20" s="58"/>
    </row>
    <row r="21" spans="1:22" s="46" customFormat="1" ht="17.25" customHeight="1">
      <c r="A21" s="60"/>
      <c r="B21" s="60"/>
      <c r="C21" s="60"/>
      <c r="D21" s="60"/>
      <c r="E21" s="58"/>
      <c r="F21" s="58"/>
      <c r="G21" s="58"/>
      <c r="H21" s="58"/>
      <c r="I21" s="58"/>
      <c r="J21" s="58"/>
      <c r="K21" s="58"/>
      <c r="L21" s="58"/>
      <c r="M21" s="58"/>
      <c r="N21" s="58"/>
      <c r="O21" s="58"/>
      <c r="P21" s="58"/>
      <c r="Q21" s="58"/>
      <c r="R21" s="58"/>
      <c r="S21" s="58"/>
      <c r="T21" s="58"/>
      <c r="U21" s="58"/>
      <c r="V21" s="58"/>
    </row>
    <row r="22" spans="1:22" customFormat="1">
      <c r="A22" s="60"/>
      <c r="B22" s="60"/>
      <c r="C22" s="60"/>
      <c r="D22" s="60"/>
      <c r="E22" s="58"/>
      <c r="F22" s="58"/>
      <c r="G22" s="58"/>
      <c r="H22" s="58"/>
      <c r="I22" s="58"/>
      <c r="J22" s="58"/>
      <c r="K22" s="58"/>
      <c r="L22" s="58"/>
      <c r="M22" s="58"/>
      <c r="N22" s="58"/>
      <c r="O22" s="58"/>
      <c r="P22" s="58"/>
      <c r="Q22" s="58"/>
      <c r="R22" s="58"/>
      <c r="S22" s="58"/>
      <c r="T22" s="58"/>
      <c r="U22" s="58"/>
      <c r="V22" s="58"/>
    </row>
    <row r="23" spans="1:22" customFormat="1">
      <c r="A23" s="60"/>
      <c r="B23" s="60"/>
      <c r="C23" s="60"/>
      <c r="D23" s="60"/>
      <c r="E23" s="58"/>
      <c r="F23" s="58"/>
      <c r="G23" s="58"/>
      <c r="H23" s="58"/>
      <c r="I23" s="58"/>
      <c r="J23" s="58"/>
      <c r="K23" s="58"/>
      <c r="L23" s="58"/>
      <c r="M23" s="58"/>
      <c r="N23" s="58"/>
      <c r="O23" s="58"/>
      <c r="P23" s="58"/>
      <c r="Q23" s="58"/>
      <c r="R23" s="58"/>
      <c r="S23" s="58"/>
      <c r="T23" s="58"/>
      <c r="U23" s="58"/>
      <c r="V23" s="58"/>
    </row>
    <row r="24" spans="1:22" customFormat="1">
      <c r="E24" s="58"/>
      <c r="F24" s="58"/>
      <c r="G24" s="58"/>
      <c r="H24" s="58"/>
      <c r="I24" s="58"/>
      <c r="J24" s="58"/>
      <c r="K24" s="58"/>
      <c r="L24" s="58"/>
      <c r="M24" s="58"/>
      <c r="N24" s="58"/>
      <c r="O24" s="58"/>
      <c r="P24" s="58"/>
      <c r="Q24" s="58"/>
      <c r="R24" s="58"/>
      <c r="S24" s="58"/>
      <c r="T24" s="58"/>
      <c r="U24" s="58"/>
      <c r="V24" s="58"/>
    </row>
    <row r="25" spans="1:22" customFormat="1">
      <c r="E25" s="58"/>
      <c r="F25" s="58"/>
      <c r="G25" s="58"/>
      <c r="H25" s="58"/>
      <c r="I25" s="58"/>
      <c r="J25" s="58"/>
      <c r="K25" s="58"/>
      <c r="L25" s="58"/>
      <c r="M25" s="58"/>
      <c r="N25" s="58"/>
      <c r="O25" s="58"/>
      <c r="P25" s="58"/>
      <c r="Q25" s="58"/>
      <c r="R25" s="58"/>
      <c r="S25" s="58"/>
      <c r="T25" s="58"/>
      <c r="U25" s="58"/>
      <c r="V25" s="58"/>
    </row>
    <row r="26" spans="1:22" customFormat="1">
      <c r="E26" s="58"/>
      <c r="F26" s="58"/>
      <c r="G26" s="58"/>
      <c r="H26" s="58"/>
      <c r="I26" s="58"/>
      <c r="J26" s="58"/>
      <c r="K26" s="58"/>
      <c r="L26" s="58"/>
      <c r="M26" s="58"/>
      <c r="N26" s="58"/>
      <c r="O26" s="58"/>
      <c r="P26" s="58"/>
      <c r="Q26" s="58"/>
      <c r="R26" s="58"/>
      <c r="S26" s="58"/>
      <c r="T26" s="58"/>
      <c r="U26" s="58"/>
      <c r="V26" s="58"/>
    </row>
    <row r="27" spans="1:22" customFormat="1">
      <c r="E27" s="58"/>
      <c r="F27" s="58"/>
      <c r="G27" s="58"/>
      <c r="H27" s="58"/>
      <c r="I27" s="58"/>
      <c r="J27" s="58"/>
      <c r="K27" s="58"/>
      <c r="L27" s="58"/>
      <c r="M27" s="58"/>
      <c r="N27" s="58"/>
      <c r="O27" s="58"/>
      <c r="P27" s="58"/>
      <c r="Q27" s="58"/>
      <c r="R27" s="58"/>
      <c r="S27" s="58"/>
      <c r="T27" s="58"/>
      <c r="U27" s="58"/>
      <c r="V27" s="58"/>
    </row>
    <row r="28" spans="1:22" customFormat="1">
      <c r="E28" s="58"/>
      <c r="F28" s="58"/>
      <c r="G28" s="58"/>
      <c r="H28" s="58"/>
      <c r="I28" s="58"/>
      <c r="J28" s="58"/>
      <c r="K28" s="58"/>
      <c r="L28" s="58"/>
      <c r="M28" s="58"/>
      <c r="N28" s="58"/>
      <c r="O28" s="58"/>
      <c r="P28" s="58"/>
      <c r="Q28" s="58"/>
      <c r="R28" s="58"/>
      <c r="S28" s="58"/>
      <c r="T28" s="58"/>
      <c r="U28" s="58"/>
      <c r="V28" s="58"/>
    </row>
    <row r="29" spans="1:22" customFormat="1">
      <c r="E29" s="58"/>
      <c r="F29" s="58"/>
      <c r="G29" s="58"/>
      <c r="H29" s="58"/>
      <c r="I29" s="58"/>
      <c r="J29" s="58"/>
      <c r="K29" s="58"/>
      <c r="L29" s="58"/>
      <c r="M29" s="58"/>
      <c r="N29" s="58"/>
      <c r="O29" s="58"/>
      <c r="P29" s="58"/>
      <c r="Q29" s="58"/>
      <c r="R29" s="58"/>
      <c r="S29" s="58"/>
      <c r="T29" s="58"/>
      <c r="U29" s="58"/>
      <c r="V29" s="58"/>
    </row>
    <row r="30" spans="1:22" customFormat="1">
      <c r="E30" s="58"/>
      <c r="F30" s="58"/>
      <c r="G30" s="58"/>
      <c r="H30" s="58"/>
      <c r="I30" s="58"/>
      <c r="J30" s="58"/>
      <c r="K30" s="58"/>
      <c r="L30" s="58"/>
      <c r="M30" s="58"/>
      <c r="N30" s="58"/>
      <c r="O30" s="58"/>
      <c r="P30" s="58"/>
      <c r="Q30" s="58"/>
      <c r="R30" s="58"/>
      <c r="S30" s="58"/>
      <c r="T30" s="58"/>
      <c r="U30" s="58"/>
      <c r="V30" s="58"/>
    </row>
    <row r="31" spans="1:22" customFormat="1">
      <c r="E31" s="58"/>
      <c r="F31" s="58"/>
      <c r="G31" s="58"/>
      <c r="H31" s="58"/>
      <c r="I31" s="58"/>
      <c r="J31" s="58"/>
      <c r="K31" s="58"/>
      <c r="L31" s="58"/>
      <c r="M31" s="58"/>
      <c r="N31" s="58"/>
      <c r="O31" s="58"/>
      <c r="P31" s="58"/>
      <c r="Q31" s="58"/>
      <c r="R31" s="58"/>
      <c r="S31" s="58"/>
      <c r="T31" s="58"/>
      <c r="U31" s="58"/>
      <c r="V31" s="58"/>
    </row>
    <row r="32" spans="1:22" customFormat="1">
      <c r="E32" s="58"/>
      <c r="F32" s="58"/>
      <c r="G32" s="58"/>
      <c r="H32" s="58"/>
      <c r="I32" s="58"/>
      <c r="J32" s="58"/>
      <c r="K32" s="58"/>
      <c r="L32" s="58"/>
      <c r="M32" s="58"/>
      <c r="N32" s="58"/>
      <c r="O32" s="58"/>
      <c r="P32" s="58"/>
      <c r="Q32" s="58"/>
      <c r="R32" s="58"/>
      <c r="S32" s="58"/>
      <c r="T32" s="58"/>
      <c r="U32" s="58"/>
      <c r="V32" s="58"/>
    </row>
    <row r="33" spans="5:22" customFormat="1">
      <c r="E33" s="58"/>
      <c r="F33" s="58"/>
      <c r="G33" s="58"/>
      <c r="H33" s="58"/>
      <c r="I33" s="58"/>
      <c r="J33" s="58"/>
      <c r="K33" s="58"/>
      <c r="L33" s="58"/>
      <c r="M33" s="58"/>
      <c r="N33" s="58"/>
      <c r="O33" s="58"/>
      <c r="P33" s="58"/>
      <c r="Q33" s="58"/>
      <c r="R33" s="58"/>
      <c r="S33" s="58"/>
      <c r="T33" s="58"/>
      <c r="U33" s="58"/>
      <c r="V33" s="58"/>
    </row>
    <row r="34" spans="5:22" customFormat="1">
      <c r="E34" s="58"/>
      <c r="F34" s="58"/>
      <c r="G34" s="58"/>
      <c r="H34" s="58"/>
      <c r="I34" s="58"/>
      <c r="J34" s="58"/>
      <c r="K34" s="58"/>
      <c r="L34" s="58"/>
      <c r="M34" s="58"/>
      <c r="N34" s="58"/>
      <c r="O34" s="58"/>
      <c r="P34" s="58"/>
      <c r="Q34" s="58"/>
      <c r="R34" s="58"/>
      <c r="S34" s="58"/>
      <c r="T34" s="58"/>
      <c r="U34" s="58"/>
      <c r="V34" s="58"/>
    </row>
    <row r="35" spans="5:22" customFormat="1">
      <c r="E35" s="58"/>
      <c r="F35" s="58"/>
      <c r="G35" s="58"/>
      <c r="H35" s="58"/>
      <c r="I35" s="58"/>
      <c r="J35" s="58"/>
      <c r="K35" s="58"/>
      <c r="L35" s="58"/>
      <c r="M35" s="58"/>
      <c r="N35" s="58"/>
      <c r="O35" s="58"/>
      <c r="P35" s="58"/>
      <c r="Q35" s="58"/>
      <c r="R35" s="58"/>
      <c r="S35" s="58"/>
      <c r="T35" s="58"/>
      <c r="U35" s="58"/>
      <c r="V35" s="58"/>
    </row>
    <row r="36" spans="5:22" customFormat="1">
      <c r="E36" s="58"/>
      <c r="F36" s="58"/>
      <c r="G36" s="58"/>
      <c r="H36" s="58"/>
      <c r="I36" s="58"/>
      <c r="J36" s="58"/>
      <c r="K36" s="58"/>
      <c r="L36" s="58"/>
      <c r="M36" s="58"/>
      <c r="N36" s="58"/>
      <c r="O36" s="58"/>
      <c r="P36" s="58"/>
      <c r="Q36" s="58"/>
      <c r="R36" s="58"/>
      <c r="S36" s="58"/>
      <c r="T36" s="58"/>
      <c r="U36" s="58"/>
      <c r="V36" s="58"/>
    </row>
    <row r="37" spans="5:22" customFormat="1">
      <c r="E37" s="58"/>
      <c r="F37" s="58"/>
      <c r="G37" s="58"/>
      <c r="H37" s="58"/>
      <c r="I37" s="58"/>
      <c r="J37" s="58"/>
      <c r="K37" s="58"/>
      <c r="L37" s="58"/>
      <c r="M37" s="58"/>
      <c r="N37" s="58"/>
      <c r="O37" s="58"/>
      <c r="P37" s="58"/>
      <c r="Q37" s="58"/>
      <c r="R37" s="58"/>
      <c r="S37" s="58"/>
      <c r="T37" s="58"/>
      <c r="U37" s="58"/>
      <c r="V37" s="58"/>
    </row>
    <row r="38" spans="5:22" customFormat="1">
      <c r="E38" s="58"/>
      <c r="F38" s="58"/>
      <c r="G38" s="58"/>
      <c r="H38" s="58"/>
      <c r="I38" s="58"/>
      <c r="J38" s="58"/>
      <c r="K38" s="58"/>
      <c r="L38" s="58"/>
      <c r="M38" s="58"/>
      <c r="N38" s="58"/>
      <c r="O38" s="58"/>
      <c r="P38" s="58"/>
      <c r="Q38" s="58"/>
      <c r="R38" s="58"/>
      <c r="S38" s="58"/>
      <c r="T38" s="58"/>
      <c r="U38" s="58"/>
      <c r="V38" s="58"/>
    </row>
    <row r="39" spans="5:22" customFormat="1">
      <c r="E39" s="58"/>
      <c r="F39" s="58"/>
      <c r="G39" s="58"/>
      <c r="H39" s="58"/>
      <c r="I39" s="58"/>
      <c r="J39" s="58"/>
      <c r="K39" s="58"/>
      <c r="L39" s="58"/>
      <c r="M39" s="58"/>
      <c r="N39" s="58"/>
      <c r="O39" s="58"/>
      <c r="P39" s="58"/>
      <c r="Q39" s="58"/>
      <c r="R39" s="58"/>
      <c r="S39" s="58"/>
      <c r="T39" s="58"/>
      <c r="U39" s="58"/>
      <c r="V39" s="58"/>
    </row>
    <row r="40" spans="5:22" customFormat="1">
      <c r="E40" s="58"/>
      <c r="F40" s="58"/>
      <c r="G40" s="58"/>
      <c r="H40" s="58"/>
      <c r="I40" s="58"/>
      <c r="J40" s="58"/>
      <c r="K40" s="58"/>
      <c r="L40" s="58"/>
      <c r="M40" s="58"/>
      <c r="N40" s="58"/>
      <c r="O40" s="58"/>
      <c r="P40" s="58"/>
      <c r="Q40" s="58"/>
      <c r="R40" s="58"/>
      <c r="S40" s="58"/>
      <c r="T40" s="58"/>
      <c r="U40" s="58"/>
      <c r="V40" s="58"/>
    </row>
    <row r="41" spans="5:22" customFormat="1">
      <c r="E41" s="58"/>
      <c r="F41" s="58"/>
      <c r="G41" s="58"/>
      <c r="H41" s="58"/>
      <c r="I41" s="58"/>
      <c r="J41" s="58"/>
      <c r="K41" s="58"/>
      <c r="L41" s="58"/>
      <c r="M41" s="58"/>
      <c r="N41" s="58"/>
      <c r="O41" s="58"/>
      <c r="P41" s="58"/>
      <c r="Q41" s="58"/>
      <c r="R41" s="58"/>
      <c r="S41" s="58"/>
      <c r="T41" s="58"/>
      <c r="U41" s="58"/>
      <c r="V41" s="58"/>
    </row>
    <row r="42" spans="5:22" customFormat="1">
      <c r="E42" s="58"/>
      <c r="F42" s="58"/>
      <c r="G42" s="58"/>
      <c r="H42" s="58"/>
      <c r="I42" s="58"/>
      <c r="J42" s="58"/>
      <c r="K42" s="58"/>
      <c r="L42" s="58"/>
      <c r="M42" s="58"/>
      <c r="N42" s="58"/>
      <c r="O42" s="58"/>
      <c r="P42" s="58"/>
      <c r="Q42" s="58"/>
      <c r="R42" s="58"/>
      <c r="S42" s="58"/>
      <c r="T42" s="58"/>
      <c r="U42" s="58"/>
      <c r="V42" s="58"/>
    </row>
    <row r="43" spans="5:22" customFormat="1">
      <c r="E43" s="58"/>
      <c r="F43" s="58"/>
      <c r="G43" s="58"/>
      <c r="H43" s="58"/>
      <c r="I43" s="58"/>
      <c r="J43" s="58"/>
      <c r="K43" s="58"/>
      <c r="L43" s="58"/>
      <c r="M43" s="58"/>
      <c r="N43" s="58"/>
      <c r="O43" s="58"/>
      <c r="P43" s="58"/>
      <c r="Q43" s="58"/>
      <c r="R43" s="58"/>
      <c r="S43" s="58"/>
      <c r="T43" s="58"/>
      <c r="U43" s="58"/>
      <c r="V43" s="58"/>
    </row>
    <row r="44" spans="5:22" customFormat="1">
      <c r="E44" s="58"/>
      <c r="F44" s="58"/>
      <c r="G44" s="58"/>
      <c r="H44" s="58"/>
      <c r="I44" s="58"/>
      <c r="J44" s="58"/>
      <c r="K44" s="58"/>
      <c r="L44" s="58"/>
      <c r="M44" s="58"/>
      <c r="N44" s="58"/>
      <c r="O44" s="58"/>
      <c r="P44" s="58"/>
      <c r="Q44" s="58"/>
      <c r="R44" s="58"/>
      <c r="S44" s="58"/>
      <c r="T44" s="58"/>
      <c r="U44" s="58"/>
      <c r="V44" s="58"/>
    </row>
    <row r="45" spans="5:22" customFormat="1">
      <c r="E45" s="58"/>
      <c r="F45" s="58"/>
      <c r="G45" s="58"/>
      <c r="H45" s="58"/>
      <c r="I45" s="58"/>
      <c r="J45" s="58"/>
      <c r="K45" s="58"/>
      <c r="L45" s="58"/>
      <c r="M45" s="58"/>
      <c r="N45" s="58"/>
      <c r="O45" s="58"/>
      <c r="P45" s="58"/>
      <c r="Q45" s="58"/>
      <c r="R45" s="58"/>
      <c r="S45" s="58"/>
      <c r="T45" s="58"/>
      <c r="U45" s="58"/>
      <c r="V45" s="58"/>
    </row>
    <row r="46" spans="5:22" customFormat="1">
      <c r="E46" s="58"/>
      <c r="F46" s="58"/>
      <c r="G46" s="58"/>
      <c r="H46" s="58"/>
      <c r="I46" s="58"/>
      <c r="J46" s="58"/>
      <c r="K46" s="58"/>
      <c r="L46" s="58"/>
      <c r="M46" s="58"/>
      <c r="N46" s="58"/>
      <c r="O46" s="58"/>
      <c r="P46" s="58"/>
      <c r="Q46" s="58"/>
      <c r="R46" s="58"/>
      <c r="S46" s="58"/>
      <c r="T46" s="58"/>
      <c r="U46" s="58"/>
      <c r="V46" s="58"/>
    </row>
    <row r="47" spans="5:22" customFormat="1">
      <c r="E47" s="58"/>
      <c r="F47" s="58"/>
      <c r="G47" s="58"/>
      <c r="H47" s="58"/>
      <c r="I47" s="58"/>
      <c r="J47" s="58"/>
      <c r="K47" s="58"/>
      <c r="L47" s="58"/>
      <c r="M47" s="58"/>
      <c r="N47" s="58"/>
      <c r="O47" s="58"/>
      <c r="P47" s="58"/>
      <c r="Q47" s="58"/>
      <c r="R47" s="58"/>
      <c r="S47" s="58"/>
      <c r="T47" s="58"/>
      <c r="U47" s="58"/>
      <c r="V47" s="58"/>
    </row>
    <row r="48" spans="5:22" customFormat="1">
      <c r="E48" s="58"/>
      <c r="F48" s="58"/>
      <c r="G48" s="58"/>
      <c r="H48" s="58"/>
      <c r="I48" s="58"/>
      <c r="J48" s="58"/>
      <c r="K48" s="58"/>
      <c r="L48" s="58"/>
      <c r="M48" s="58"/>
      <c r="N48" s="58"/>
      <c r="O48" s="58"/>
      <c r="P48" s="58"/>
      <c r="Q48" s="58"/>
      <c r="R48" s="58"/>
      <c r="S48" s="58"/>
      <c r="T48" s="58"/>
      <c r="U48" s="58"/>
      <c r="V48" s="58"/>
    </row>
    <row r="49" spans="5:22" customFormat="1">
      <c r="E49" s="58"/>
      <c r="F49" s="58"/>
      <c r="G49" s="58"/>
      <c r="H49" s="58"/>
      <c r="I49" s="58"/>
      <c r="J49" s="58"/>
      <c r="K49" s="58"/>
      <c r="L49" s="58"/>
      <c r="M49" s="58"/>
      <c r="N49" s="58"/>
      <c r="O49" s="58"/>
      <c r="P49" s="58"/>
      <c r="Q49" s="58"/>
      <c r="R49" s="58"/>
      <c r="S49" s="58"/>
      <c r="T49" s="58"/>
      <c r="U49" s="58"/>
      <c r="V49" s="58"/>
    </row>
    <row r="50" spans="5:22" customFormat="1">
      <c r="E50" s="58"/>
      <c r="F50" s="58"/>
      <c r="G50" s="58"/>
      <c r="H50" s="58"/>
      <c r="I50" s="58"/>
      <c r="J50" s="58"/>
      <c r="K50" s="58"/>
      <c r="L50" s="58"/>
      <c r="M50" s="58"/>
      <c r="N50" s="58"/>
      <c r="O50" s="58"/>
      <c r="P50" s="58"/>
      <c r="Q50" s="58"/>
      <c r="R50" s="58"/>
      <c r="S50" s="58"/>
      <c r="T50" s="58"/>
      <c r="U50" s="58"/>
      <c r="V50" s="58"/>
    </row>
    <row r="51" spans="5:22" customFormat="1">
      <c r="E51" s="58"/>
      <c r="F51" s="58"/>
      <c r="G51" s="58"/>
      <c r="H51" s="58"/>
      <c r="I51" s="58"/>
      <c r="J51" s="58"/>
      <c r="K51" s="58"/>
      <c r="L51" s="58"/>
      <c r="M51" s="58"/>
      <c r="N51" s="58"/>
      <c r="O51" s="58"/>
      <c r="P51" s="58"/>
      <c r="Q51" s="58"/>
      <c r="R51" s="58"/>
      <c r="S51" s="58"/>
      <c r="T51" s="58"/>
      <c r="U51" s="58"/>
      <c r="V51" s="58"/>
    </row>
    <row r="52" spans="5:22" customFormat="1">
      <c r="E52" s="58"/>
      <c r="F52" s="58"/>
      <c r="G52" s="58"/>
      <c r="H52" s="58"/>
      <c r="I52" s="58"/>
      <c r="J52" s="58"/>
      <c r="K52" s="58"/>
      <c r="L52" s="58"/>
      <c r="M52" s="58"/>
      <c r="N52" s="58"/>
      <c r="O52" s="58"/>
      <c r="P52" s="58"/>
      <c r="Q52" s="58"/>
      <c r="R52" s="58"/>
      <c r="S52" s="58"/>
      <c r="T52" s="58"/>
      <c r="U52" s="58"/>
      <c r="V52" s="58"/>
    </row>
    <row r="53" spans="5:22" customFormat="1">
      <c r="E53" s="58"/>
      <c r="F53" s="58"/>
      <c r="G53" s="58"/>
      <c r="H53" s="58"/>
      <c r="I53" s="58"/>
      <c r="J53" s="58"/>
      <c r="K53" s="58"/>
      <c r="L53" s="58"/>
      <c r="M53" s="58"/>
      <c r="N53" s="58"/>
      <c r="O53" s="58"/>
      <c r="P53" s="58"/>
      <c r="Q53" s="58"/>
      <c r="R53" s="58"/>
      <c r="S53" s="58"/>
      <c r="T53" s="58"/>
      <c r="U53" s="58"/>
      <c r="V53" s="58"/>
    </row>
    <row r="54" spans="5:22" customFormat="1">
      <c r="E54" s="58"/>
      <c r="F54" s="58"/>
      <c r="G54" s="58"/>
      <c r="H54" s="58"/>
      <c r="I54" s="58"/>
      <c r="J54" s="58"/>
      <c r="K54" s="58"/>
      <c r="L54" s="58"/>
      <c r="M54" s="58"/>
      <c r="N54" s="58"/>
      <c r="O54" s="58"/>
      <c r="P54" s="58"/>
      <c r="Q54" s="58"/>
      <c r="R54" s="58"/>
      <c r="S54" s="58"/>
      <c r="T54" s="58"/>
      <c r="U54" s="58"/>
      <c r="V54" s="58"/>
    </row>
    <row r="55" spans="5:22" customFormat="1">
      <c r="E55" s="58"/>
      <c r="F55" s="58"/>
      <c r="G55" s="58"/>
      <c r="H55" s="58"/>
      <c r="I55" s="58"/>
      <c r="J55" s="58"/>
      <c r="K55" s="58"/>
      <c r="L55" s="58"/>
      <c r="M55" s="58"/>
      <c r="N55" s="58"/>
      <c r="O55" s="58"/>
      <c r="P55" s="58"/>
      <c r="Q55" s="58"/>
      <c r="R55" s="58"/>
      <c r="S55" s="58"/>
      <c r="T55" s="58"/>
      <c r="U55" s="58"/>
      <c r="V55" s="58"/>
    </row>
    <row r="56" spans="5:22" customFormat="1">
      <c r="E56" s="58"/>
      <c r="F56" s="58"/>
      <c r="G56" s="58"/>
      <c r="H56" s="58"/>
      <c r="I56" s="58"/>
      <c r="J56" s="58"/>
      <c r="K56" s="58"/>
      <c r="L56" s="58"/>
      <c r="M56" s="58"/>
      <c r="N56" s="58"/>
      <c r="O56" s="58"/>
      <c r="P56" s="58"/>
      <c r="Q56" s="58"/>
      <c r="R56" s="58"/>
      <c r="S56" s="58"/>
      <c r="T56" s="58"/>
      <c r="U56" s="58"/>
      <c r="V56" s="58"/>
    </row>
    <row r="57" spans="5:22" customFormat="1">
      <c r="E57" s="58"/>
      <c r="F57" s="58"/>
      <c r="G57" s="58"/>
      <c r="H57" s="58"/>
      <c r="I57" s="58"/>
      <c r="J57" s="58"/>
      <c r="K57" s="58"/>
      <c r="L57" s="58"/>
      <c r="M57" s="58"/>
      <c r="N57" s="58"/>
      <c r="O57" s="58"/>
      <c r="P57" s="58"/>
      <c r="Q57" s="58"/>
      <c r="R57" s="58"/>
      <c r="S57" s="58"/>
      <c r="T57" s="58"/>
      <c r="U57" s="58"/>
      <c r="V57" s="58"/>
    </row>
    <row r="58" spans="5:22" customFormat="1">
      <c r="E58" s="58"/>
      <c r="F58" s="58"/>
      <c r="G58" s="58"/>
      <c r="H58" s="58"/>
      <c r="I58" s="58"/>
      <c r="J58" s="58"/>
      <c r="K58" s="58"/>
      <c r="L58" s="58"/>
      <c r="M58" s="58"/>
      <c r="N58" s="58"/>
      <c r="O58" s="58"/>
      <c r="P58" s="58"/>
      <c r="Q58" s="58"/>
      <c r="R58" s="58"/>
      <c r="S58" s="58"/>
      <c r="T58" s="58"/>
      <c r="U58" s="58"/>
      <c r="V58" s="58"/>
    </row>
    <row r="59" spans="5:22" customFormat="1">
      <c r="E59" s="58"/>
      <c r="F59" s="58"/>
      <c r="G59" s="58"/>
      <c r="H59" s="58"/>
      <c r="I59" s="58"/>
      <c r="J59" s="58"/>
      <c r="K59" s="58"/>
      <c r="L59" s="58"/>
      <c r="M59" s="58"/>
      <c r="N59" s="58"/>
      <c r="O59" s="58"/>
      <c r="P59" s="58"/>
      <c r="Q59" s="58"/>
      <c r="R59" s="58"/>
      <c r="S59" s="58"/>
      <c r="T59" s="58"/>
      <c r="U59" s="58"/>
      <c r="V59" s="58"/>
    </row>
    <row r="60" spans="5:22" customFormat="1">
      <c r="E60" s="58"/>
      <c r="F60" s="58"/>
      <c r="G60" s="58"/>
      <c r="H60" s="58"/>
      <c r="I60" s="58"/>
      <c r="J60" s="58"/>
      <c r="K60" s="58"/>
      <c r="L60" s="58"/>
      <c r="M60" s="58"/>
      <c r="N60" s="58"/>
      <c r="O60" s="58"/>
      <c r="P60" s="58"/>
      <c r="Q60" s="58"/>
      <c r="R60" s="58"/>
      <c r="S60" s="58"/>
      <c r="T60" s="58"/>
      <c r="U60" s="58"/>
      <c r="V60" s="58"/>
    </row>
    <row r="61" spans="5:22" customFormat="1">
      <c r="E61" s="58"/>
      <c r="F61" s="58"/>
      <c r="G61" s="58"/>
      <c r="H61" s="58"/>
      <c r="I61" s="58"/>
      <c r="J61" s="58"/>
      <c r="K61" s="58"/>
      <c r="L61" s="58"/>
      <c r="M61" s="58"/>
      <c r="N61" s="58"/>
      <c r="O61" s="58"/>
      <c r="P61" s="58"/>
      <c r="Q61" s="58"/>
      <c r="R61" s="58"/>
      <c r="S61" s="58"/>
      <c r="T61" s="58"/>
      <c r="U61" s="58"/>
      <c r="V61" s="58"/>
    </row>
    <row r="62" spans="5:22" customFormat="1">
      <c r="E62" s="58"/>
      <c r="F62" s="58"/>
      <c r="G62" s="58"/>
      <c r="H62" s="58"/>
      <c r="I62" s="58"/>
      <c r="J62" s="58"/>
      <c r="K62" s="58"/>
      <c r="L62" s="58"/>
      <c r="M62" s="58"/>
      <c r="N62" s="58"/>
      <c r="O62" s="58"/>
      <c r="P62" s="58"/>
      <c r="Q62" s="58"/>
      <c r="R62" s="58"/>
      <c r="S62" s="58"/>
      <c r="T62" s="58"/>
      <c r="U62" s="58"/>
      <c r="V62" s="58"/>
    </row>
    <row r="63" spans="5:22" customFormat="1">
      <c r="E63" s="58"/>
      <c r="F63" s="58"/>
      <c r="G63" s="58"/>
      <c r="H63" s="58"/>
      <c r="I63" s="58"/>
      <c r="J63" s="58"/>
      <c r="K63" s="58"/>
      <c r="L63" s="58"/>
      <c r="M63" s="58"/>
      <c r="N63" s="58"/>
      <c r="O63" s="58"/>
      <c r="P63" s="58"/>
      <c r="Q63" s="58"/>
      <c r="R63" s="58"/>
      <c r="S63" s="58"/>
      <c r="T63" s="58"/>
      <c r="U63" s="58"/>
      <c r="V63" s="58"/>
    </row>
    <row r="64" spans="5:22" customFormat="1">
      <c r="E64" s="58"/>
      <c r="F64" s="58"/>
      <c r="G64" s="58"/>
      <c r="H64" s="58"/>
      <c r="I64" s="58"/>
      <c r="J64" s="58"/>
      <c r="K64" s="58"/>
      <c r="L64" s="58"/>
      <c r="M64" s="58"/>
      <c r="N64" s="58"/>
      <c r="O64" s="58"/>
      <c r="P64" s="58"/>
      <c r="Q64" s="58"/>
      <c r="R64" s="58"/>
      <c r="S64" s="58"/>
      <c r="T64" s="58"/>
      <c r="U64" s="58"/>
      <c r="V64" s="58"/>
    </row>
    <row r="65" spans="5:22" customFormat="1">
      <c r="E65" s="58"/>
      <c r="F65" s="58"/>
      <c r="G65" s="58"/>
      <c r="H65" s="58"/>
      <c r="I65" s="58"/>
      <c r="J65" s="58"/>
      <c r="K65" s="58"/>
      <c r="L65" s="58"/>
      <c r="M65" s="58"/>
      <c r="N65" s="58"/>
      <c r="O65" s="58"/>
      <c r="P65" s="58"/>
      <c r="Q65" s="58"/>
      <c r="R65" s="58"/>
      <c r="S65" s="58"/>
      <c r="T65" s="58"/>
      <c r="U65" s="58"/>
      <c r="V65" s="58"/>
    </row>
    <row r="66" spans="5:22" customFormat="1">
      <c r="E66" s="58"/>
      <c r="F66" s="58"/>
      <c r="G66" s="58"/>
      <c r="H66" s="58"/>
      <c r="I66" s="58"/>
      <c r="J66" s="58"/>
      <c r="K66" s="58"/>
      <c r="L66" s="58"/>
      <c r="M66" s="58"/>
      <c r="N66" s="58"/>
      <c r="O66" s="58"/>
      <c r="P66" s="58"/>
      <c r="Q66" s="58"/>
      <c r="R66" s="58"/>
      <c r="S66" s="58"/>
      <c r="T66" s="58"/>
      <c r="U66" s="58"/>
      <c r="V66" s="58"/>
    </row>
    <row r="67" spans="5:22" customFormat="1">
      <c r="E67" s="58"/>
      <c r="F67" s="58"/>
      <c r="G67" s="58"/>
      <c r="H67" s="58"/>
      <c r="I67" s="58"/>
      <c r="J67" s="58"/>
      <c r="K67" s="58"/>
      <c r="L67" s="58"/>
      <c r="M67" s="58"/>
      <c r="N67" s="58"/>
      <c r="O67" s="58"/>
      <c r="P67" s="58"/>
      <c r="Q67" s="58"/>
      <c r="R67" s="58"/>
      <c r="S67" s="58"/>
      <c r="T67" s="58"/>
      <c r="U67" s="58"/>
      <c r="V67" s="58"/>
    </row>
    <row r="68" spans="5:22" customFormat="1">
      <c r="E68" s="58"/>
      <c r="F68" s="58"/>
      <c r="G68" s="58"/>
      <c r="H68" s="58"/>
      <c r="I68" s="58"/>
      <c r="J68" s="58"/>
      <c r="K68" s="58"/>
      <c r="L68" s="58"/>
      <c r="M68" s="58"/>
      <c r="N68" s="58"/>
      <c r="O68" s="58"/>
      <c r="P68" s="58"/>
      <c r="Q68" s="58"/>
      <c r="R68" s="58"/>
      <c r="S68" s="58"/>
      <c r="T68" s="58"/>
      <c r="U68" s="58"/>
      <c r="V68" s="58"/>
    </row>
    <row r="69" spans="5:22" customFormat="1">
      <c r="E69" s="58"/>
      <c r="F69" s="58"/>
      <c r="G69" s="58"/>
      <c r="H69" s="58"/>
      <c r="I69" s="58"/>
      <c r="J69" s="58"/>
      <c r="K69" s="58"/>
      <c r="L69" s="58"/>
      <c r="M69" s="58"/>
      <c r="N69" s="58"/>
      <c r="O69" s="58"/>
      <c r="P69" s="58"/>
      <c r="Q69" s="58"/>
      <c r="R69" s="58"/>
      <c r="S69" s="58"/>
      <c r="T69" s="58"/>
      <c r="U69" s="58"/>
      <c r="V69" s="58"/>
    </row>
    <row r="70" spans="5:22" customFormat="1">
      <c r="E70" s="58"/>
      <c r="F70" s="58"/>
      <c r="G70" s="58"/>
      <c r="H70" s="58"/>
      <c r="I70" s="58"/>
      <c r="J70" s="58"/>
      <c r="K70" s="58"/>
      <c r="L70" s="58"/>
      <c r="M70" s="58"/>
      <c r="N70" s="58"/>
      <c r="O70" s="58"/>
      <c r="P70" s="58"/>
      <c r="Q70" s="58"/>
      <c r="R70" s="58"/>
      <c r="S70" s="58"/>
      <c r="T70" s="58"/>
      <c r="U70" s="58"/>
      <c r="V70" s="58"/>
    </row>
    <row r="71" spans="5:22" customFormat="1">
      <c r="E71" s="58"/>
      <c r="F71" s="58"/>
      <c r="G71" s="58"/>
      <c r="H71" s="58"/>
      <c r="I71" s="58"/>
      <c r="J71" s="58"/>
      <c r="K71" s="58"/>
      <c r="L71" s="58"/>
      <c r="M71" s="58"/>
      <c r="N71" s="58"/>
      <c r="O71" s="58"/>
      <c r="P71" s="58"/>
      <c r="Q71" s="58"/>
      <c r="R71" s="58"/>
      <c r="S71" s="58"/>
      <c r="T71" s="58"/>
      <c r="U71" s="58"/>
      <c r="V71" s="58"/>
    </row>
    <row r="72" spans="5:22" customFormat="1">
      <c r="E72" s="58"/>
      <c r="F72" s="58"/>
      <c r="G72" s="58"/>
      <c r="H72" s="58"/>
      <c r="I72" s="58"/>
      <c r="J72" s="58"/>
      <c r="K72" s="58"/>
      <c r="L72" s="58"/>
      <c r="M72" s="58"/>
      <c r="N72" s="58"/>
      <c r="O72" s="58"/>
      <c r="P72" s="58"/>
      <c r="Q72" s="58"/>
      <c r="R72" s="58"/>
      <c r="S72" s="58"/>
      <c r="T72" s="58"/>
      <c r="U72" s="58"/>
      <c r="V72" s="58"/>
    </row>
    <row r="73" spans="5:22" customFormat="1">
      <c r="E73" s="58"/>
      <c r="F73" s="58"/>
      <c r="G73" s="58"/>
      <c r="H73" s="58"/>
      <c r="I73" s="58"/>
      <c r="J73" s="58"/>
      <c r="K73" s="58"/>
      <c r="L73" s="58"/>
      <c r="M73" s="58"/>
      <c r="N73" s="58"/>
      <c r="O73" s="58"/>
      <c r="P73" s="58"/>
      <c r="Q73" s="58"/>
      <c r="R73" s="58"/>
      <c r="S73" s="58"/>
      <c r="T73" s="58"/>
      <c r="U73" s="58"/>
      <c r="V73" s="58"/>
    </row>
    <row r="74" spans="5:22" customFormat="1">
      <c r="E74" s="58"/>
      <c r="F74" s="58"/>
      <c r="G74" s="58"/>
      <c r="H74" s="58"/>
      <c r="I74" s="58"/>
      <c r="J74" s="58"/>
      <c r="K74" s="58"/>
      <c r="L74" s="58"/>
      <c r="M74" s="58"/>
      <c r="N74" s="58"/>
      <c r="O74" s="58"/>
      <c r="P74" s="58"/>
      <c r="Q74" s="58"/>
      <c r="R74" s="58"/>
      <c r="S74" s="58"/>
      <c r="T74" s="58"/>
      <c r="U74" s="58"/>
      <c r="V74" s="58"/>
    </row>
    <row r="75" spans="5:22" customFormat="1">
      <c r="E75" s="58"/>
      <c r="F75" s="58"/>
      <c r="G75" s="58"/>
      <c r="H75" s="58"/>
      <c r="I75" s="58"/>
      <c r="J75" s="58"/>
      <c r="K75" s="58"/>
      <c r="L75" s="58"/>
      <c r="M75" s="58"/>
      <c r="N75" s="58"/>
      <c r="O75" s="58"/>
      <c r="P75" s="58"/>
      <c r="Q75" s="58"/>
      <c r="R75" s="58"/>
      <c r="S75" s="58"/>
      <c r="T75" s="58"/>
      <c r="U75" s="58"/>
      <c r="V75" s="58"/>
    </row>
    <row r="76" spans="5:22" customFormat="1">
      <c r="E76" s="58"/>
      <c r="F76" s="58"/>
      <c r="G76" s="58"/>
      <c r="H76" s="58"/>
      <c r="I76" s="58"/>
      <c r="J76" s="58"/>
      <c r="K76" s="58"/>
      <c r="L76" s="58"/>
      <c r="M76" s="58"/>
      <c r="N76" s="58"/>
      <c r="O76" s="58"/>
      <c r="P76" s="58"/>
      <c r="Q76" s="58"/>
      <c r="R76" s="58"/>
      <c r="S76" s="58"/>
      <c r="T76" s="58"/>
      <c r="U76" s="58"/>
      <c r="V76" s="58"/>
    </row>
    <row r="77" spans="5:22" customFormat="1">
      <c r="E77" s="58"/>
      <c r="F77" s="58"/>
      <c r="G77" s="58"/>
      <c r="H77" s="58"/>
      <c r="I77" s="58"/>
      <c r="J77" s="58"/>
      <c r="K77" s="58"/>
      <c r="L77" s="58"/>
      <c r="M77" s="58"/>
      <c r="N77" s="58"/>
      <c r="O77" s="58"/>
      <c r="P77" s="58"/>
      <c r="Q77" s="58"/>
      <c r="R77" s="58"/>
      <c r="S77" s="58"/>
      <c r="T77" s="58"/>
      <c r="U77" s="58"/>
      <c r="V77" s="58"/>
    </row>
    <row r="78" spans="5:22" customFormat="1">
      <c r="E78" s="58"/>
      <c r="F78" s="58"/>
      <c r="G78" s="58"/>
      <c r="H78" s="58"/>
      <c r="I78" s="58"/>
      <c r="J78" s="58"/>
      <c r="K78" s="58"/>
      <c r="L78" s="58"/>
      <c r="M78" s="58"/>
      <c r="N78" s="58"/>
      <c r="O78" s="58"/>
      <c r="P78" s="58"/>
      <c r="Q78" s="58"/>
      <c r="R78" s="58"/>
      <c r="S78" s="58"/>
      <c r="T78" s="58"/>
      <c r="U78" s="58"/>
      <c r="V78" s="58"/>
    </row>
    <row r="79" spans="5:22" customFormat="1">
      <c r="E79" s="58"/>
      <c r="F79" s="58"/>
      <c r="G79" s="58"/>
      <c r="H79" s="58"/>
      <c r="I79" s="58"/>
      <c r="J79" s="58"/>
      <c r="K79" s="58"/>
      <c r="L79" s="58"/>
      <c r="M79" s="58"/>
      <c r="N79" s="58"/>
      <c r="O79" s="58"/>
      <c r="P79" s="58"/>
      <c r="Q79" s="58"/>
      <c r="R79" s="58"/>
      <c r="S79" s="58"/>
      <c r="T79" s="58"/>
      <c r="U79" s="58"/>
      <c r="V79" s="58"/>
    </row>
    <row r="80" spans="5:22" customFormat="1">
      <c r="E80" s="58"/>
      <c r="F80" s="58"/>
      <c r="G80" s="58"/>
      <c r="H80" s="58"/>
      <c r="I80" s="58"/>
      <c r="J80" s="58"/>
      <c r="K80" s="58"/>
      <c r="L80" s="58"/>
      <c r="M80" s="58"/>
      <c r="N80" s="58"/>
      <c r="O80" s="58"/>
      <c r="P80" s="58"/>
      <c r="Q80" s="58"/>
      <c r="R80" s="58"/>
      <c r="S80" s="58"/>
      <c r="T80" s="58"/>
      <c r="U80" s="58"/>
      <c r="V80" s="58"/>
    </row>
    <row r="81" spans="5:22" customFormat="1">
      <c r="E81" s="58"/>
      <c r="F81" s="58"/>
      <c r="G81" s="58"/>
      <c r="H81" s="58"/>
      <c r="I81" s="58"/>
      <c r="J81" s="58"/>
      <c r="K81" s="58"/>
      <c r="L81" s="58"/>
      <c r="M81" s="58"/>
      <c r="N81" s="58"/>
      <c r="O81" s="58"/>
      <c r="P81" s="58"/>
      <c r="Q81" s="58"/>
      <c r="R81" s="58"/>
      <c r="S81" s="58"/>
      <c r="T81" s="58"/>
      <c r="U81" s="58"/>
      <c r="V81" s="58"/>
    </row>
    <row r="82" spans="5:22" customFormat="1">
      <c r="E82" s="58"/>
      <c r="F82" s="58"/>
      <c r="G82" s="58"/>
      <c r="H82" s="58"/>
      <c r="I82" s="58"/>
      <c r="J82" s="58"/>
      <c r="K82" s="58"/>
      <c r="L82" s="58"/>
      <c r="M82" s="58"/>
      <c r="N82" s="58"/>
      <c r="O82" s="58"/>
      <c r="P82" s="58"/>
      <c r="Q82" s="58"/>
      <c r="R82" s="58"/>
      <c r="S82" s="58"/>
      <c r="T82" s="58"/>
      <c r="U82" s="58"/>
      <c r="V82" s="58"/>
    </row>
    <row r="83" spans="5:22" customFormat="1">
      <c r="E83" s="58"/>
      <c r="F83" s="58"/>
      <c r="G83" s="58"/>
      <c r="H83" s="58"/>
      <c r="I83" s="58"/>
      <c r="J83" s="58"/>
      <c r="K83" s="58"/>
      <c r="L83" s="58"/>
      <c r="M83" s="58"/>
      <c r="N83" s="58"/>
      <c r="O83" s="58"/>
      <c r="P83" s="58"/>
      <c r="Q83" s="58"/>
      <c r="R83" s="58"/>
      <c r="S83" s="58"/>
      <c r="T83" s="58"/>
      <c r="U83" s="58"/>
      <c r="V83" s="58"/>
    </row>
    <row r="84" spans="5:22" customFormat="1">
      <c r="E84" s="58"/>
      <c r="F84" s="58"/>
      <c r="G84" s="58"/>
      <c r="H84" s="58"/>
      <c r="I84" s="58"/>
      <c r="J84" s="58"/>
      <c r="K84" s="58"/>
      <c r="L84" s="58"/>
      <c r="M84" s="58"/>
      <c r="N84" s="58"/>
      <c r="O84" s="58"/>
      <c r="P84" s="58"/>
      <c r="Q84" s="58"/>
      <c r="R84" s="58"/>
      <c r="S84" s="58"/>
      <c r="T84" s="58"/>
      <c r="U84" s="58"/>
      <c r="V84" s="58"/>
    </row>
    <row r="85" spans="5:22" customFormat="1">
      <c r="E85" s="58"/>
      <c r="F85" s="58"/>
      <c r="G85" s="58"/>
      <c r="H85" s="58"/>
      <c r="I85" s="58"/>
      <c r="J85" s="58"/>
      <c r="K85" s="58"/>
      <c r="L85" s="58"/>
      <c r="M85" s="58"/>
      <c r="N85" s="58"/>
      <c r="O85" s="58"/>
      <c r="P85" s="58"/>
      <c r="Q85" s="58"/>
      <c r="R85" s="58"/>
      <c r="S85" s="58"/>
      <c r="T85" s="58"/>
      <c r="U85" s="58"/>
      <c r="V85" s="58"/>
    </row>
    <row r="86" spans="5:22" customFormat="1">
      <c r="E86" s="58"/>
      <c r="F86" s="58"/>
      <c r="G86" s="58"/>
      <c r="H86" s="58"/>
      <c r="I86" s="58"/>
      <c r="J86" s="58"/>
      <c r="K86" s="58"/>
      <c r="L86" s="58"/>
      <c r="M86" s="58"/>
      <c r="N86" s="58"/>
      <c r="O86" s="58"/>
      <c r="P86" s="58"/>
      <c r="Q86" s="58"/>
      <c r="R86" s="58"/>
      <c r="S86" s="58"/>
      <c r="T86" s="58"/>
      <c r="U86" s="58"/>
      <c r="V86" s="58"/>
    </row>
    <row r="87" spans="5:22" customFormat="1">
      <c r="E87" s="58"/>
      <c r="F87" s="58"/>
      <c r="G87" s="58"/>
      <c r="H87" s="58"/>
      <c r="I87" s="58"/>
      <c r="J87" s="58"/>
      <c r="K87" s="58"/>
      <c r="L87" s="58"/>
      <c r="M87" s="58"/>
      <c r="N87" s="58"/>
      <c r="O87" s="58"/>
      <c r="P87" s="58"/>
      <c r="Q87" s="58"/>
      <c r="R87" s="58"/>
      <c r="S87" s="58"/>
      <c r="T87" s="58"/>
      <c r="U87" s="58"/>
      <c r="V87" s="58"/>
    </row>
    <row r="88" spans="5:22" customFormat="1">
      <c r="E88" s="58"/>
      <c r="F88" s="58"/>
      <c r="G88" s="58"/>
      <c r="H88" s="58"/>
      <c r="I88" s="58"/>
      <c r="J88" s="58"/>
      <c r="K88" s="58"/>
      <c r="L88" s="58"/>
      <c r="M88" s="58"/>
      <c r="N88" s="58"/>
      <c r="O88" s="58"/>
      <c r="P88" s="58"/>
      <c r="Q88" s="58"/>
      <c r="R88" s="58"/>
      <c r="S88" s="58"/>
      <c r="T88" s="58"/>
      <c r="U88" s="58"/>
      <c r="V88" s="58"/>
    </row>
    <row r="89" spans="5:22" customFormat="1">
      <c r="E89" s="58"/>
      <c r="F89" s="58"/>
      <c r="G89" s="58"/>
      <c r="H89" s="58"/>
      <c r="I89" s="58"/>
      <c r="J89" s="58"/>
      <c r="K89" s="58"/>
      <c r="L89" s="58"/>
      <c r="M89" s="58"/>
      <c r="N89" s="58"/>
      <c r="O89" s="58"/>
      <c r="P89" s="58"/>
      <c r="Q89" s="58"/>
      <c r="R89" s="58"/>
      <c r="S89" s="58"/>
      <c r="T89" s="58"/>
      <c r="U89" s="58"/>
      <c r="V89" s="58"/>
    </row>
    <row r="90" spans="5:22" customFormat="1">
      <c r="E90" s="58"/>
      <c r="F90" s="58"/>
      <c r="G90" s="58"/>
      <c r="H90" s="58"/>
      <c r="I90" s="58"/>
      <c r="J90" s="58"/>
      <c r="K90" s="58"/>
      <c r="L90" s="58"/>
      <c r="M90" s="58"/>
      <c r="N90" s="58"/>
      <c r="O90" s="58"/>
      <c r="P90" s="58"/>
      <c r="Q90" s="58"/>
      <c r="R90" s="58"/>
      <c r="S90" s="58"/>
      <c r="T90" s="58"/>
      <c r="U90" s="58"/>
      <c r="V90" s="58"/>
    </row>
    <row r="91" spans="5:22" customFormat="1">
      <c r="E91" s="58"/>
      <c r="F91" s="58"/>
      <c r="G91" s="58"/>
      <c r="H91" s="58"/>
      <c r="I91" s="58"/>
      <c r="J91" s="58"/>
      <c r="K91" s="58"/>
      <c r="L91" s="58"/>
      <c r="M91" s="58"/>
      <c r="N91" s="58"/>
      <c r="O91" s="58"/>
      <c r="P91" s="58"/>
      <c r="Q91" s="58"/>
      <c r="R91" s="58"/>
      <c r="S91" s="58"/>
      <c r="T91" s="58"/>
      <c r="U91" s="58"/>
      <c r="V91" s="58"/>
    </row>
    <row r="92" spans="5:22" customFormat="1">
      <c r="E92" s="58"/>
      <c r="F92" s="58"/>
      <c r="G92" s="58"/>
      <c r="H92" s="58"/>
      <c r="I92" s="58"/>
      <c r="J92" s="58"/>
      <c r="K92" s="58"/>
      <c r="L92" s="58"/>
      <c r="M92" s="58"/>
      <c r="N92" s="58"/>
      <c r="O92" s="58"/>
      <c r="P92" s="58"/>
      <c r="Q92" s="58"/>
      <c r="R92" s="58"/>
      <c r="S92" s="58"/>
      <c r="T92" s="58"/>
      <c r="U92" s="58"/>
      <c r="V92" s="58"/>
    </row>
    <row r="93" spans="5:22" customFormat="1">
      <c r="E93" s="58"/>
      <c r="F93" s="58"/>
      <c r="G93" s="58"/>
      <c r="H93" s="58"/>
      <c r="I93" s="58"/>
      <c r="J93" s="58"/>
      <c r="K93" s="58"/>
      <c r="L93" s="58"/>
      <c r="M93" s="58"/>
      <c r="N93" s="58"/>
      <c r="O93" s="58"/>
      <c r="P93" s="58"/>
      <c r="Q93" s="58"/>
      <c r="R93" s="58"/>
      <c r="S93" s="58"/>
      <c r="T93" s="58"/>
      <c r="U93" s="58"/>
      <c r="V93" s="58"/>
    </row>
    <row r="94" spans="5:22" customFormat="1">
      <c r="E94" s="58"/>
      <c r="F94" s="58"/>
      <c r="G94" s="58"/>
      <c r="H94" s="58"/>
      <c r="I94" s="58"/>
      <c r="J94" s="58"/>
      <c r="K94" s="58"/>
      <c r="L94" s="58"/>
      <c r="M94" s="58"/>
      <c r="N94" s="58"/>
      <c r="O94" s="58"/>
      <c r="P94" s="58"/>
      <c r="Q94" s="58"/>
      <c r="R94" s="58"/>
      <c r="S94" s="58"/>
      <c r="T94" s="58"/>
      <c r="U94" s="58"/>
      <c r="V94" s="58"/>
    </row>
    <row r="95" spans="5:22" customFormat="1">
      <c r="E95" s="58"/>
      <c r="F95" s="58"/>
      <c r="G95" s="58"/>
      <c r="H95" s="58"/>
      <c r="I95" s="58"/>
      <c r="J95" s="58"/>
      <c r="K95" s="58"/>
      <c r="L95" s="58"/>
      <c r="M95" s="58"/>
      <c r="N95" s="58"/>
      <c r="O95" s="58"/>
      <c r="P95" s="58"/>
      <c r="Q95" s="58"/>
      <c r="R95" s="58"/>
      <c r="S95" s="58"/>
      <c r="T95" s="58"/>
      <c r="U95" s="58"/>
      <c r="V95" s="58"/>
    </row>
    <row r="96" spans="5:22" customFormat="1">
      <c r="E96" s="58"/>
      <c r="F96" s="58"/>
      <c r="G96" s="58"/>
      <c r="H96" s="58"/>
      <c r="I96" s="58"/>
      <c r="J96" s="58"/>
      <c r="K96" s="58"/>
      <c r="L96" s="58"/>
      <c r="M96" s="58"/>
      <c r="N96" s="58"/>
      <c r="O96" s="58"/>
      <c r="P96" s="58"/>
      <c r="Q96" s="58"/>
      <c r="R96" s="58"/>
      <c r="S96" s="58"/>
      <c r="T96" s="58"/>
      <c r="U96" s="58"/>
      <c r="V96" s="58"/>
    </row>
    <row r="97" spans="5:22" customFormat="1">
      <c r="E97" s="58"/>
      <c r="F97" s="58"/>
      <c r="G97" s="58"/>
      <c r="H97" s="58"/>
      <c r="I97" s="58"/>
      <c r="J97" s="58"/>
      <c r="K97" s="58"/>
      <c r="L97" s="58"/>
      <c r="M97" s="58"/>
      <c r="N97" s="58"/>
      <c r="O97" s="58"/>
      <c r="P97" s="58"/>
      <c r="Q97" s="58"/>
      <c r="R97" s="58"/>
      <c r="S97" s="58"/>
      <c r="T97" s="58"/>
      <c r="U97" s="58"/>
      <c r="V97" s="58"/>
    </row>
    <row r="98" spans="5:22" customFormat="1">
      <c r="E98" s="58"/>
      <c r="F98" s="58"/>
      <c r="G98" s="58"/>
      <c r="H98" s="58"/>
      <c r="I98" s="58"/>
      <c r="J98" s="58"/>
      <c r="K98" s="58"/>
      <c r="L98" s="58"/>
      <c r="M98" s="58"/>
      <c r="N98" s="58"/>
      <c r="O98" s="58"/>
      <c r="P98" s="58"/>
      <c r="Q98" s="58"/>
      <c r="R98" s="58"/>
      <c r="S98" s="58"/>
      <c r="T98" s="58"/>
      <c r="U98" s="58"/>
      <c r="V98" s="58"/>
    </row>
    <row r="99" spans="5:22" customFormat="1">
      <c r="E99" s="58"/>
      <c r="F99" s="58"/>
      <c r="G99" s="58"/>
      <c r="H99" s="58"/>
      <c r="I99" s="58"/>
      <c r="J99" s="58"/>
      <c r="K99" s="58"/>
      <c r="L99" s="58"/>
      <c r="M99" s="58"/>
      <c r="N99" s="58"/>
      <c r="O99" s="58"/>
      <c r="P99" s="58"/>
      <c r="Q99" s="58"/>
      <c r="R99" s="58"/>
      <c r="S99" s="58"/>
      <c r="T99" s="58"/>
      <c r="U99" s="58"/>
      <c r="V99" s="58"/>
    </row>
    <row r="100" spans="5:22" customFormat="1">
      <c r="E100" s="58"/>
      <c r="F100" s="58"/>
      <c r="G100" s="58"/>
      <c r="H100" s="58"/>
      <c r="I100" s="58"/>
      <c r="J100" s="58"/>
      <c r="K100" s="58"/>
      <c r="L100" s="58"/>
      <c r="M100" s="58"/>
      <c r="N100" s="58"/>
      <c r="O100" s="58"/>
      <c r="P100" s="58"/>
      <c r="Q100" s="58"/>
      <c r="R100" s="58"/>
      <c r="S100" s="58"/>
      <c r="T100" s="58"/>
      <c r="U100" s="58"/>
      <c r="V100" s="58"/>
    </row>
    <row r="101" spans="5:22" customFormat="1">
      <c r="E101" s="58"/>
      <c r="F101" s="58"/>
      <c r="G101" s="58"/>
      <c r="H101" s="58"/>
      <c r="I101" s="58"/>
      <c r="J101" s="58"/>
      <c r="K101" s="58"/>
      <c r="L101" s="58"/>
      <c r="M101" s="58"/>
      <c r="N101" s="58"/>
      <c r="O101" s="58"/>
      <c r="P101" s="58"/>
      <c r="Q101" s="58"/>
      <c r="R101" s="58"/>
      <c r="S101" s="58"/>
      <c r="T101" s="58"/>
      <c r="U101" s="58"/>
      <c r="V101" s="58"/>
    </row>
    <row r="102" spans="5:22" customFormat="1">
      <c r="E102" s="58"/>
      <c r="F102" s="58"/>
      <c r="G102" s="58"/>
      <c r="H102" s="58"/>
      <c r="I102" s="58"/>
      <c r="J102" s="58"/>
      <c r="K102" s="58"/>
      <c r="L102" s="58"/>
      <c r="M102" s="58"/>
      <c r="N102" s="58"/>
      <c r="O102" s="58"/>
      <c r="P102" s="58"/>
      <c r="Q102" s="58"/>
      <c r="R102" s="58"/>
      <c r="S102" s="58"/>
      <c r="T102" s="58"/>
      <c r="U102" s="58"/>
      <c r="V102" s="58"/>
    </row>
    <row r="103" spans="5:22" customFormat="1">
      <c r="E103" s="58"/>
      <c r="F103" s="58"/>
      <c r="G103" s="58"/>
      <c r="H103" s="58"/>
      <c r="I103" s="58"/>
      <c r="J103" s="58"/>
      <c r="K103" s="58"/>
      <c r="L103" s="58"/>
      <c r="M103" s="58"/>
      <c r="N103" s="58"/>
      <c r="O103" s="58"/>
      <c r="P103" s="58"/>
      <c r="Q103" s="58"/>
      <c r="R103" s="58"/>
      <c r="S103" s="58"/>
      <c r="T103" s="58"/>
      <c r="U103" s="58"/>
      <c r="V103" s="58"/>
    </row>
    <row r="104" spans="5:22" customFormat="1">
      <c r="E104" s="58"/>
      <c r="F104" s="58"/>
      <c r="G104" s="58"/>
      <c r="H104" s="58"/>
      <c r="I104" s="58"/>
      <c r="J104" s="58"/>
      <c r="K104" s="58"/>
      <c r="L104" s="58"/>
      <c r="M104" s="58"/>
      <c r="N104" s="58"/>
      <c r="O104" s="58"/>
      <c r="P104" s="58"/>
      <c r="Q104" s="58"/>
      <c r="R104" s="58"/>
      <c r="S104" s="58"/>
      <c r="T104" s="58"/>
      <c r="U104" s="58"/>
      <c r="V104" s="58"/>
    </row>
    <row r="105" spans="5:22" customFormat="1">
      <c r="E105" s="58"/>
      <c r="F105" s="58"/>
      <c r="G105" s="58"/>
      <c r="H105" s="58"/>
      <c r="I105" s="58"/>
      <c r="J105" s="58"/>
      <c r="K105" s="58"/>
      <c r="L105" s="58"/>
      <c r="M105" s="58"/>
      <c r="N105" s="58"/>
      <c r="O105" s="58"/>
      <c r="P105" s="58"/>
      <c r="Q105" s="58"/>
      <c r="R105" s="58"/>
      <c r="S105" s="58"/>
      <c r="T105" s="58"/>
      <c r="U105" s="58"/>
      <c r="V105" s="58"/>
    </row>
    <row r="106" spans="5:22" customFormat="1">
      <c r="E106" s="58"/>
      <c r="F106" s="58"/>
      <c r="G106" s="58"/>
      <c r="H106" s="58"/>
      <c r="I106" s="58"/>
      <c r="J106" s="58"/>
      <c r="K106" s="58"/>
      <c r="L106" s="58"/>
      <c r="M106" s="58"/>
      <c r="N106" s="58"/>
      <c r="O106" s="58"/>
      <c r="P106" s="58"/>
      <c r="Q106" s="58"/>
      <c r="R106" s="58"/>
      <c r="S106" s="58"/>
      <c r="T106" s="58"/>
      <c r="U106" s="58"/>
      <c r="V106" s="58"/>
    </row>
    <row r="107" spans="5:22" customFormat="1">
      <c r="E107" s="58"/>
      <c r="F107" s="58"/>
      <c r="G107" s="58"/>
      <c r="H107" s="58"/>
      <c r="I107" s="58"/>
      <c r="J107" s="58"/>
      <c r="K107" s="58"/>
      <c r="L107" s="58"/>
      <c r="M107" s="58"/>
      <c r="N107" s="58"/>
      <c r="O107" s="58"/>
      <c r="P107" s="58"/>
      <c r="Q107" s="58"/>
      <c r="R107" s="58"/>
      <c r="S107" s="58"/>
      <c r="T107" s="58"/>
      <c r="U107" s="58"/>
      <c r="V107" s="58"/>
    </row>
    <row r="108" spans="5:22" customFormat="1">
      <c r="E108" s="58"/>
      <c r="F108" s="58"/>
      <c r="G108" s="58"/>
      <c r="H108" s="58"/>
      <c r="I108" s="58"/>
      <c r="J108" s="58"/>
      <c r="K108" s="58"/>
      <c r="L108" s="58"/>
      <c r="M108" s="58"/>
      <c r="N108" s="58"/>
      <c r="O108" s="58"/>
      <c r="P108" s="58"/>
      <c r="Q108" s="58"/>
      <c r="R108" s="58"/>
      <c r="S108" s="58"/>
      <c r="T108" s="58"/>
      <c r="U108" s="58"/>
      <c r="V108" s="58"/>
    </row>
    <row r="109" spans="5:22" customFormat="1">
      <c r="E109" s="58"/>
      <c r="F109" s="58"/>
      <c r="G109" s="58"/>
      <c r="H109" s="58"/>
      <c r="I109" s="58"/>
      <c r="J109" s="58"/>
      <c r="K109" s="58"/>
      <c r="L109" s="58"/>
      <c r="M109" s="58"/>
      <c r="N109" s="58"/>
      <c r="O109" s="58"/>
      <c r="P109" s="58"/>
      <c r="Q109" s="58"/>
      <c r="R109" s="58"/>
      <c r="S109" s="58"/>
      <c r="T109" s="58"/>
      <c r="U109" s="58"/>
      <c r="V109" s="58"/>
    </row>
    <row r="110" spans="5:22" customFormat="1">
      <c r="E110" s="58"/>
      <c r="F110" s="58"/>
      <c r="G110" s="58"/>
      <c r="H110" s="58"/>
      <c r="I110" s="58"/>
      <c r="J110" s="58"/>
      <c r="K110" s="58"/>
      <c r="L110" s="58"/>
      <c r="M110" s="58"/>
      <c r="N110" s="58"/>
      <c r="O110" s="58"/>
      <c r="P110" s="58"/>
      <c r="Q110" s="58"/>
      <c r="R110" s="58"/>
      <c r="S110" s="58"/>
      <c r="T110" s="58"/>
      <c r="U110" s="58"/>
      <c r="V110" s="58"/>
    </row>
    <row r="111" spans="5:22" customFormat="1">
      <c r="E111" s="58"/>
      <c r="F111" s="58"/>
      <c r="G111" s="58"/>
      <c r="H111" s="58"/>
      <c r="I111" s="58"/>
      <c r="J111" s="58"/>
      <c r="K111" s="58"/>
      <c r="L111" s="58"/>
      <c r="M111" s="58"/>
      <c r="N111" s="58"/>
      <c r="O111" s="58"/>
      <c r="P111" s="58"/>
      <c r="Q111" s="58"/>
      <c r="R111" s="58"/>
      <c r="S111" s="58"/>
      <c r="T111" s="58"/>
      <c r="U111" s="58"/>
      <c r="V111" s="58"/>
    </row>
    <row r="112" spans="5:22" customFormat="1">
      <c r="E112" s="58"/>
      <c r="F112" s="58"/>
      <c r="G112" s="58"/>
      <c r="H112" s="58"/>
      <c r="I112" s="58"/>
      <c r="J112" s="58"/>
      <c r="K112" s="58"/>
      <c r="L112" s="58"/>
      <c r="M112" s="58"/>
      <c r="N112" s="58"/>
      <c r="O112" s="58"/>
      <c r="P112" s="58"/>
      <c r="Q112" s="58"/>
      <c r="R112" s="58"/>
      <c r="S112" s="58"/>
      <c r="T112" s="58"/>
      <c r="U112" s="58"/>
      <c r="V112" s="58"/>
    </row>
    <row r="113" spans="5:22" customFormat="1">
      <c r="E113" s="58"/>
      <c r="F113" s="58"/>
      <c r="G113" s="58"/>
      <c r="H113" s="58"/>
      <c r="I113" s="58"/>
      <c r="J113" s="58"/>
      <c r="K113" s="58"/>
      <c r="L113" s="58"/>
      <c r="M113" s="58"/>
      <c r="N113" s="58"/>
      <c r="O113" s="58"/>
      <c r="P113" s="58"/>
      <c r="Q113" s="58"/>
      <c r="R113" s="58"/>
      <c r="S113" s="58"/>
      <c r="T113" s="58"/>
      <c r="U113" s="58"/>
      <c r="V113" s="58"/>
    </row>
    <row r="114" spans="5:22" customFormat="1">
      <c r="E114" s="58"/>
      <c r="F114" s="58"/>
      <c r="G114" s="58"/>
      <c r="H114" s="58"/>
      <c r="I114" s="58"/>
      <c r="J114" s="58"/>
      <c r="K114" s="58"/>
      <c r="L114" s="58"/>
      <c r="M114" s="58"/>
      <c r="N114" s="58"/>
      <c r="O114" s="58"/>
      <c r="P114" s="58"/>
      <c r="Q114" s="58"/>
      <c r="R114" s="58"/>
      <c r="S114" s="58"/>
      <c r="T114" s="58"/>
      <c r="U114" s="58"/>
      <c r="V114" s="58"/>
    </row>
    <row r="115" spans="5:22" customFormat="1">
      <c r="E115" s="58"/>
      <c r="F115" s="58"/>
      <c r="G115" s="58"/>
      <c r="H115" s="58"/>
      <c r="I115" s="58"/>
      <c r="J115" s="58"/>
      <c r="K115" s="58"/>
      <c r="L115" s="58"/>
      <c r="M115" s="58"/>
      <c r="N115" s="58"/>
      <c r="O115" s="58"/>
      <c r="P115" s="58"/>
      <c r="Q115" s="58"/>
      <c r="R115" s="58"/>
      <c r="S115" s="58"/>
      <c r="T115" s="58"/>
      <c r="U115" s="58"/>
      <c r="V115" s="58"/>
    </row>
    <row r="116" spans="5:22" customFormat="1">
      <c r="E116" s="58"/>
      <c r="F116" s="58"/>
      <c r="G116" s="58"/>
      <c r="H116" s="58"/>
      <c r="I116" s="58"/>
      <c r="J116" s="58"/>
      <c r="K116" s="58"/>
      <c r="L116" s="58"/>
      <c r="M116" s="58"/>
      <c r="N116" s="58"/>
      <c r="O116" s="58"/>
      <c r="P116" s="58"/>
      <c r="Q116" s="58"/>
      <c r="R116" s="58"/>
      <c r="S116" s="58"/>
      <c r="T116" s="58"/>
      <c r="U116" s="58"/>
      <c r="V116" s="58"/>
    </row>
    <row r="117" spans="5:22" customFormat="1">
      <c r="E117" s="58"/>
      <c r="F117" s="58"/>
      <c r="G117" s="58"/>
      <c r="H117" s="58"/>
      <c r="I117" s="58"/>
      <c r="J117" s="58"/>
      <c r="K117" s="58"/>
      <c r="L117" s="58"/>
      <c r="M117" s="58"/>
      <c r="N117" s="58"/>
      <c r="O117" s="58"/>
      <c r="P117" s="58"/>
      <c r="Q117" s="58"/>
      <c r="R117" s="58"/>
      <c r="S117" s="58"/>
      <c r="T117" s="58"/>
      <c r="U117" s="58"/>
      <c r="V117" s="58"/>
    </row>
    <row r="118" spans="5:22" customFormat="1">
      <c r="E118" s="58"/>
      <c r="F118" s="58"/>
      <c r="G118" s="58"/>
      <c r="H118" s="58"/>
      <c r="I118" s="58"/>
      <c r="J118" s="58"/>
      <c r="K118" s="58"/>
      <c r="L118" s="58"/>
      <c r="M118" s="58"/>
      <c r="N118" s="58"/>
      <c r="O118" s="58"/>
      <c r="P118" s="58"/>
      <c r="Q118" s="58"/>
      <c r="R118" s="58"/>
      <c r="S118" s="58"/>
      <c r="T118" s="58"/>
      <c r="U118" s="58"/>
      <c r="V118" s="58"/>
    </row>
    <row r="119" spans="5:22" customFormat="1">
      <c r="E119" s="58"/>
      <c r="F119" s="58"/>
      <c r="G119" s="58"/>
      <c r="H119" s="58"/>
      <c r="I119" s="58"/>
      <c r="J119" s="58"/>
      <c r="K119" s="58"/>
      <c r="L119" s="58"/>
      <c r="M119" s="58"/>
      <c r="N119" s="58"/>
      <c r="O119" s="58"/>
      <c r="P119" s="58"/>
      <c r="Q119" s="58"/>
      <c r="R119" s="58"/>
      <c r="S119" s="58"/>
      <c r="T119" s="58"/>
      <c r="U119" s="58"/>
      <c r="V119" s="58"/>
    </row>
    <row r="120" spans="5:22" customFormat="1">
      <c r="E120" s="58"/>
      <c r="F120" s="58"/>
      <c r="G120" s="58"/>
      <c r="H120" s="58"/>
      <c r="I120" s="58"/>
      <c r="J120" s="58"/>
      <c r="K120" s="58"/>
      <c r="L120" s="58"/>
      <c r="M120" s="58"/>
      <c r="N120" s="58"/>
      <c r="O120" s="58"/>
      <c r="P120" s="58"/>
      <c r="Q120" s="58"/>
      <c r="R120" s="58"/>
      <c r="S120" s="58"/>
      <c r="T120" s="58"/>
      <c r="U120" s="58"/>
      <c r="V120" s="58"/>
    </row>
    <row r="121" spans="5:22" customFormat="1">
      <c r="E121" s="58"/>
      <c r="F121" s="58"/>
      <c r="G121" s="58"/>
      <c r="H121" s="58"/>
      <c r="I121" s="58"/>
      <c r="J121" s="58"/>
      <c r="K121" s="58"/>
      <c r="L121" s="58"/>
      <c r="M121" s="58"/>
      <c r="N121" s="58"/>
      <c r="O121" s="58"/>
      <c r="P121" s="58"/>
      <c r="Q121" s="58"/>
      <c r="R121" s="58"/>
      <c r="S121" s="58"/>
      <c r="T121" s="58"/>
      <c r="U121" s="58"/>
      <c r="V121" s="58"/>
    </row>
    <row r="122" spans="5:22" customFormat="1">
      <c r="E122" s="58"/>
      <c r="F122" s="58"/>
      <c r="G122" s="58"/>
      <c r="H122" s="58"/>
      <c r="I122" s="58"/>
      <c r="J122" s="58"/>
      <c r="K122" s="58"/>
      <c r="L122" s="58"/>
      <c r="M122" s="58"/>
      <c r="N122" s="58"/>
      <c r="O122" s="58"/>
      <c r="P122" s="58"/>
      <c r="Q122" s="58"/>
      <c r="R122" s="58"/>
      <c r="S122" s="58"/>
      <c r="T122" s="58"/>
      <c r="U122" s="58"/>
      <c r="V122" s="58"/>
    </row>
    <row r="123" spans="5:22" customFormat="1">
      <c r="E123" s="58"/>
      <c r="F123" s="58"/>
      <c r="G123" s="58"/>
      <c r="H123" s="58"/>
      <c r="I123" s="58"/>
      <c r="J123" s="58"/>
      <c r="K123" s="58"/>
      <c r="L123" s="58"/>
      <c r="M123" s="58"/>
      <c r="N123" s="58"/>
      <c r="O123" s="58"/>
      <c r="P123" s="58"/>
      <c r="Q123" s="58"/>
      <c r="R123" s="58"/>
      <c r="S123" s="58"/>
      <c r="T123" s="58"/>
      <c r="U123" s="58"/>
      <c r="V123" s="58"/>
    </row>
    <row r="124" spans="5:22" customFormat="1">
      <c r="E124" s="58"/>
      <c r="F124" s="58"/>
      <c r="G124" s="58"/>
      <c r="H124" s="58"/>
      <c r="I124" s="58"/>
      <c r="J124" s="58"/>
      <c r="K124" s="58"/>
      <c r="L124" s="58"/>
      <c r="M124" s="58"/>
      <c r="N124" s="58"/>
      <c r="O124" s="58"/>
      <c r="P124" s="58"/>
      <c r="Q124" s="58"/>
      <c r="R124" s="58"/>
      <c r="S124" s="58"/>
      <c r="T124" s="58"/>
      <c r="U124" s="58"/>
      <c r="V124" s="58"/>
    </row>
    <row r="125" spans="5:22" customFormat="1">
      <c r="E125" s="58"/>
      <c r="F125" s="58"/>
      <c r="G125" s="58"/>
      <c r="H125" s="58"/>
      <c r="I125" s="58"/>
      <c r="J125" s="58"/>
      <c r="K125" s="58"/>
      <c r="L125" s="58"/>
      <c r="M125" s="58"/>
      <c r="N125" s="58"/>
      <c r="O125" s="58"/>
      <c r="P125" s="58"/>
      <c r="Q125" s="58"/>
      <c r="R125" s="58"/>
      <c r="S125" s="58"/>
      <c r="T125" s="58"/>
      <c r="U125" s="58"/>
      <c r="V125" s="58"/>
    </row>
    <row r="126" spans="5:22" customFormat="1">
      <c r="E126" s="58"/>
      <c r="F126" s="58"/>
      <c r="G126" s="58"/>
      <c r="H126" s="58"/>
      <c r="I126" s="58"/>
      <c r="J126" s="58"/>
      <c r="K126" s="58"/>
      <c r="L126" s="58"/>
      <c r="M126" s="58"/>
      <c r="N126" s="58"/>
      <c r="O126" s="58"/>
      <c r="P126" s="58"/>
      <c r="Q126" s="58"/>
      <c r="R126" s="58"/>
      <c r="S126" s="58"/>
      <c r="T126" s="58"/>
      <c r="U126" s="58"/>
      <c r="V126" s="58"/>
    </row>
    <row r="127" spans="5:22" customFormat="1">
      <c r="E127" s="58"/>
      <c r="F127" s="58"/>
      <c r="G127" s="58"/>
      <c r="H127" s="58"/>
      <c r="I127" s="58"/>
      <c r="J127" s="58"/>
      <c r="K127" s="58"/>
      <c r="L127" s="58"/>
      <c r="M127" s="58"/>
      <c r="N127" s="58"/>
      <c r="O127" s="58"/>
      <c r="P127" s="58"/>
      <c r="Q127" s="58"/>
      <c r="R127" s="58"/>
      <c r="S127" s="58"/>
      <c r="T127" s="58"/>
      <c r="U127" s="58"/>
      <c r="V127" s="58"/>
    </row>
    <row r="128" spans="5:22" customFormat="1">
      <c r="E128" s="58"/>
      <c r="F128" s="58"/>
      <c r="G128" s="58"/>
      <c r="H128" s="58"/>
      <c r="I128" s="58"/>
      <c r="J128" s="58"/>
      <c r="K128" s="58"/>
      <c r="L128" s="58"/>
      <c r="M128" s="58"/>
      <c r="N128" s="58"/>
      <c r="O128" s="58"/>
      <c r="P128" s="58"/>
      <c r="Q128" s="58"/>
      <c r="R128" s="58"/>
      <c r="S128" s="58"/>
      <c r="T128" s="58"/>
      <c r="U128" s="58"/>
      <c r="V128" s="58"/>
    </row>
    <row r="129" spans="5:22" customFormat="1">
      <c r="E129" s="58"/>
      <c r="F129" s="58"/>
      <c r="G129" s="58"/>
      <c r="H129" s="58"/>
      <c r="I129" s="58"/>
      <c r="J129" s="58"/>
      <c r="K129" s="58"/>
      <c r="L129" s="58"/>
      <c r="M129" s="58"/>
      <c r="N129" s="58"/>
      <c r="O129" s="58"/>
      <c r="P129" s="58"/>
      <c r="Q129" s="58"/>
      <c r="R129" s="58"/>
      <c r="S129" s="58"/>
      <c r="T129" s="58"/>
      <c r="U129" s="58"/>
      <c r="V129" s="58"/>
    </row>
    <row r="130" spans="5:22" customFormat="1">
      <c r="E130" s="58"/>
      <c r="F130" s="58"/>
      <c r="G130" s="58"/>
      <c r="H130" s="58"/>
      <c r="I130" s="58"/>
      <c r="J130" s="58"/>
      <c r="K130" s="58"/>
      <c r="L130" s="58"/>
      <c r="M130" s="58"/>
      <c r="N130" s="58"/>
      <c r="O130" s="58"/>
      <c r="P130" s="58"/>
      <c r="Q130" s="58"/>
      <c r="R130" s="58"/>
      <c r="S130" s="58"/>
      <c r="T130" s="58"/>
      <c r="U130" s="58"/>
      <c r="V130" s="58"/>
    </row>
    <row r="131" spans="5:22" customFormat="1">
      <c r="E131" s="58"/>
      <c r="F131" s="58"/>
      <c r="G131" s="58"/>
      <c r="H131" s="58"/>
      <c r="I131" s="58"/>
      <c r="J131" s="58"/>
      <c r="K131" s="58"/>
      <c r="L131" s="58"/>
      <c r="M131" s="58"/>
      <c r="N131" s="58"/>
      <c r="O131" s="58"/>
      <c r="P131" s="58"/>
      <c r="Q131" s="58"/>
      <c r="R131" s="58"/>
      <c r="S131" s="58"/>
      <c r="T131" s="58"/>
      <c r="U131" s="58"/>
      <c r="V131" s="58"/>
    </row>
    <row r="132" spans="5:22" customFormat="1">
      <c r="E132" s="58"/>
      <c r="F132" s="58"/>
      <c r="G132" s="58"/>
      <c r="H132" s="58"/>
      <c r="I132" s="58"/>
      <c r="J132" s="58"/>
      <c r="K132" s="58"/>
      <c r="L132" s="58"/>
      <c r="M132" s="58"/>
      <c r="N132" s="58"/>
      <c r="O132" s="58"/>
      <c r="P132" s="58"/>
      <c r="Q132" s="58"/>
      <c r="R132" s="58"/>
      <c r="S132" s="58"/>
      <c r="T132" s="58"/>
      <c r="U132" s="58"/>
      <c r="V132" s="58"/>
    </row>
    <row r="133" spans="5:22" customFormat="1">
      <c r="E133" s="58"/>
      <c r="F133" s="58"/>
      <c r="G133" s="58"/>
      <c r="H133" s="58"/>
      <c r="I133" s="58"/>
      <c r="J133" s="58"/>
      <c r="K133" s="58"/>
      <c r="L133" s="58"/>
      <c r="M133" s="58"/>
      <c r="N133" s="58"/>
      <c r="O133" s="58"/>
      <c r="P133" s="58"/>
      <c r="Q133" s="58"/>
      <c r="R133" s="58"/>
      <c r="S133" s="58"/>
      <c r="T133" s="58"/>
      <c r="U133" s="58"/>
      <c r="V133" s="58"/>
    </row>
    <row r="134" spans="5:22" customFormat="1">
      <c r="E134" s="58"/>
      <c r="F134" s="58"/>
      <c r="G134" s="58"/>
      <c r="H134" s="58"/>
      <c r="I134" s="58"/>
      <c r="J134" s="58"/>
      <c r="K134" s="58"/>
      <c r="L134" s="58"/>
      <c r="M134" s="58"/>
      <c r="N134" s="58"/>
      <c r="O134" s="58"/>
      <c r="P134" s="58"/>
      <c r="Q134" s="58"/>
      <c r="R134" s="58"/>
      <c r="S134" s="58"/>
      <c r="T134" s="58"/>
      <c r="U134" s="58"/>
      <c r="V134" s="58"/>
    </row>
    <row r="135" spans="5:22" customFormat="1">
      <c r="E135" s="58"/>
      <c r="F135" s="58"/>
      <c r="G135" s="58"/>
      <c r="H135" s="58"/>
      <c r="I135" s="58"/>
      <c r="J135" s="58"/>
      <c r="K135" s="58"/>
      <c r="L135" s="58"/>
      <c r="M135" s="58"/>
      <c r="N135" s="58"/>
      <c r="O135" s="58"/>
      <c r="P135" s="58"/>
      <c r="Q135" s="58"/>
      <c r="R135" s="58"/>
      <c r="S135" s="58"/>
      <c r="T135" s="58"/>
      <c r="U135" s="58"/>
      <c r="V135" s="58"/>
    </row>
    <row r="136" spans="5:22" customFormat="1">
      <c r="E136" s="58"/>
      <c r="F136" s="58"/>
      <c r="G136" s="58"/>
      <c r="H136" s="58"/>
      <c r="I136" s="58"/>
      <c r="J136" s="58"/>
      <c r="K136" s="58"/>
      <c r="L136" s="58"/>
      <c r="M136" s="58"/>
      <c r="N136" s="58"/>
      <c r="O136" s="58"/>
      <c r="P136" s="58"/>
      <c r="Q136" s="58"/>
      <c r="R136" s="58"/>
      <c r="S136" s="58"/>
      <c r="T136" s="58"/>
      <c r="U136" s="58"/>
      <c r="V136" s="58"/>
    </row>
    <row r="137" spans="5:22" customFormat="1">
      <c r="E137" s="58"/>
      <c r="F137" s="58"/>
      <c r="G137" s="58"/>
      <c r="H137" s="58"/>
      <c r="I137" s="58"/>
      <c r="J137" s="58"/>
      <c r="K137" s="58"/>
      <c r="L137" s="58"/>
      <c r="M137" s="58"/>
      <c r="N137" s="58"/>
      <c r="O137" s="58"/>
      <c r="P137" s="58"/>
      <c r="Q137" s="58"/>
      <c r="R137" s="58"/>
      <c r="S137" s="58"/>
      <c r="T137" s="58"/>
      <c r="U137" s="58"/>
      <c r="V137" s="58"/>
    </row>
    <row r="138" spans="5:22" customFormat="1">
      <c r="E138" s="58"/>
      <c r="F138" s="58"/>
      <c r="G138" s="58"/>
      <c r="H138" s="58"/>
      <c r="I138" s="58"/>
      <c r="J138" s="58"/>
      <c r="K138" s="58"/>
      <c r="L138" s="58"/>
      <c r="M138" s="58"/>
      <c r="N138" s="58"/>
      <c r="O138" s="58"/>
      <c r="P138" s="58"/>
      <c r="Q138" s="58"/>
      <c r="R138" s="58"/>
      <c r="S138" s="58"/>
      <c r="T138" s="58"/>
      <c r="U138" s="58"/>
      <c r="V138" s="58"/>
    </row>
    <row r="139" spans="5:22" customFormat="1">
      <c r="E139" s="58"/>
      <c r="F139" s="58"/>
      <c r="G139" s="58"/>
      <c r="H139" s="58"/>
      <c r="I139" s="58"/>
      <c r="J139" s="58"/>
      <c r="K139" s="58"/>
      <c r="L139" s="58"/>
      <c r="M139" s="58"/>
      <c r="N139" s="58"/>
      <c r="O139" s="58"/>
      <c r="P139" s="58"/>
      <c r="Q139" s="58"/>
      <c r="R139" s="58"/>
      <c r="S139" s="58"/>
      <c r="T139" s="58"/>
      <c r="U139" s="58"/>
      <c r="V139" s="58"/>
    </row>
    <row r="140" spans="5:22" customFormat="1">
      <c r="E140" s="58"/>
      <c r="F140" s="58"/>
      <c r="G140" s="58"/>
      <c r="H140" s="58"/>
      <c r="I140" s="58"/>
      <c r="J140" s="58"/>
      <c r="K140" s="58"/>
      <c r="L140" s="58"/>
      <c r="M140" s="58"/>
      <c r="N140" s="58"/>
      <c r="O140" s="58"/>
      <c r="P140" s="58"/>
      <c r="Q140" s="58"/>
      <c r="R140" s="58"/>
      <c r="S140" s="58"/>
      <c r="T140" s="58"/>
      <c r="U140" s="58"/>
      <c r="V140" s="58"/>
    </row>
    <row r="141" spans="5:22" customFormat="1">
      <c r="E141" s="58"/>
      <c r="F141" s="58"/>
      <c r="G141" s="58"/>
      <c r="H141" s="58"/>
      <c r="I141" s="58"/>
      <c r="J141" s="58"/>
      <c r="K141" s="58"/>
      <c r="L141" s="58"/>
      <c r="M141" s="58"/>
      <c r="N141" s="58"/>
      <c r="O141" s="58"/>
      <c r="P141" s="58"/>
      <c r="Q141" s="58"/>
      <c r="R141" s="58"/>
      <c r="S141" s="58"/>
      <c r="T141" s="58"/>
      <c r="U141" s="58"/>
      <c r="V141" s="58"/>
    </row>
    <row r="142" spans="5:22" customFormat="1">
      <c r="E142" s="58"/>
      <c r="F142" s="58"/>
      <c r="G142" s="58"/>
      <c r="H142" s="58"/>
      <c r="I142" s="58"/>
      <c r="J142" s="58"/>
      <c r="K142" s="58"/>
      <c r="L142" s="58"/>
      <c r="M142" s="58"/>
      <c r="N142" s="58"/>
      <c r="O142" s="58"/>
      <c r="P142" s="58"/>
      <c r="Q142" s="58"/>
      <c r="R142" s="58"/>
      <c r="S142" s="58"/>
      <c r="T142" s="58"/>
      <c r="U142" s="58"/>
      <c r="V142" s="58"/>
    </row>
    <row r="143" spans="5:22" customFormat="1">
      <c r="E143" s="58"/>
      <c r="F143" s="58"/>
      <c r="G143" s="58"/>
      <c r="H143" s="58"/>
      <c r="I143" s="58"/>
      <c r="J143" s="58"/>
      <c r="K143" s="58"/>
      <c r="L143" s="58"/>
      <c r="M143" s="58"/>
      <c r="N143" s="58"/>
      <c r="O143" s="58"/>
      <c r="P143" s="58"/>
      <c r="Q143" s="58"/>
      <c r="R143" s="58"/>
      <c r="S143" s="58"/>
      <c r="T143" s="58"/>
      <c r="U143" s="58"/>
      <c r="V143" s="58"/>
    </row>
    <row r="144" spans="5:22" customFormat="1">
      <c r="E144" s="58"/>
      <c r="F144" s="58"/>
      <c r="G144" s="58"/>
      <c r="H144" s="58"/>
      <c r="I144" s="58"/>
      <c r="J144" s="58"/>
      <c r="K144" s="58"/>
      <c r="L144" s="58"/>
      <c r="M144" s="58"/>
      <c r="N144" s="58"/>
      <c r="O144" s="58"/>
      <c r="P144" s="58"/>
      <c r="Q144" s="58"/>
      <c r="R144" s="58"/>
      <c r="S144" s="58"/>
      <c r="T144" s="58"/>
      <c r="U144" s="58"/>
      <c r="V144" s="58"/>
    </row>
    <row r="145" spans="5:22" customFormat="1">
      <c r="E145" s="58"/>
      <c r="F145" s="58"/>
      <c r="G145" s="58"/>
      <c r="H145" s="58"/>
      <c r="I145" s="58"/>
      <c r="J145" s="58"/>
      <c r="K145" s="58"/>
      <c r="L145" s="58"/>
      <c r="M145" s="58"/>
      <c r="N145" s="58"/>
      <c r="O145" s="58"/>
      <c r="P145" s="58"/>
      <c r="Q145" s="58"/>
      <c r="R145" s="58"/>
      <c r="S145" s="58"/>
      <c r="T145" s="58"/>
      <c r="U145" s="58"/>
      <c r="V145" s="58"/>
    </row>
    <row r="146" spans="5:22" customFormat="1">
      <c r="E146" s="58"/>
      <c r="F146" s="58"/>
      <c r="G146" s="58"/>
      <c r="H146" s="58"/>
      <c r="I146" s="58"/>
      <c r="J146" s="58"/>
      <c r="K146" s="58"/>
      <c r="L146" s="58"/>
      <c r="M146" s="58"/>
      <c r="N146" s="58"/>
      <c r="O146" s="58"/>
      <c r="P146" s="58"/>
      <c r="Q146" s="58"/>
      <c r="R146" s="58"/>
      <c r="S146" s="58"/>
      <c r="T146" s="58"/>
      <c r="U146" s="58"/>
      <c r="V146" s="58"/>
    </row>
    <row r="147" spans="5:22" customFormat="1">
      <c r="E147" s="58"/>
      <c r="F147" s="58"/>
      <c r="G147" s="58"/>
      <c r="H147" s="58"/>
      <c r="I147" s="58"/>
      <c r="J147" s="58"/>
      <c r="K147" s="58"/>
      <c r="L147" s="58"/>
      <c r="M147" s="58"/>
      <c r="N147" s="58"/>
      <c r="O147" s="58"/>
      <c r="P147" s="58"/>
      <c r="Q147" s="58"/>
      <c r="R147" s="58"/>
      <c r="S147" s="58"/>
      <c r="T147" s="58"/>
      <c r="U147" s="58"/>
      <c r="V147" s="58"/>
    </row>
    <row r="148" spans="5:22" customFormat="1">
      <c r="E148" s="58"/>
      <c r="F148" s="58"/>
      <c r="G148" s="58"/>
      <c r="H148" s="58"/>
      <c r="I148" s="58"/>
      <c r="J148" s="58"/>
      <c r="K148" s="58"/>
      <c r="L148" s="58"/>
      <c r="M148" s="58"/>
      <c r="N148" s="58"/>
      <c r="O148" s="58"/>
      <c r="P148" s="58"/>
      <c r="Q148" s="58"/>
      <c r="R148" s="58"/>
      <c r="S148" s="58"/>
      <c r="T148" s="58"/>
      <c r="U148" s="58"/>
      <c r="V148" s="58"/>
    </row>
    <row r="149" spans="5:22" customFormat="1">
      <c r="E149" s="58"/>
      <c r="F149" s="58"/>
      <c r="G149" s="58"/>
      <c r="H149" s="58"/>
      <c r="I149" s="58"/>
      <c r="J149" s="58"/>
      <c r="K149" s="58"/>
      <c r="L149" s="58"/>
      <c r="M149" s="58"/>
      <c r="N149" s="58"/>
      <c r="O149" s="58"/>
      <c r="P149" s="58"/>
      <c r="Q149" s="58"/>
      <c r="R149" s="58"/>
      <c r="S149" s="58"/>
      <c r="T149" s="58"/>
      <c r="U149" s="58"/>
      <c r="V149" s="58"/>
    </row>
    <row r="150" spans="5:22" customFormat="1">
      <c r="E150" s="58"/>
      <c r="F150" s="58"/>
      <c r="G150" s="58"/>
      <c r="H150" s="58"/>
      <c r="I150" s="58"/>
      <c r="J150" s="58"/>
      <c r="K150" s="58"/>
      <c r="L150" s="58"/>
      <c r="M150" s="58"/>
      <c r="N150" s="58"/>
      <c r="O150" s="58"/>
      <c r="P150" s="58"/>
      <c r="Q150" s="58"/>
      <c r="R150" s="58"/>
      <c r="S150" s="58"/>
      <c r="T150" s="58"/>
      <c r="U150" s="58"/>
      <c r="V150" s="58"/>
    </row>
    <row r="151" spans="5:22" customFormat="1">
      <c r="E151" s="58"/>
      <c r="F151" s="58"/>
      <c r="G151" s="58"/>
      <c r="H151" s="58"/>
      <c r="I151" s="58"/>
      <c r="J151" s="58"/>
      <c r="K151" s="58"/>
      <c r="L151" s="58"/>
      <c r="M151" s="58"/>
      <c r="N151" s="58"/>
      <c r="O151" s="58"/>
      <c r="P151" s="58"/>
      <c r="Q151" s="58"/>
      <c r="R151" s="58"/>
      <c r="S151" s="58"/>
      <c r="T151" s="58"/>
      <c r="U151" s="58"/>
      <c r="V151" s="58"/>
    </row>
    <row r="152" spans="5:22" customFormat="1">
      <c r="E152" s="58"/>
      <c r="F152" s="58"/>
      <c r="G152" s="58"/>
      <c r="H152" s="58"/>
      <c r="I152" s="58"/>
      <c r="J152" s="58"/>
      <c r="K152" s="58"/>
      <c r="L152" s="58"/>
      <c r="M152" s="58"/>
      <c r="N152" s="58"/>
      <c r="O152" s="58"/>
      <c r="P152" s="58"/>
      <c r="Q152" s="58"/>
      <c r="R152" s="58"/>
      <c r="S152" s="58"/>
      <c r="T152" s="58"/>
      <c r="U152" s="58"/>
      <c r="V152" s="58"/>
    </row>
    <row r="153" spans="5:22" customFormat="1">
      <c r="E153" s="58"/>
      <c r="F153" s="58"/>
      <c r="G153" s="58"/>
      <c r="H153" s="58"/>
      <c r="I153" s="58"/>
      <c r="J153" s="58"/>
      <c r="K153" s="58"/>
      <c r="L153" s="58"/>
      <c r="M153" s="58"/>
      <c r="N153" s="58"/>
      <c r="O153" s="58"/>
      <c r="P153" s="58"/>
      <c r="Q153" s="58"/>
      <c r="R153" s="58"/>
      <c r="S153" s="58"/>
      <c r="T153" s="58"/>
      <c r="U153" s="58"/>
      <c r="V153" s="58"/>
    </row>
    <row r="154" spans="5:22" customFormat="1">
      <c r="E154" s="58"/>
      <c r="F154" s="58"/>
      <c r="G154" s="58"/>
      <c r="H154" s="58"/>
      <c r="I154" s="58"/>
      <c r="J154" s="58"/>
      <c r="K154" s="58"/>
      <c r="L154" s="58"/>
      <c r="M154" s="58"/>
      <c r="N154" s="58"/>
      <c r="O154" s="58"/>
      <c r="P154" s="58"/>
      <c r="Q154" s="58"/>
      <c r="R154" s="58"/>
      <c r="S154" s="58"/>
      <c r="T154" s="58"/>
      <c r="U154" s="58"/>
      <c r="V154" s="58"/>
    </row>
    <row r="155" spans="5:22" customFormat="1">
      <c r="E155" s="58"/>
      <c r="F155" s="58"/>
      <c r="G155" s="58"/>
      <c r="H155" s="58"/>
      <c r="I155" s="58"/>
      <c r="J155" s="58"/>
      <c r="K155" s="58"/>
      <c r="L155" s="58"/>
      <c r="M155" s="58"/>
      <c r="N155" s="58"/>
      <c r="O155" s="58"/>
      <c r="P155" s="58"/>
      <c r="Q155" s="58"/>
      <c r="R155" s="58"/>
      <c r="S155" s="58"/>
      <c r="T155" s="58"/>
      <c r="U155" s="58"/>
      <c r="V155" s="58"/>
    </row>
    <row r="156" spans="5:22" customFormat="1">
      <c r="E156" s="58"/>
      <c r="F156" s="58"/>
      <c r="G156" s="58"/>
      <c r="H156" s="58"/>
      <c r="I156" s="58"/>
      <c r="J156" s="58"/>
      <c r="K156" s="58"/>
      <c r="L156" s="58"/>
      <c r="M156" s="58"/>
      <c r="N156" s="58"/>
      <c r="O156" s="58"/>
      <c r="P156" s="58"/>
      <c r="Q156" s="58"/>
      <c r="R156" s="58"/>
      <c r="S156" s="58"/>
      <c r="T156" s="58"/>
      <c r="U156" s="58"/>
      <c r="V156" s="58"/>
    </row>
    <row r="157" spans="5:22" customFormat="1">
      <c r="E157" s="58"/>
      <c r="F157" s="58"/>
      <c r="G157" s="58"/>
      <c r="H157" s="58"/>
      <c r="I157" s="58"/>
      <c r="J157" s="58"/>
      <c r="K157" s="58"/>
      <c r="L157" s="58"/>
      <c r="M157" s="58"/>
      <c r="N157" s="58"/>
      <c r="O157" s="58"/>
      <c r="P157" s="58"/>
      <c r="Q157" s="58"/>
      <c r="R157" s="58"/>
      <c r="S157" s="58"/>
      <c r="T157" s="58"/>
      <c r="U157" s="58"/>
      <c r="V157" s="58"/>
    </row>
    <row r="158" spans="5:22" customFormat="1">
      <c r="E158" s="58"/>
      <c r="F158" s="58"/>
      <c r="G158" s="58"/>
      <c r="H158" s="58"/>
      <c r="I158" s="58"/>
      <c r="J158" s="58"/>
      <c r="K158" s="58"/>
      <c r="L158" s="58"/>
      <c r="M158" s="58"/>
      <c r="N158" s="58"/>
      <c r="O158" s="58"/>
      <c r="P158" s="58"/>
      <c r="Q158" s="58"/>
      <c r="R158" s="58"/>
      <c r="S158" s="58"/>
      <c r="T158" s="58"/>
      <c r="U158" s="58"/>
      <c r="V158" s="58"/>
    </row>
    <row r="159" spans="5:22" customFormat="1">
      <c r="E159" s="58"/>
      <c r="F159" s="58"/>
      <c r="G159" s="58"/>
      <c r="H159" s="58"/>
      <c r="I159" s="58"/>
      <c r="J159" s="58"/>
      <c r="K159" s="58"/>
      <c r="L159" s="58"/>
      <c r="M159" s="58"/>
      <c r="N159" s="58"/>
      <c r="O159" s="58"/>
      <c r="P159" s="58"/>
      <c r="Q159" s="58"/>
      <c r="R159" s="58"/>
      <c r="S159" s="58"/>
      <c r="T159" s="58"/>
      <c r="U159" s="58"/>
      <c r="V159" s="58"/>
    </row>
    <row r="160" spans="5:22" customFormat="1">
      <c r="E160" s="58"/>
      <c r="F160" s="58"/>
      <c r="G160" s="58"/>
      <c r="H160" s="58"/>
      <c r="I160" s="58"/>
      <c r="J160" s="58"/>
      <c r="K160" s="58"/>
      <c r="L160" s="58"/>
      <c r="M160" s="58"/>
      <c r="N160" s="58"/>
      <c r="O160" s="58"/>
      <c r="P160" s="58"/>
      <c r="Q160" s="58"/>
      <c r="R160" s="58"/>
      <c r="S160" s="58"/>
      <c r="T160" s="58"/>
      <c r="U160" s="58"/>
      <c r="V160" s="58"/>
    </row>
    <row r="161" spans="5:22" customFormat="1">
      <c r="E161" s="58"/>
      <c r="F161" s="58"/>
      <c r="G161" s="58"/>
      <c r="H161" s="58"/>
      <c r="I161" s="58"/>
      <c r="J161" s="58"/>
      <c r="K161" s="58"/>
      <c r="L161" s="58"/>
      <c r="M161" s="58"/>
      <c r="N161" s="58"/>
      <c r="O161" s="58"/>
      <c r="P161" s="58"/>
      <c r="Q161" s="58"/>
      <c r="R161" s="58"/>
      <c r="S161" s="58"/>
      <c r="T161" s="58"/>
      <c r="U161" s="58"/>
      <c r="V161" s="58"/>
    </row>
    <row r="162" spans="5:22" customFormat="1">
      <c r="E162" s="58"/>
      <c r="F162" s="58"/>
      <c r="G162" s="58"/>
      <c r="H162" s="58"/>
      <c r="I162" s="58"/>
      <c r="J162" s="58"/>
      <c r="K162" s="58"/>
      <c r="L162" s="58"/>
      <c r="M162" s="58"/>
      <c r="N162" s="58"/>
      <c r="O162" s="58"/>
      <c r="P162" s="58"/>
      <c r="Q162" s="58"/>
      <c r="R162" s="58"/>
      <c r="S162" s="58"/>
      <c r="T162" s="58"/>
      <c r="U162" s="58"/>
      <c r="V162" s="58"/>
    </row>
    <row r="163" spans="5:22" customFormat="1">
      <c r="E163" s="58"/>
      <c r="F163" s="58"/>
      <c r="G163" s="58"/>
      <c r="H163" s="58"/>
      <c r="I163" s="58"/>
      <c r="J163" s="58"/>
      <c r="K163" s="58"/>
      <c r="L163" s="58"/>
      <c r="M163" s="58"/>
      <c r="N163" s="58"/>
      <c r="O163" s="58"/>
      <c r="P163" s="58"/>
      <c r="Q163" s="58"/>
      <c r="R163" s="58"/>
      <c r="S163" s="58"/>
      <c r="T163" s="58"/>
      <c r="U163" s="58"/>
      <c r="V163" s="58"/>
    </row>
    <row r="164" spans="5:22" customFormat="1">
      <c r="E164" s="58"/>
      <c r="F164" s="58"/>
      <c r="G164" s="58"/>
      <c r="H164" s="58"/>
      <c r="I164" s="58"/>
      <c r="J164" s="58"/>
      <c r="K164" s="58"/>
      <c r="L164" s="58"/>
      <c r="M164" s="58"/>
      <c r="N164" s="58"/>
      <c r="O164" s="58"/>
      <c r="P164" s="58"/>
      <c r="Q164" s="58"/>
      <c r="R164" s="58"/>
      <c r="S164" s="58"/>
      <c r="T164" s="58"/>
      <c r="U164" s="58"/>
      <c r="V164" s="58"/>
    </row>
    <row r="165" spans="5:22" customFormat="1">
      <c r="E165" s="58"/>
      <c r="F165" s="58"/>
      <c r="G165" s="58"/>
      <c r="H165" s="58"/>
      <c r="I165" s="58"/>
      <c r="J165" s="58"/>
      <c r="K165" s="58"/>
      <c r="L165" s="58"/>
      <c r="M165" s="58"/>
      <c r="N165" s="58"/>
      <c r="O165" s="58"/>
      <c r="P165" s="58"/>
      <c r="Q165" s="58"/>
      <c r="R165" s="58"/>
      <c r="S165" s="58"/>
      <c r="T165" s="58"/>
      <c r="U165" s="58"/>
      <c r="V165" s="58"/>
    </row>
    <row r="166" spans="5:22" customFormat="1">
      <c r="E166" s="58"/>
      <c r="F166" s="58"/>
      <c r="G166" s="58"/>
      <c r="H166" s="58"/>
      <c r="I166" s="58"/>
      <c r="J166" s="58"/>
      <c r="K166" s="58"/>
      <c r="L166" s="58"/>
      <c r="M166" s="58"/>
      <c r="N166" s="58"/>
      <c r="O166" s="58"/>
      <c r="P166" s="58"/>
      <c r="Q166" s="58"/>
      <c r="R166" s="58"/>
      <c r="S166" s="58"/>
      <c r="T166" s="58"/>
      <c r="U166" s="58"/>
      <c r="V166" s="58"/>
    </row>
    <row r="167" spans="5:22" customFormat="1">
      <c r="E167" s="58"/>
      <c r="F167" s="58"/>
      <c r="G167" s="58"/>
      <c r="H167" s="58"/>
      <c r="I167" s="58"/>
      <c r="J167" s="58"/>
      <c r="K167" s="58"/>
      <c r="L167" s="58"/>
      <c r="M167" s="58"/>
      <c r="N167" s="58"/>
      <c r="O167" s="58"/>
      <c r="P167" s="58"/>
      <c r="Q167" s="58"/>
      <c r="R167" s="58"/>
      <c r="S167" s="58"/>
      <c r="T167" s="58"/>
      <c r="U167" s="58"/>
      <c r="V167" s="58"/>
    </row>
    <row r="168" spans="5:22" customFormat="1">
      <c r="E168" s="58"/>
      <c r="F168" s="58"/>
      <c r="G168" s="58"/>
      <c r="H168" s="58"/>
      <c r="I168" s="58"/>
      <c r="J168" s="58"/>
      <c r="K168" s="58"/>
      <c r="L168" s="58"/>
      <c r="M168" s="58"/>
      <c r="N168" s="58"/>
      <c r="O168" s="58"/>
      <c r="P168" s="58"/>
      <c r="Q168" s="58"/>
      <c r="R168" s="58"/>
      <c r="S168" s="58"/>
      <c r="T168" s="58"/>
      <c r="U168" s="58"/>
      <c r="V168" s="58"/>
    </row>
    <row r="169" spans="5:22" customFormat="1">
      <c r="E169" s="58"/>
      <c r="F169" s="58"/>
      <c r="G169" s="58"/>
      <c r="H169" s="58"/>
      <c r="I169" s="58"/>
      <c r="J169" s="58"/>
      <c r="K169" s="58"/>
      <c r="L169" s="58"/>
      <c r="M169" s="58"/>
      <c r="N169" s="58"/>
      <c r="O169" s="58"/>
      <c r="P169" s="58"/>
      <c r="Q169" s="58"/>
      <c r="R169" s="58"/>
      <c r="S169" s="58"/>
      <c r="T169" s="58"/>
      <c r="U169" s="58"/>
      <c r="V169" s="58"/>
    </row>
    <row r="170" spans="5:22" customFormat="1">
      <c r="E170" s="58"/>
      <c r="F170" s="58"/>
      <c r="G170" s="58"/>
      <c r="H170" s="58"/>
      <c r="I170" s="58"/>
      <c r="J170" s="58"/>
      <c r="K170" s="58"/>
      <c r="L170" s="58"/>
      <c r="M170" s="58"/>
      <c r="N170" s="58"/>
      <c r="O170" s="58"/>
      <c r="P170" s="58"/>
      <c r="Q170" s="58"/>
      <c r="R170" s="58"/>
      <c r="S170" s="58"/>
      <c r="T170" s="58"/>
      <c r="U170" s="58"/>
      <c r="V170" s="58"/>
    </row>
    <row r="171" spans="5:22" customFormat="1">
      <c r="E171" s="58"/>
      <c r="F171" s="58"/>
      <c r="G171" s="58"/>
      <c r="H171" s="58"/>
      <c r="I171" s="58"/>
      <c r="J171" s="58"/>
      <c r="K171" s="58"/>
      <c r="L171" s="58"/>
      <c r="M171" s="58"/>
      <c r="N171" s="58"/>
      <c r="O171" s="58"/>
      <c r="P171" s="58"/>
      <c r="Q171" s="58"/>
      <c r="R171" s="58"/>
      <c r="S171" s="58"/>
      <c r="T171" s="58"/>
      <c r="U171" s="58"/>
      <c r="V171" s="58"/>
    </row>
    <row r="172" spans="5:22" customFormat="1">
      <c r="E172" s="58"/>
      <c r="F172" s="58"/>
      <c r="G172" s="58"/>
      <c r="H172" s="58"/>
      <c r="I172" s="58"/>
      <c r="J172" s="58"/>
      <c r="K172" s="58"/>
      <c r="L172" s="58"/>
      <c r="M172" s="58"/>
      <c r="N172" s="58"/>
      <c r="O172" s="58"/>
      <c r="P172" s="58"/>
      <c r="Q172" s="58"/>
      <c r="R172" s="58"/>
      <c r="S172" s="58"/>
      <c r="T172" s="58"/>
      <c r="U172" s="58"/>
      <c r="V172" s="58"/>
    </row>
    <row r="173" spans="5:22" customFormat="1">
      <c r="E173" s="58"/>
      <c r="F173" s="58"/>
      <c r="G173" s="58"/>
      <c r="H173" s="58"/>
      <c r="I173" s="58"/>
      <c r="J173" s="58"/>
      <c r="K173" s="58"/>
      <c r="L173" s="58"/>
      <c r="M173" s="58"/>
      <c r="N173" s="58"/>
      <c r="O173" s="58"/>
      <c r="P173" s="58"/>
      <c r="Q173" s="58"/>
      <c r="R173" s="58"/>
      <c r="S173" s="58"/>
      <c r="T173" s="58"/>
      <c r="U173" s="58"/>
      <c r="V173" s="58"/>
    </row>
    <row r="174" spans="5:22" customFormat="1">
      <c r="E174" s="58"/>
      <c r="F174" s="58"/>
      <c r="G174" s="58"/>
      <c r="H174" s="58"/>
      <c r="I174" s="58"/>
      <c r="J174" s="58"/>
      <c r="K174" s="58"/>
      <c r="L174" s="58"/>
      <c r="M174" s="58"/>
      <c r="N174" s="58"/>
      <c r="O174" s="58"/>
      <c r="P174" s="58"/>
      <c r="Q174" s="58"/>
      <c r="R174" s="58"/>
      <c r="S174" s="58"/>
      <c r="T174" s="58"/>
      <c r="U174" s="58"/>
      <c r="V174" s="58"/>
    </row>
    <row r="175" spans="5:22" customFormat="1">
      <c r="E175" s="58"/>
      <c r="F175" s="58"/>
      <c r="G175" s="58"/>
      <c r="H175" s="58"/>
      <c r="I175" s="58"/>
      <c r="J175" s="58"/>
      <c r="K175" s="58"/>
      <c r="L175" s="58"/>
      <c r="M175" s="58"/>
      <c r="N175" s="58"/>
      <c r="O175" s="58"/>
      <c r="P175" s="58"/>
      <c r="Q175" s="58"/>
      <c r="R175" s="58"/>
      <c r="S175" s="58"/>
      <c r="T175" s="58"/>
      <c r="U175" s="58"/>
      <c r="V175" s="58"/>
    </row>
    <row r="176" spans="5:22" customFormat="1">
      <c r="E176" s="58"/>
      <c r="F176" s="58"/>
      <c r="G176" s="58"/>
      <c r="H176" s="58"/>
      <c r="I176" s="58"/>
      <c r="J176" s="58"/>
      <c r="K176" s="58"/>
      <c r="L176" s="58"/>
      <c r="M176" s="58"/>
      <c r="N176" s="58"/>
      <c r="O176" s="58"/>
      <c r="P176" s="58"/>
      <c r="Q176" s="58"/>
      <c r="R176" s="58"/>
      <c r="S176" s="58"/>
      <c r="T176" s="58"/>
      <c r="U176" s="58"/>
      <c r="V176" s="58"/>
    </row>
    <row r="177" spans="5:22" customFormat="1">
      <c r="E177" s="58"/>
      <c r="F177" s="58"/>
      <c r="G177" s="58"/>
      <c r="H177" s="58"/>
      <c r="I177" s="58"/>
      <c r="J177" s="58"/>
      <c r="K177" s="58"/>
      <c r="L177" s="58"/>
      <c r="M177" s="58"/>
      <c r="N177" s="58"/>
      <c r="O177" s="58"/>
      <c r="P177" s="58"/>
      <c r="Q177" s="58"/>
      <c r="R177" s="58"/>
      <c r="S177" s="58"/>
      <c r="T177" s="58"/>
      <c r="U177" s="58"/>
      <c r="V177" s="58"/>
    </row>
    <row r="178" spans="5:22" customFormat="1">
      <c r="E178" s="58"/>
      <c r="F178" s="58"/>
      <c r="G178" s="58"/>
      <c r="H178" s="58"/>
      <c r="I178" s="58"/>
      <c r="J178" s="58"/>
      <c r="K178" s="58"/>
      <c r="L178" s="58"/>
      <c r="M178" s="58"/>
      <c r="N178" s="58"/>
      <c r="O178" s="58"/>
      <c r="P178" s="58"/>
      <c r="Q178" s="58"/>
      <c r="R178" s="58"/>
      <c r="S178" s="58"/>
      <c r="T178" s="58"/>
      <c r="U178" s="58"/>
      <c r="V178" s="58"/>
    </row>
    <row r="179" spans="5:22" customFormat="1">
      <c r="E179" s="58"/>
      <c r="F179" s="58"/>
      <c r="G179" s="58"/>
      <c r="H179" s="58"/>
      <c r="I179" s="58"/>
      <c r="J179" s="58"/>
      <c r="K179" s="58"/>
      <c r="L179" s="58"/>
      <c r="M179" s="58"/>
      <c r="N179" s="58"/>
      <c r="O179" s="58"/>
      <c r="P179" s="58"/>
      <c r="Q179" s="58"/>
      <c r="R179" s="58"/>
      <c r="S179" s="58"/>
      <c r="T179" s="58"/>
      <c r="U179" s="58"/>
      <c r="V179" s="58"/>
    </row>
    <row r="180" spans="5:22" customFormat="1">
      <c r="E180" s="58"/>
      <c r="F180" s="58"/>
      <c r="G180" s="58"/>
      <c r="H180" s="58"/>
      <c r="I180" s="58"/>
      <c r="J180" s="58"/>
      <c r="K180" s="58"/>
      <c r="L180" s="58"/>
      <c r="M180" s="58"/>
      <c r="N180" s="58"/>
      <c r="O180" s="58"/>
      <c r="P180" s="58"/>
      <c r="Q180" s="58"/>
      <c r="R180" s="58"/>
      <c r="S180" s="58"/>
      <c r="T180" s="58"/>
      <c r="U180" s="58"/>
      <c r="V180" s="58"/>
    </row>
    <row r="181" spans="5:22" customFormat="1">
      <c r="E181" s="58"/>
      <c r="F181" s="58"/>
      <c r="G181" s="58"/>
      <c r="H181" s="58"/>
      <c r="I181" s="58"/>
      <c r="J181" s="58"/>
      <c r="K181" s="58"/>
      <c r="L181" s="58"/>
      <c r="M181" s="58"/>
      <c r="N181" s="58"/>
      <c r="O181" s="58"/>
      <c r="P181" s="58"/>
      <c r="Q181" s="58"/>
      <c r="R181" s="58"/>
      <c r="S181" s="58"/>
      <c r="T181" s="58"/>
      <c r="U181" s="58"/>
      <c r="V181" s="58"/>
    </row>
    <row r="182" spans="5:22" customFormat="1">
      <c r="E182" s="58"/>
      <c r="F182" s="58"/>
      <c r="G182" s="58"/>
      <c r="H182" s="58"/>
      <c r="I182" s="58"/>
      <c r="J182" s="58"/>
      <c r="K182" s="58"/>
      <c r="L182" s="58"/>
      <c r="M182" s="58"/>
      <c r="N182" s="58"/>
      <c r="O182" s="58"/>
      <c r="P182" s="58"/>
      <c r="Q182" s="58"/>
      <c r="R182" s="58"/>
      <c r="S182" s="58"/>
      <c r="T182" s="58"/>
      <c r="U182" s="58"/>
      <c r="V182" s="58"/>
    </row>
    <row r="183" spans="5:22" customFormat="1">
      <c r="E183" s="58"/>
      <c r="F183" s="58"/>
      <c r="G183" s="58"/>
      <c r="H183" s="58"/>
      <c r="I183" s="58"/>
      <c r="J183" s="58"/>
      <c r="K183" s="58"/>
      <c r="L183" s="58"/>
      <c r="M183" s="58"/>
      <c r="N183" s="58"/>
      <c r="O183" s="58"/>
      <c r="P183" s="58"/>
      <c r="Q183" s="58"/>
      <c r="R183" s="58"/>
      <c r="S183" s="58"/>
      <c r="T183" s="58"/>
      <c r="U183" s="58"/>
      <c r="V183" s="58"/>
    </row>
    <row r="184" spans="5:22" customFormat="1">
      <c r="E184" s="58"/>
      <c r="F184" s="58"/>
      <c r="G184" s="58"/>
      <c r="H184" s="58"/>
      <c r="I184" s="58"/>
      <c r="J184" s="58"/>
      <c r="K184" s="58"/>
      <c r="L184" s="58"/>
      <c r="M184" s="58"/>
      <c r="N184" s="58"/>
      <c r="O184" s="58"/>
      <c r="P184" s="58"/>
      <c r="Q184" s="58"/>
      <c r="R184" s="58"/>
      <c r="S184" s="58"/>
      <c r="T184" s="58"/>
      <c r="U184" s="58"/>
      <c r="V184" s="58"/>
    </row>
    <row r="185" spans="5:22" customFormat="1">
      <c r="E185" s="58"/>
      <c r="F185" s="58"/>
      <c r="G185" s="58"/>
      <c r="H185" s="58"/>
      <c r="I185" s="58"/>
      <c r="J185" s="58"/>
      <c r="K185" s="58"/>
      <c r="L185" s="58"/>
      <c r="M185" s="58"/>
      <c r="N185" s="58"/>
      <c r="O185" s="58"/>
      <c r="P185" s="58"/>
      <c r="Q185" s="58"/>
      <c r="R185" s="58"/>
      <c r="S185" s="58"/>
      <c r="T185" s="58"/>
      <c r="U185" s="58"/>
      <c r="V185" s="58"/>
    </row>
    <row r="186" spans="5:22" customFormat="1">
      <c r="E186" s="58"/>
      <c r="F186" s="58"/>
      <c r="G186" s="58"/>
      <c r="H186" s="58"/>
      <c r="I186" s="58"/>
      <c r="J186" s="58"/>
      <c r="K186" s="58"/>
      <c r="L186" s="58"/>
      <c r="M186" s="58"/>
      <c r="N186" s="58"/>
      <c r="O186" s="58"/>
      <c r="P186" s="58"/>
      <c r="Q186" s="58"/>
      <c r="R186" s="58"/>
      <c r="S186" s="58"/>
      <c r="T186" s="58"/>
      <c r="U186" s="58"/>
      <c r="V186" s="58"/>
    </row>
    <row r="187" spans="5:22" customFormat="1">
      <c r="E187" s="58"/>
      <c r="F187" s="58"/>
      <c r="G187" s="58"/>
      <c r="H187" s="58"/>
      <c r="I187" s="58"/>
      <c r="J187" s="58"/>
      <c r="K187" s="58"/>
      <c r="L187" s="58"/>
      <c r="M187" s="58"/>
      <c r="N187" s="58"/>
      <c r="O187" s="58"/>
      <c r="P187" s="58"/>
      <c r="Q187" s="58"/>
      <c r="R187" s="58"/>
      <c r="S187" s="58"/>
      <c r="T187" s="58"/>
      <c r="U187" s="58"/>
      <c r="V187" s="58"/>
    </row>
    <row r="188" spans="5:22" customFormat="1">
      <c r="E188" s="58"/>
      <c r="F188" s="58"/>
      <c r="G188" s="58"/>
      <c r="H188" s="58"/>
      <c r="I188" s="58"/>
      <c r="J188" s="58"/>
      <c r="K188" s="58"/>
      <c r="L188" s="58"/>
      <c r="M188" s="58"/>
      <c r="N188" s="58"/>
      <c r="O188" s="58"/>
      <c r="P188" s="58"/>
      <c r="Q188" s="58"/>
      <c r="R188" s="58"/>
      <c r="S188" s="58"/>
      <c r="T188" s="58"/>
      <c r="U188" s="58"/>
      <c r="V188" s="58"/>
    </row>
    <row r="189" spans="5:22" customFormat="1">
      <c r="E189" s="58"/>
      <c r="F189" s="58"/>
      <c r="G189" s="58"/>
      <c r="H189" s="58"/>
      <c r="I189" s="58"/>
      <c r="J189" s="58"/>
      <c r="K189" s="58"/>
      <c r="L189" s="58"/>
      <c r="M189" s="58"/>
      <c r="N189" s="58"/>
      <c r="O189" s="58"/>
      <c r="P189" s="58"/>
      <c r="Q189" s="58"/>
      <c r="R189" s="58"/>
      <c r="S189" s="58"/>
      <c r="T189" s="58"/>
      <c r="U189" s="58"/>
      <c r="V189" s="58"/>
    </row>
    <row r="190" spans="5:22" customFormat="1">
      <c r="E190" s="58"/>
      <c r="F190" s="58"/>
      <c r="G190" s="58"/>
      <c r="H190" s="58"/>
      <c r="I190" s="58"/>
      <c r="J190" s="58"/>
      <c r="K190" s="58"/>
      <c r="L190" s="58"/>
      <c r="M190" s="58"/>
      <c r="N190" s="58"/>
      <c r="O190" s="58"/>
      <c r="P190" s="58"/>
      <c r="Q190" s="58"/>
      <c r="R190" s="58"/>
      <c r="S190" s="58"/>
      <c r="T190" s="58"/>
      <c r="U190" s="58"/>
      <c r="V190" s="58"/>
    </row>
    <row r="191" spans="5:22" customFormat="1">
      <c r="E191" s="58"/>
      <c r="F191" s="58"/>
      <c r="G191" s="58"/>
      <c r="H191" s="58"/>
      <c r="I191" s="58"/>
      <c r="J191" s="58"/>
      <c r="K191" s="58"/>
      <c r="L191" s="58"/>
      <c r="M191" s="58"/>
      <c r="N191" s="58"/>
      <c r="O191" s="58"/>
      <c r="P191" s="58"/>
      <c r="Q191" s="58"/>
      <c r="R191" s="58"/>
      <c r="S191" s="58"/>
      <c r="T191" s="58"/>
      <c r="U191" s="58"/>
      <c r="V191" s="58"/>
    </row>
    <row r="192" spans="5:22" customFormat="1">
      <c r="E192" s="58"/>
      <c r="F192" s="58"/>
      <c r="G192" s="58"/>
      <c r="H192" s="58"/>
      <c r="I192" s="58"/>
      <c r="J192" s="58"/>
      <c r="K192" s="58"/>
      <c r="L192" s="58"/>
      <c r="M192" s="58"/>
      <c r="N192" s="58"/>
      <c r="O192" s="58"/>
      <c r="P192" s="58"/>
      <c r="Q192" s="58"/>
      <c r="R192" s="58"/>
      <c r="S192" s="58"/>
      <c r="T192" s="58"/>
      <c r="U192" s="58"/>
      <c r="V192" s="58"/>
    </row>
    <row r="193" spans="5:22" customFormat="1">
      <c r="E193" s="58"/>
      <c r="F193" s="58"/>
      <c r="G193" s="58"/>
      <c r="H193" s="58"/>
      <c r="I193" s="58"/>
      <c r="J193" s="58"/>
      <c r="K193" s="58"/>
      <c r="L193" s="58"/>
      <c r="M193" s="58"/>
      <c r="N193" s="58"/>
      <c r="O193" s="58"/>
      <c r="P193" s="58"/>
      <c r="Q193" s="58"/>
      <c r="R193" s="58"/>
      <c r="S193" s="58"/>
      <c r="T193" s="58"/>
      <c r="U193" s="58"/>
      <c r="V193" s="58"/>
    </row>
    <row r="194" spans="5:22" customFormat="1">
      <c r="E194" s="58"/>
      <c r="F194" s="58"/>
      <c r="G194" s="58"/>
      <c r="H194" s="58"/>
      <c r="I194" s="58"/>
      <c r="J194" s="58"/>
      <c r="K194" s="58"/>
      <c r="L194" s="58"/>
      <c r="M194" s="58"/>
      <c r="N194" s="58"/>
      <c r="O194" s="58"/>
      <c r="P194" s="58"/>
      <c r="Q194" s="58"/>
      <c r="R194" s="58"/>
      <c r="S194" s="58"/>
      <c r="T194" s="58"/>
      <c r="U194" s="58"/>
      <c r="V194" s="58"/>
    </row>
    <row r="195" spans="5:22" customFormat="1">
      <c r="E195" s="58"/>
      <c r="F195" s="58"/>
      <c r="G195" s="58"/>
      <c r="H195" s="58"/>
      <c r="I195" s="58"/>
      <c r="J195" s="58"/>
      <c r="K195" s="58"/>
      <c r="L195" s="58"/>
      <c r="M195" s="58"/>
      <c r="N195" s="58"/>
      <c r="O195" s="58"/>
      <c r="P195" s="58"/>
      <c r="Q195" s="58"/>
      <c r="R195" s="58"/>
      <c r="S195" s="58"/>
      <c r="T195" s="58"/>
      <c r="U195" s="58"/>
      <c r="V195" s="58"/>
    </row>
    <row r="196" spans="5:22" customFormat="1">
      <c r="E196" s="58"/>
      <c r="F196" s="58"/>
      <c r="G196" s="58"/>
      <c r="H196" s="58"/>
      <c r="I196" s="58"/>
      <c r="J196" s="58"/>
      <c r="K196" s="58"/>
      <c r="L196" s="58"/>
      <c r="M196" s="58"/>
      <c r="N196" s="58"/>
      <c r="O196" s="58"/>
      <c r="P196" s="58"/>
      <c r="Q196" s="58"/>
      <c r="R196" s="58"/>
      <c r="S196" s="58"/>
      <c r="T196" s="58"/>
      <c r="U196" s="58"/>
      <c r="V196" s="58"/>
    </row>
    <row r="197" spans="5:22" customFormat="1">
      <c r="E197" s="58"/>
      <c r="F197" s="58"/>
      <c r="G197" s="58"/>
      <c r="H197" s="58"/>
      <c r="I197" s="58"/>
      <c r="J197" s="58"/>
      <c r="K197" s="58"/>
      <c r="L197" s="58"/>
      <c r="M197" s="58"/>
      <c r="N197" s="58"/>
      <c r="O197" s="58"/>
      <c r="P197" s="58"/>
      <c r="Q197" s="58"/>
      <c r="R197" s="58"/>
      <c r="S197" s="58"/>
      <c r="T197" s="58"/>
      <c r="U197" s="58"/>
      <c r="V197" s="58"/>
    </row>
    <row r="198" spans="5:22" customFormat="1">
      <c r="E198" s="58"/>
      <c r="F198" s="58"/>
      <c r="G198" s="58"/>
      <c r="H198" s="58"/>
      <c r="I198" s="58"/>
      <c r="J198" s="58"/>
      <c r="K198" s="58"/>
      <c r="L198" s="58"/>
      <c r="M198" s="58"/>
      <c r="N198" s="58"/>
      <c r="O198" s="58"/>
      <c r="P198" s="58"/>
      <c r="Q198" s="58"/>
      <c r="R198" s="58"/>
      <c r="S198" s="58"/>
      <c r="T198" s="58"/>
      <c r="U198" s="58"/>
      <c r="V198" s="58"/>
    </row>
    <row r="199" spans="5:22" customFormat="1">
      <c r="E199" s="58"/>
      <c r="F199" s="58"/>
      <c r="G199" s="58"/>
      <c r="H199" s="58"/>
      <c r="I199" s="58"/>
      <c r="J199" s="58"/>
      <c r="K199" s="58"/>
      <c r="L199" s="58"/>
      <c r="M199" s="58"/>
      <c r="N199" s="58"/>
      <c r="O199" s="58"/>
      <c r="P199" s="58"/>
      <c r="Q199" s="58"/>
      <c r="R199" s="58"/>
      <c r="S199" s="58"/>
      <c r="T199" s="58"/>
      <c r="U199" s="58"/>
      <c r="V199" s="58"/>
    </row>
    <row r="200" spans="5:22" customFormat="1">
      <c r="E200" s="58"/>
      <c r="F200" s="58"/>
      <c r="G200" s="58"/>
      <c r="H200" s="58"/>
      <c r="I200" s="58"/>
      <c r="J200" s="58"/>
      <c r="K200" s="58"/>
      <c r="L200" s="58"/>
      <c r="M200" s="58"/>
      <c r="N200" s="58"/>
      <c r="O200" s="58"/>
      <c r="P200" s="58"/>
      <c r="Q200" s="58"/>
      <c r="R200" s="58"/>
      <c r="S200" s="58"/>
      <c r="T200" s="58"/>
      <c r="U200" s="58"/>
      <c r="V200" s="58"/>
    </row>
    <row r="201" spans="5:22" customFormat="1">
      <c r="E201" s="58"/>
      <c r="F201" s="58"/>
      <c r="G201" s="58"/>
      <c r="H201" s="58"/>
      <c r="I201" s="58"/>
      <c r="J201" s="58"/>
      <c r="K201" s="58"/>
      <c r="L201" s="58"/>
      <c r="M201" s="58"/>
      <c r="N201" s="58"/>
      <c r="O201" s="58"/>
      <c r="P201" s="58"/>
      <c r="Q201" s="58"/>
      <c r="R201" s="58"/>
      <c r="S201" s="58"/>
      <c r="T201" s="58"/>
      <c r="U201" s="58"/>
      <c r="V201" s="58"/>
    </row>
    <row r="202" spans="5:22" customFormat="1">
      <c r="E202" s="58"/>
      <c r="F202" s="58"/>
      <c r="G202" s="58"/>
      <c r="H202" s="58"/>
      <c r="I202" s="58"/>
      <c r="J202" s="58"/>
      <c r="K202" s="58"/>
      <c r="L202" s="58"/>
      <c r="M202" s="58"/>
      <c r="N202" s="58"/>
      <c r="O202" s="58"/>
      <c r="P202" s="58"/>
      <c r="Q202" s="58"/>
      <c r="R202" s="58"/>
      <c r="S202" s="58"/>
      <c r="T202" s="58"/>
      <c r="U202" s="58"/>
      <c r="V202" s="58"/>
    </row>
    <row r="203" spans="5:22" customFormat="1">
      <c r="E203" s="58"/>
      <c r="F203" s="58"/>
      <c r="G203" s="58"/>
      <c r="H203" s="58"/>
      <c r="I203" s="58"/>
      <c r="J203" s="58"/>
      <c r="K203" s="58"/>
      <c r="L203" s="58"/>
      <c r="M203" s="58"/>
      <c r="N203" s="58"/>
      <c r="O203" s="58"/>
      <c r="P203" s="58"/>
      <c r="Q203" s="58"/>
      <c r="R203" s="58"/>
      <c r="S203" s="58"/>
      <c r="T203" s="58"/>
      <c r="U203" s="58"/>
      <c r="V203" s="58"/>
    </row>
    <row r="204" spans="5:22" customFormat="1">
      <c r="E204" s="58"/>
      <c r="F204" s="58"/>
      <c r="G204" s="58"/>
      <c r="H204" s="58"/>
      <c r="I204" s="58"/>
      <c r="J204" s="58"/>
      <c r="K204" s="58"/>
      <c r="L204" s="58"/>
      <c r="M204" s="58"/>
      <c r="N204" s="58"/>
      <c r="O204" s="58"/>
      <c r="P204" s="58"/>
      <c r="Q204" s="58"/>
      <c r="R204" s="58"/>
      <c r="S204" s="58"/>
      <c r="T204" s="58"/>
      <c r="U204" s="58"/>
      <c r="V204" s="58"/>
    </row>
    <row r="205" spans="5:22" customFormat="1">
      <c r="E205" s="58"/>
      <c r="F205" s="58"/>
      <c r="G205" s="58"/>
      <c r="H205" s="58"/>
      <c r="I205" s="58"/>
      <c r="J205" s="58"/>
      <c r="K205" s="58"/>
      <c r="L205" s="58"/>
      <c r="M205" s="58"/>
      <c r="N205" s="58"/>
      <c r="O205" s="58"/>
      <c r="P205" s="58"/>
      <c r="Q205" s="58"/>
      <c r="R205" s="58"/>
      <c r="S205" s="58"/>
      <c r="T205" s="58"/>
      <c r="U205" s="58"/>
      <c r="V205" s="58"/>
    </row>
    <row r="206" spans="5:22" customFormat="1">
      <c r="E206" s="58"/>
      <c r="F206" s="58"/>
      <c r="G206" s="58"/>
      <c r="H206" s="58"/>
      <c r="I206" s="58"/>
      <c r="J206" s="58"/>
      <c r="K206" s="58"/>
      <c r="L206" s="58"/>
      <c r="M206" s="58"/>
      <c r="N206" s="58"/>
      <c r="O206" s="58"/>
      <c r="P206" s="58"/>
      <c r="Q206" s="58"/>
      <c r="R206" s="58"/>
      <c r="S206" s="58"/>
      <c r="T206" s="58"/>
      <c r="U206" s="58"/>
      <c r="V206" s="58"/>
    </row>
    <row r="207" spans="5:22" customFormat="1">
      <c r="E207" s="58"/>
      <c r="F207" s="58"/>
      <c r="G207" s="58"/>
      <c r="H207" s="58"/>
      <c r="I207" s="58"/>
      <c r="J207" s="58"/>
      <c r="K207" s="58"/>
      <c r="L207" s="58"/>
      <c r="M207" s="58"/>
      <c r="N207" s="58"/>
      <c r="O207" s="58"/>
      <c r="P207" s="58"/>
      <c r="Q207" s="58"/>
      <c r="R207" s="58"/>
      <c r="S207" s="58"/>
      <c r="T207" s="58"/>
      <c r="U207" s="58"/>
      <c r="V207" s="58"/>
    </row>
    <row r="208" spans="5:22" customFormat="1">
      <c r="E208" s="58"/>
      <c r="F208" s="58"/>
      <c r="G208" s="58"/>
      <c r="H208" s="58"/>
      <c r="I208" s="58"/>
      <c r="J208" s="58"/>
      <c r="K208" s="58"/>
      <c r="L208" s="58"/>
      <c r="M208" s="58"/>
      <c r="N208" s="58"/>
      <c r="O208" s="58"/>
      <c r="P208" s="58"/>
      <c r="Q208" s="58"/>
      <c r="R208" s="58"/>
      <c r="S208" s="58"/>
      <c r="T208" s="58"/>
      <c r="U208" s="58"/>
      <c r="V208" s="58"/>
    </row>
    <row r="209" spans="5:22" customFormat="1">
      <c r="E209" s="58"/>
      <c r="F209" s="58"/>
      <c r="G209" s="58"/>
      <c r="H209" s="58"/>
      <c r="I209" s="58"/>
      <c r="J209" s="58"/>
      <c r="K209" s="58"/>
      <c r="L209" s="58"/>
      <c r="M209" s="58"/>
      <c r="N209" s="58"/>
      <c r="O209" s="58"/>
      <c r="P209" s="58"/>
      <c r="Q209" s="58"/>
      <c r="R209" s="58"/>
      <c r="S209" s="58"/>
      <c r="T209" s="58"/>
      <c r="U209" s="58"/>
      <c r="V209" s="58"/>
    </row>
    <row r="210" spans="5:22" customFormat="1">
      <c r="E210" s="58"/>
      <c r="F210" s="58"/>
      <c r="G210" s="58"/>
      <c r="H210" s="58"/>
      <c r="I210" s="58"/>
      <c r="J210" s="58"/>
      <c r="K210" s="58"/>
      <c r="L210" s="58"/>
      <c r="M210" s="58"/>
      <c r="N210" s="58"/>
      <c r="O210" s="58"/>
      <c r="P210" s="58"/>
      <c r="Q210" s="58"/>
      <c r="R210" s="58"/>
      <c r="S210" s="58"/>
      <c r="T210" s="58"/>
      <c r="U210" s="58"/>
      <c r="V210" s="58"/>
    </row>
    <row r="211" spans="5:22" customFormat="1">
      <c r="E211" s="58"/>
      <c r="F211" s="58"/>
      <c r="G211" s="58"/>
      <c r="H211" s="58"/>
      <c r="I211" s="58"/>
      <c r="J211" s="58"/>
      <c r="K211" s="58"/>
      <c r="L211" s="58"/>
      <c r="M211" s="58"/>
      <c r="N211" s="58"/>
      <c r="O211" s="58"/>
      <c r="P211" s="58"/>
      <c r="Q211" s="58"/>
      <c r="R211" s="58"/>
      <c r="S211" s="58"/>
      <c r="T211" s="58"/>
      <c r="U211" s="58"/>
      <c r="V211" s="58"/>
    </row>
    <row r="212" spans="5:22" customFormat="1">
      <c r="E212" s="58"/>
      <c r="F212" s="58"/>
      <c r="G212" s="58"/>
      <c r="H212" s="58"/>
      <c r="I212" s="58"/>
      <c r="J212" s="58"/>
      <c r="K212" s="58"/>
      <c r="L212" s="58"/>
      <c r="M212" s="58"/>
      <c r="N212" s="58"/>
      <c r="O212" s="58"/>
      <c r="P212" s="58"/>
      <c r="Q212" s="58"/>
      <c r="R212" s="58"/>
      <c r="S212" s="58"/>
      <c r="T212" s="58"/>
      <c r="U212" s="58"/>
      <c r="V212" s="58"/>
    </row>
    <row r="213" spans="5:22" customFormat="1">
      <c r="E213" s="58"/>
      <c r="F213" s="58"/>
      <c r="G213" s="58"/>
      <c r="H213" s="58"/>
      <c r="I213" s="58"/>
      <c r="J213" s="58"/>
      <c r="K213" s="58"/>
      <c r="L213" s="58"/>
      <c r="M213" s="58"/>
      <c r="N213" s="58"/>
      <c r="O213" s="58"/>
      <c r="P213" s="58"/>
      <c r="Q213" s="58"/>
      <c r="R213" s="58"/>
      <c r="S213" s="58"/>
      <c r="T213" s="58"/>
      <c r="U213" s="58"/>
      <c r="V213" s="58"/>
    </row>
    <row r="214" spans="5:22" customFormat="1">
      <c r="E214" s="58"/>
      <c r="F214" s="58"/>
      <c r="G214" s="58"/>
      <c r="H214" s="58"/>
      <c r="I214" s="58"/>
      <c r="J214" s="58"/>
      <c r="K214" s="58"/>
      <c r="L214" s="58"/>
      <c r="M214" s="58"/>
      <c r="N214" s="58"/>
      <c r="O214" s="58"/>
      <c r="P214" s="58"/>
      <c r="Q214" s="58"/>
      <c r="R214" s="58"/>
      <c r="S214" s="58"/>
      <c r="T214" s="58"/>
      <c r="U214" s="58"/>
      <c r="V214" s="58"/>
    </row>
    <row r="215" spans="5:22" customFormat="1">
      <c r="E215" s="58"/>
      <c r="F215" s="58"/>
      <c r="G215" s="58"/>
      <c r="H215" s="58"/>
      <c r="I215" s="58"/>
      <c r="J215" s="58"/>
      <c r="K215" s="58"/>
      <c r="L215" s="58"/>
      <c r="M215" s="58"/>
      <c r="N215" s="58"/>
      <c r="O215" s="58"/>
      <c r="P215" s="58"/>
      <c r="Q215" s="58"/>
      <c r="R215" s="58"/>
      <c r="S215" s="58"/>
      <c r="T215" s="58"/>
      <c r="U215" s="58"/>
      <c r="V215" s="58"/>
    </row>
    <row r="216" spans="5:22" customFormat="1">
      <c r="E216" s="58"/>
      <c r="F216" s="58"/>
      <c r="G216" s="58"/>
      <c r="H216" s="58"/>
      <c r="I216" s="58"/>
      <c r="J216" s="58"/>
      <c r="K216" s="58"/>
      <c r="L216" s="58"/>
      <c r="M216" s="58"/>
      <c r="N216" s="58"/>
      <c r="O216" s="58"/>
      <c r="P216" s="58"/>
      <c r="Q216" s="58"/>
      <c r="R216" s="58"/>
      <c r="S216" s="58"/>
      <c r="T216" s="58"/>
      <c r="U216" s="58"/>
      <c r="V216" s="58"/>
    </row>
    <row r="217" spans="5:22" customFormat="1">
      <c r="E217" s="58"/>
      <c r="F217" s="58"/>
      <c r="G217" s="58"/>
      <c r="H217" s="58"/>
      <c r="I217" s="58"/>
      <c r="J217" s="58"/>
      <c r="K217" s="58"/>
      <c r="L217" s="58"/>
      <c r="M217" s="58"/>
      <c r="N217" s="58"/>
      <c r="O217" s="58"/>
      <c r="P217" s="58"/>
      <c r="Q217" s="58"/>
      <c r="R217" s="58"/>
      <c r="S217" s="58"/>
      <c r="T217" s="58"/>
      <c r="U217" s="58"/>
      <c r="V217" s="58"/>
    </row>
    <row r="218" spans="5:22" customFormat="1">
      <c r="E218" s="58"/>
      <c r="F218" s="58"/>
      <c r="G218" s="58"/>
      <c r="H218" s="58"/>
      <c r="I218" s="58"/>
      <c r="J218" s="58"/>
      <c r="K218" s="58"/>
      <c r="L218" s="58"/>
      <c r="M218" s="58"/>
      <c r="N218" s="58"/>
      <c r="O218" s="58"/>
      <c r="P218" s="58"/>
      <c r="Q218" s="58"/>
      <c r="R218" s="58"/>
      <c r="S218" s="58"/>
      <c r="T218" s="58"/>
      <c r="U218" s="58"/>
      <c r="V218" s="58"/>
    </row>
    <row r="219" spans="5:22" customFormat="1">
      <c r="E219" s="58"/>
      <c r="F219" s="58"/>
      <c r="G219" s="58"/>
      <c r="H219" s="58"/>
      <c r="I219" s="58"/>
      <c r="J219" s="58"/>
      <c r="K219" s="58"/>
      <c r="L219" s="58"/>
      <c r="M219" s="58"/>
      <c r="N219" s="58"/>
      <c r="O219" s="58"/>
      <c r="P219" s="58"/>
      <c r="Q219" s="58"/>
      <c r="R219" s="58"/>
      <c r="S219" s="58"/>
      <c r="T219" s="58"/>
      <c r="U219" s="58"/>
      <c r="V219" s="58"/>
    </row>
    <row r="220" spans="5:22" customFormat="1">
      <c r="E220" s="58"/>
      <c r="F220" s="58"/>
      <c r="G220" s="58"/>
      <c r="H220" s="58"/>
      <c r="I220" s="58"/>
      <c r="J220" s="58"/>
      <c r="K220" s="58"/>
      <c r="L220" s="58"/>
      <c r="M220" s="58"/>
      <c r="N220" s="58"/>
      <c r="O220" s="58"/>
      <c r="P220" s="58"/>
      <c r="Q220" s="58"/>
      <c r="R220" s="58"/>
      <c r="S220" s="58"/>
      <c r="T220" s="58"/>
      <c r="U220" s="58"/>
      <c r="V220" s="58"/>
    </row>
    <row r="221" spans="5:22" customFormat="1">
      <c r="E221" s="58"/>
      <c r="F221" s="58"/>
      <c r="G221" s="58"/>
      <c r="H221" s="58"/>
      <c r="I221" s="58"/>
      <c r="J221" s="58"/>
      <c r="K221" s="58"/>
      <c r="L221" s="58"/>
      <c r="M221" s="58"/>
      <c r="N221" s="58"/>
      <c r="O221" s="58"/>
      <c r="P221" s="58"/>
      <c r="Q221" s="58"/>
      <c r="R221" s="58"/>
      <c r="S221" s="58"/>
      <c r="T221" s="58"/>
      <c r="U221" s="58"/>
      <c r="V221" s="58"/>
    </row>
    <row r="222" spans="5:22" customFormat="1">
      <c r="E222" s="58"/>
      <c r="F222" s="58"/>
      <c r="G222" s="58"/>
      <c r="H222" s="58"/>
      <c r="I222" s="58"/>
      <c r="J222" s="58"/>
      <c r="K222" s="58"/>
      <c r="L222" s="58"/>
      <c r="M222" s="58"/>
      <c r="N222" s="58"/>
      <c r="O222" s="58"/>
      <c r="P222" s="58"/>
      <c r="Q222" s="58"/>
      <c r="R222" s="58"/>
      <c r="S222" s="58"/>
      <c r="T222" s="58"/>
      <c r="U222" s="58"/>
      <c r="V222" s="58"/>
    </row>
    <row r="223" spans="5:22" customFormat="1">
      <c r="E223" s="58"/>
      <c r="F223" s="58"/>
      <c r="G223" s="58"/>
      <c r="H223" s="58"/>
      <c r="I223" s="58"/>
      <c r="J223" s="58"/>
      <c r="K223" s="58"/>
      <c r="L223" s="58"/>
      <c r="M223" s="58"/>
      <c r="N223" s="58"/>
      <c r="O223" s="58"/>
      <c r="P223" s="58"/>
      <c r="Q223" s="58"/>
      <c r="R223" s="58"/>
      <c r="S223" s="58"/>
      <c r="T223" s="58"/>
      <c r="U223" s="58"/>
      <c r="V223" s="58"/>
    </row>
    <row r="224" spans="5:22" customFormat="1">
      <c r="E224" s="58"/>
      <c r="F224" s="58"/>
      <c r="G224" s="58"/>
      <c r="H224" s="58"/>
      <c r="I224" s="58"/>
      <c r="J224" s="58"/>
      <c r="K224" s="58"/>
      <c r="L224" s="58"/>
      <c r="M224" s="58"/>
      <c r="N224" s="58"/>
      <c r="O224" s="58"/>
      <c r="P224" s="58"/>
      <c r="Q224" s="58"/>
      <c r="R224" s="58"/>
      <c r="S224" s="58"/>
      <c r="T224" s="58"/>
      <c r="U224" s="58"/>
      <c r="V224" s="58"/>
    </row>
    <row r="225" spans="1:22" customFormat="1">
      <c r="E225" s="58"/>
      <c r="F225" s="58"/>
      <c r="G225" s="58"/>
      <c r="H225" s="58"/>
      <c r="I225" s="58"/>
      <c r="J225" s="58"/>
      <c r="K225" s="58"/>
      <c r="L225" s="58"/>
      <c r="M225" s="58"/>
      <c r="N225" s="58"/>
      <c r="O225" s="58"/>
      <c r="P225" s="58"/>
      <c r="Q225" s="58"/>
      <c r="R225" s="58"/>
      <c r="S225" s="58"/>
      <c r="T225" s="58"/>
      <c r="U225" s="58"/>
      <c r="V225" s="58"/>
    </row>
    <row r="226" spans="1:22" customFormat="1">
      <c r="E226" s="58"/>
      <c r="F226" s="58"/>
      <c r="G226" s="58"/>
      <c r="H226" s="58"/>
      <c r="I226" s="58"/>
      <c r="J226" s="58"/>
      <c r="K226" s="58"/>
      <c r="L226" s="58"/>
      <c r="M226" s="58"/>
      <c r="N226" s="58"/>
      <c r="O226" s="58"/>
      <c r="P226" s="58"/>
      <c r="Q226" s="58"/>
      <c r="R226" s="58"/>
      <c r="S226" s="58"/>
      <c r="T226" s="58"/>
      <c r="U226" s="58"/>
      <c r="V226" s="58"/>
    </row>
    <row r="227" spans="1:22" customFormat="1">
      <c r="E227" s="58"/>
      <c r="F227" s="58"/>
      <c r="G227" s="58"/>
      <c r="H227" s="58"/>
      <c r="I227" s="58"/>
      <c r="J227" s="58"/>
      <c r="K227" s="58"/>
      <c r="L227" s="58"/>
      <c r="M227" s="58"/>
      <c r="N227" s="58"/>
      <c r="O227" s="58"/>
      <c r="P227" s="58"/>
      <c r="Q227" s="58"/>
      <c r="R227" s="58"/>
      <c r="S227" s="58"/>
      <c r="T227" s="58"/>
      <c r="U227" s="58"/>
      <c r="V227" s="58"/>
    </row>
    <row r="228" spans="1:22" customFormat="1">
      <c r="E228" s="58"/>
      <c r="F228" s="58"/>
      <c r="G228" s="58"/>
      <c r="H228" s="58"/>
      <c r="I228" s="58"/>
      <c r="J228" s="58"/>
      <c r="K228" s="58"/>
      <c r="L228" s="58"/>
      <c r="M228" s="58"/>
      <c r="N228" s="58"/>
      <c r="O228" s="58"/>
      <c r="P228" s="58"/>
      <c r="Q228" s="58"/>
      <c r="R228" s="58"/>
      <c r="S228" s="58"/>
      <c r="T228" s="58"/>
      <c r="U228" s="58"/>
      <c r="V228" s="58"/>
    </row>
    <row r="229" spans="1:22" customFormat="1">
      <c r="E229" s="58"/>
      <c r="F229" s="58"/>
      <c r="G229" s="58"/>
      <c r="H229" s="58"/>
      <c r="I229" s="58"/>
      <c r="J229" s="58"/>
      <c r="K229" s="58"/>
      <c r="L229" s="58"/>
      <c r="M229" s="58"/>
      <c r="N229" s="58"/>
      <c r="O229" s="58"/>
      <c r="P229" s="58"/>
      <c r="Q229" s="58"/>
      <c r="R229" s="58"/>
      <c r="S229" s="58"/>
      <c r="T229" s="58"/>
      <c r="U229" s="58"/>
      <c r="V229" s="58"/>
    </row>
    <row r="230" spans="1:22" customFormat="1">
      <c r="E230" s="58"/>
      <c r="F230" s="58"/>
      <c r="G230" s="58"/>
      <c r="H230" s="58"/>
      <c r="I230" s="58"/>
      <c r="J230" s="58"/>
      <c r="K230" s="58"/>
      <c r="L230" s="58"/>
      <c r="M230" s="58"/>
      <c r="N230" s="58"/>
      <c r="O230" s="58"/>
      <c r="P230" s="58"/>
      <c r="Q230" s="58"/>
      <c r="R230" s="58"/>
      <c r="S230" s="58"/>
      <c r="T230" s="58"/>
      <c r="U230" s="58"/>
      <c r="V230" s="58"/>
    </row>
    <row r="231" spans="1:22" customFormat="1">
      <c r="E231" s="58"/>
      <c r="F231" s="58"/>
      <c r="G231" s="58"/>
      <c r="H231" s="58"/>
      <c r="I231" s="58"/>
      <c r="J231" s="58"/>
      <c r="K231" s="58"/>
      <c r="L231" s="58"/>
      <c r="M231" s="58"/>
      <c r="N231" s="58"/>
      <c r="O231" s="58"/>
      <c r="P231" s="58"/>
      <c r="Q231" s="58"/>
      <c r="R231" s="58"/>
      <c r="S231" s="58"/>
      <c r="T231" s="58"/>
      <c r="U231" s="58"/>
      <c r="V231" s="58"/>
    </row>
    <row r="232" spans="1:22" customFormat="1">
      <c r="E232" s="58"/>
      <c r="F232" s="58"/>
      <c r="G232" s="58"/>
      <c r="H232" s="58"/>
      <c r="I232" s="58"/>
      <c r="J232" s="58"/>
      <c r="K232" s="58"/>
      <c r="L232" s="58"/>
      <c r="M232" s="58"/>
      <c r="N232" s="58"/>
      <c r="O232" s="58"/>
      <c r="P232" s="58"/>
      <c r="Q232" s="58"/>
      <c r="R232" s="58"/>
      <c r="S232" s="58"/>
      <c r="T232" s="58"/>
      <c r="U232" s="58"/>
      <c r="V232" s="58"/>
    </row>
    <row r="233" spans="1:22" customFormat="1">
      <c r="E233" s="58"/>
      <c r="F233" s="58"/>
      <c r="G233" s="58"/>
      <c r="H233" s="58"/>
      <c r="I233" s="58"/>
      <c r="J233" s="58"/>
      <c r="K233" s="58"/>
      <c r="L233" s="58"/>
      <c r="M233" s="58"/>
      <c r="N233" s="58"/>
      <c r="O233" s="58"/>
      <c r="P233" s="58"/>
      <c r="Q233" s="58"/>
      <c r="R233" s="58"/>
      <c r="S233" s="58"/>
      <c r="T233" s="58"/>
      <c r="U233" s="58"/>
      <c r="V233" s="58"/>
    </row>
    <row r="234" spans="1:22" customFormat="1">
      <c r="E234" s="58"/>
      <c r="F234" s="58"/>
      <c r="G234" s="58"/>
      <c r="H234" s="58"/>
      <c r="I234" s="58"/>
      <c r="J234" s="58"/>
      <c r="K234" s="58"/>
      <c r="L234" s="58"/>
      <c r="M234" s="58"/>
      <c r="N234" s="58"/>
      <c r="O234" s="58"/>
      <c r="P234" s="58"/>
      <c r="Q234" s="58"/>
      <c r="R234" s="58"/>
      <c r="S234" s="58"/>
      <c r="T234" s="58"/>
      <c r="U234" s="58"/>
      <c r="V234" s="58"/>
    </row>
    <row r="235" spans="1:22" customFormat="1">
      <c r="E235" s="58"/>
      <c r="F235" s="58"/>
      <c r="G235" s="58"/>
      <c r="H235" s="58"/>
      <c r="I235" s="58"/>
      <c r="J235" s="58"/>
      <c r="K235" s="58"/>
      <c r="L235" s="58"/>
      <c r="M235" s="58"/>
      <c r="N235" s="58"/>
      <c r="O235" s="58"/>
      <c r="P235" s="58"/>
      <c r="Q235" s="58"/>
      <c r="R235" s="58"/>
      <c r="S235" s="58"/>
      <c r="T235" s="58"/>
      <c r="U235" s="58"/>
      <c r="V235" s="58"/>
    </row>
    <row r="236" spans="1:22" customFormat="1">
      <c r="E236" s="58"/>
      <c r="F236" s="58"/>
      <c r="G236" s="58"/>
      <c r="H236" s="58"/>
      <c r="I236" s="58"/>
      <c r="J236" s="58"/>
      <c r="K236" s="58"/>
      <c r="L236" s="58"/>
      <c r="M236" s="58"/>
      <c r="N236" s="58"/>
      <c r="O236" s="58"/>
      <c r="P236" s="58"/>
      <c r="Q236" s="58"/>
      <c r="R236" s="58"/>
      <c r="S236" s="58"/>
      <c r="T236" s="58"/>
      <c r="U236" s="58"/>
      <c r="V236" s="58"/>
    </row>
    <row r="237" spans="1:22">
      <c r="A237"/>
      <c r="B237"/>
      <c r="C237"/>
      <c r="D237"/>
    </row>
    <row r="238" spans="1:22">
      <c r="A238"/>
      <c r="B238"/>
      <c r="C238"/>
      <c r="D238"/>
    </row>
  </sheetData>
  <mergeCells count="15">
    <mergeCell ref="A8:B8"/>
    <mergeCell ref="A9:B9"/>
    <mergeCell ref="A12:B12"/>
    <mergeCell ref="E1:V1048576"/>
    <mergeCell ref="A2:D2"/>
    <mergeCell ref="B3:D3"/>
    <mergeCell ref="B4:D4"/>
    <mergeCell ref="A5:B5"/>
    <mergeCell ref="A6:B6"/>
    <mergeCell ref="A7:B7"/>
    <mergeCell ref="A1:D1"/>
    <mergeCell ref="A14:D23"/>
    <mergeCell ref="A13:D13"/>
    <mergeCell ref="A10:B10"/>
    <mergeCell ref="A11:B11"/>
  </mergeCells>
  <conditionalFormatting sqref="A6:B11">
    <cfRule type="cellIs" dxfId="0" priority="3" operator="lessThan">
      <formula>""""""</formula>
    </cfRule>
  </conditionalFormatting>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AF324E9A0B5D7459C2B047F3A4C4070" ma:contentTypeVersion="2" ma:contentTypeDescription="Create a new document." ma:contentTypeScope="" ma:versionID="4d718372865b37b1a68079674ea87540">
  <xsd:schema xmlns:xsd="http://www.w3.org/2001/XMLSchema" xmlns:xs="http://www.w3.org/2001/XMLSchema" xmlns:p="http://schemas.microsoft.com/office/2006/metadata/properties" xmlns:ns3="fee728eb-b0ec-4eec-815e-8c0464734686" targetNamespace="http://schemas.microsoft.com/office/2006/metadata/properties" ma:root="true" ma:fieldsID="d1c478a0a5cc87ffaea074dd45a50bd9" ns3:_="">
    <xsd:import namespace="fee728eb-b0ec-4eec-815e-8c0464734686"/>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e728eb-b0ec-4eec-815e-8c04647346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8FAD52-914F-4410-A599-3D3495488D75}">
  <ds:schemaRefs>
    <ds:schemaRef ds:uri="fee728eb-b0ec-4eec-815e-8c0464734686"/>
    <ds:schemaRef ds:uri="http://schemas.microsoft.com/office/2006/documentManagement/types"/>
    <ds:schemaRef ds:uri="http://schemas.microsoft.com/office/infopath/2007/PartnerControls"/>
    <ds:schemaRef ds:uri="http://www.w3.org/XML/1998/namespace"/>
    <ds:schemaRef ds:uri="http://purl.org/dc/elements/1.1/"/>
    <ds:schemaRef ds:uri="http://schemas.microsoft.com/office/2006/metadata/propertie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8EF6B9C4-AEBB-4D8F-ACF9-ACCBDFD02AA5}">
  <ds:schemaRefs>
    <ds:schemaRef ds:uri="http://schemas.microsoft.com/sharepoint/v3/contenttype/forms"/>
  </ds:schemaRefs>
</ds:datastoreItem>
</file>

<file path=customXml/itemProps3.xml><?xml version="1.0" encoding="utf-8"?>
<ds:datastoreItem xmlns:ds="http://schemas.openxmlformats.org/officeDocument/2006/customXml" ds:itemID="{EE1BB30C-4435-4CE9-92ED-14C9113C47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e728eb-b0ec-4eec-815e-8c04647346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Sheet1</vt:lpstr>
      <vt:lpstr>DropDown</vt:lpstr>
      <vt:lpstr>Sheet2</vt:lpstr>
      <vt:lpstr>Attachment P</vt:lpstr>
      <vt:lpstr>Services and Expenses</vt:lpstr>
      <vt:lpstr>Years 1 and 2 Program Budgets</vt:lpstr>
      <vt:lpstr>'Attachment P'!Print_Area</vt:lpstr>
      <vt:lpstr>'Years 1 and 2 Program Budgets'!Print_Area</vt:lpstr>
      <vt:lpstr>'Attachment 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kyconway</dc:creator>
  <cp:keywords/>
  <dc:description/>
  <cp:lastModifiedBy>Mathes, Melanie</cp:lastModifiedBy>
  <cp:revision/>
  <cp:lastPrinted>2021-09-16T20:34:07Z</cp:lastPrinted>
  <dcterms:created xsi:type="dcterms:W3CDTF">2021-09-01T21:11:29Z</dcterms:created>
  <dcterms:modified xsi:type="dcterms:W3CDTF">2024-02-09T16:00:56Z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0x0101009AF324E9A0B5D7459C2B047F3A4C4070</vt:lpwstr>
  </property>
</Properties>
</file>