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owadhs.sharepoint.com/sites/PharmacyProject/Shared Documents/General/0_Active_Pharmacy_RFP_Development/"/>
    </mc:Choice>
  </mc:AlternateContent>
  <xr:revisionPtr revIDLastSave="695" documentId="8_{916DCDC1-3BEA-4587-9B27-4708CBFCEFDB}" xr6:coauthVersionLast="47" xr6:coauthVersionMax="47" xr10:uidLastSave="{1819622C-417E-4A23-8EF8-BC7B31659384}"/>
  <bookViews>
    <workbookView xWindow="-110" yWindow="-110" windowWidth="19420" windowHeight="10420" tabRatio="848" activeTab="1" xr2:uid="{5FC31757-6E34-42BE-9B23-3A423DB7C261}"/>
  </bookViews>
  <sheets>
    <sheet name="Cost_Sheet_Questions_Decisions" sheetId="4" r:id="rId1"/>
    <sheet name="Instructions" sheetId="5" r:id="rId2"/>
    <sheet name="Table 1 - Total Cost" sheetId="6" r:id="rId3"/>
    <sheet name="Table 2 - DDI Milestones" sheetId="1" r:id="rId4"/>
    <sheet name="Table 3 - M&amp;O" sheetId="3" r:id="rId5"/>
    <sheet name="Table 4 - Licenses" sheetId="2" r:id="rId6"/>
    <sheet name="Table 5 - Key Staff" sheetId="9" r:id="rId7"/>
    <sheet name="Table 6 -Rate Card"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 l="1"/>
  <c r="D17" i="6"/>
  <c r="D16" i="6"/>
  <c r="D15" i="6"/>
  <c r="D14" i="6"/>
  <c r="D13" i="6"/>
  <c r="D12" i="6"/>
  <c r="D11" i="6"/>
  <c r="D10" i="6"/>
  <c r="D9" i="6"/>
  <c r="AB8" i="9"/>
  <c r="AB7" i="9"/>
  <c r="AB6" i="9"/>
  <c r="AB5" i="9"/>
  <c r="AB4" i="9"/>
  <c r="AB3" i="9"/>
  <c r="AA8" i="9"/>
  <c r="Z8" i="9"/>
  <c r="W8" i="9"/>
  <c r="X8" i="9"/>
  <c r="Y7" i="9"/>
  <c r="Y6" i="9"/>
  <c r="Y5" i="9"/>
  <c r="Y4" i="9"/>
  <c r="Y3" i="9"/>
  <c r="V7" i="9"/>
  <c r="V6" i="9"/>
  <c r="V5" i="9"/>
  <c r="V4" i="9"/>
  <c r="V3" i="9"/>
  <c r="U8" i="9"/>
  <c r="T8" i="9"/>
  <c r="S7" i="9"/>
  <c r="S6" i="9"/>
  <c r="S5" i="9"/>
  <c r="S4" i="9"/>
  <c r="S3" i="9"/>
  <c r="R8" i="9"/>
  <c r="Q8" i="9"/>
  <c r="N8" i="9"/>
  <c r="P5" i="9"/>
  <c r="P4" i="9"/>
  <c r="O8" i="9"/>
  <c r="M5" i="9"/>
  <c r="M4" i="9"/>
  <c r="J3" i="9"/>
  <c r="G8" i="9"/>
  <c r="L8" i="9"/>
  <c r="K8" i="9"/>
  <c r="J5" i="9"/>
  <c r="J4" i="9"/>
  <c r="I8" i="9"/>
  <c r="H8" i="9"/>
  <c r="G5" i="9"/>
  <c r="G4" i="9"/>
  <c r="G3" i="9"/>
  <c r="G6" i="9"/>
  <c r="G7" i="9"/>
  <c r="F8" i="9"/>
  <c r="E8" i="9"/>
  <c r="D7" i="9"/>
  <c r="D6" i="9"/>
  <c r="D5" i="9"/>
  <c r="D4" i="9"/>
  <c r="C8" i="9"/>
  <c r="B8" i="9"/>
  <c r="B18" i="3"/>
  <c r="C18" i="3"/>
  <c r="D18" i="3"/>
  <c r="E18" i="3"/>
  <c r="F18" i="3"/>
  <c r="G18" i="3"/>
  <c r="H18" i="3"/>
  <c r="I18" i="3"/>
  <c r="J18" i="3"/>
  <c r="D37" i="6"/>
  <c r="O41" i="2"/>
  <c r="O20" i="2"/>
  <c r="D27" i="6" s="1"/>
  <c r="D29" i="6"/>
  <c r="D23" i="6"/>
  <c r="D24" i="6"/>
  <c r="D25" i="6"/>
  <c r="D26" i="6"/>
  <c r="D19" i="6"/>
  <c r="C5" i="1"/>
  <c r="C6" i="1"/>
  <c r="C7" i="1"/>
  <c r="C8" i="1"/>
  <c r="C4" i="1"/>
  <c r="N41" i="2"/>
  <c r="M41" i="2"/>
  <c r="L41" i="2"/>
  <c r="K41" i="2"/>
  <c r="J41" i="2"/>
  <c r="I41" i="2"/>
  <c r="H41" i="2"/>
  <c r="G41" i="2"/>
  <c r="H20" i="2"/>
  <c r="D20" i="6" s="1"/>
  <c r="I20" i="2"/>
  <c r="D21" i="6" s="1"/>
  <c r="J20" i="2"/>
  <c r="D22" i="6" s="1"/>
  <c r="K20" i="2"/>
  <c r="L20" i="2"/>
  <c r="M20" i="2"/>
  <c r="N20" i="2"/>
  <c r="G20" i="2"/>
  <c r="J5" i="10"/>
  <c r="I5" i="10"/>
  <c r="D36" i="6" s="1"/>
  <c r="H5" i="10"/>
  <c r="D35" i="6" s="1"/>
  <c r="G5" i="10"/>
  <c r="D34" i="6" s="1"/>
  <c r="F5" i="10"/>
  <c r="D33" i="6" s="1"/>
  <c r="E5" i="10"/>
  <c r="D32" i="6" s="1"/>
  <c r="D5" i="10"/>
  <c r="D31" i="6" s="1"/>
  <c r="C5" i="10"/>
  <c r="D30" i="6" s="1"/>
  <c r="B5" i="10"/>
  <c r="P7" i="9"/>
  <c r="M7" i="9"/>
  <c r="J7" i="9"/>
  <c r="P6" i="9"/>
  <c r="M6" i="9"/>
  <c r="J6" i="9"/>
  <c r="P3" i="9"/>
  <c r="M3" i="9"/>
  <c r="D3" i="9"/>
  <c r="D8" i="9" l="1"/>
  <c r="Y8" i="9"/>
  <c r="J8" i="9"/>
  <c r="V8" i="9"/>
  <c r="M8" i="9"/>
  <c r="P8" i="9"/>
  <c r="S8" i="9"/>
  <c r="C9" i="1"/>
  <c r="D40" i="6" l="1"/>
  <c r="B9" i="1"/>
</calcChain>
</file>

<file path=xl/sharedStrings.xml><?xml version="1.0" encoding="utf-8"?>
<sst xmlns="http://schemas.openxmlformats.org/spreadsheetml/2006/main" count="231" uniqueCount="147">
  <si>
    <t>Total Cost Notes</t>
  </si>
  <si>
    <r>
      <t>1.</t>
    </r>
    <r>
      <rPr>
        <i/>
        <sz val="7"/>
        <color theme="1"/>
        <rFont val="Times New Roman"/>
        <family val="1"/>
      </rPr>
      <t xml:space="preserve">         </t>
    </r>
    <r>
      <rPr>
        <i/>
        <sz val="11"/>
        <color theme="1"/>
        <rFont val="Times New Roman"/>
        <family val="1"/>
      </rPr>
      <t xml:space="preserve">The Offeror shall be paid for Design, Development, Implementation and related activities based on achieving the milestones identified in </t>
    </r>
    <r>
      <rPr>
        <b/>
        <sz val="11"/>
        <color theme="1"/>
        <rFont val="Times New Roman"/>
        <family val="1"/>
      </rPr>
      <t>Table 2 - Implementation Milestones</t>
    </r>
    <r>
      <rPr>
        <i/>
        <sz val="11"/>
        <color theme="1"/>
        <rFont val="Times New Roman"/>
        <family val="1"/>
      </rPr>
      <t>.</t>
    </r>
  </si>
  <si>
    <t>REVISE</t>
  </si>
  <si>
    <r>
      <t>2.</t>
    </r>
    <r>
      <rPr>
        <i/>
        <sz val="7"/>
        <color theme="1"/>
        <rFont val="Times New Roman"/>
        <family val="1"/>
      </rPr>
      <t xml:space="preserve">         </t>
    </r>
    <r>
      <rPr>
        <i/>
        <sz val="11"/>
        <color theme="1"/>
        <rFont val="Times New Roman"/>
        <family val="1"/>
      </rPr>
      <t xml:space="preserve">The Monthly Operation Costs must include all costs required to host and operate the proposed solution including software license costs, Critical Personnel, and Optional Enhancement costs, which are listed separately. Offerors must provide a subtotal listing of all the costs included in their price. Offerors are encouraged to provide additional cost categories in addition to those areas outlined in </t>
    </r>
    <r>
      <rPr>
        <b/>
        <sz val="11"/>
        <color theme="1"/>
        <rFont val="Times New Roman"/>
        <family val="1"/>
      </rPr>
      <t>Table 3 - Operations Costs</t>
    </r>
    <r>
      <rPr>
        <i/>
        <sz val="11"/>
        <color theme="1"/>
        <rFont val="Times New Roman"/>
        <family val="1"/>
      </rPr>
      <t>.</t>
    </r>
  </si>
  <si>
    <r>
      <t>3.</t>
    </r>
    <r>
      <rPr>
        <i/>
        <sz val="7"/>
        <color theme="1"/>
        <rFont val="Times New Roman"/>
        <family val="1"/>
      </rPr>
      <t xml:space="preserve">         </t>
    </r>
    <r>
      <rPr>
        <i/>
        <sz val="11"/>
        <color theme="1"/>
        <rFont val="Times New Roman"/>
        <family val="1"/>
      </rPr>
      <t xml:space="preserve">Offerors must establish a maximum number of support hours per month for their critical personnel. The Account Manager and Operations Manager must be fully allocated to the project for the term of the contract. It is acceptable for the System and Technology Lead as well as the Project Manager to be less than fully allocated depending on the needs of the project and the Offeror's staffing model. The Offeror will be paid for Critical Personnel support up to and including the maximum number of support hours included. The rates for Critical Personnel must be fully burdened. See </t>
    </r>
    <r>
      <rPr>
        <b/>
        <sz val="11"/>
        <color theme="1"/>
        <rFont val="Times New Roman"/>
        <family val="1"/>
      </rPr>
      <t>Table 4 - Critical Personnel</t>
    </r>
    <r>
      <rPr>
        <i/>
        <sz val="11"/>
        <color theme="1"/>
        <rFont val="Times New Roman"/>
        <family val="1"/>
      </rPr>
      <t xml:space="preserve"> for additional information. Offerors must ensure that their fully burdened rates for the Account Manager and Operations manager are based on 130 chargeable hours per month, which for the purposes of this RFP means fully allocated for these roles.</t>
    </r>
  </si>
  <si>
    <t>Determine whether or not State wants to pull these out as a line item</t>
  </si>
  <si>
    <t>4.         The Offeror must include the costs for all third-party software licensing required as part of their solution.  The types and volumes of software needed will be further refined during contract negotiations based on the needs of the State, system requirements, and how the Offeror will support the solution. 
The State will collaborate with the selected Offeror during negotiations to identify which software licenses the State will manage, those the Offeror will manage on the State’s behalf, and those that will be the responsibility of the Offeror. The State expects full license cost transparency. Any third-party license managed by the offeror will be compensated at the actual license cost plus a 1.5% administration fee.</t>
  </si>
  <si>
    <r>
      <t>5.</t>
    </r>
    <r>
      <rPr>
        <i/>
        <sz val="7"/>
        <color theme="1"/>
        <rFont val="Times New Roman"/>
        <family val="1"/>
      </rPr>
      <t xml:space="preserve">         </t>
    </r>
    <r>
      <rPr>
        <i/>
        <sz val="11"/>
        <color theme="1"/>
        <rFont val="Times New Roman"/>
        <family val="1"/>
      </rPr>
      <t xml:space="preserve">Offerors must provide their blended maximum hourly rate within </t>
    </r>
    <r>
      <rPr>
        <b/>
        <sz val="11"/>
        <color theme="1"/>
        <rFont val="Times New Roman"/>
        <family val="1"/>
      </rPr>
      <t>Table 6 - Rate Card</t>
    </r>
    <r>
      <rPr>
        <i/>
        <sz val="11"/>
        <color theme="1"/>
        <rFont val="Times New Roman"/>
        <family val="1"/>
      </rPr>
      <t xml:space="preserve">. Offerors should include staff positions and rates based on the types of anticipated support needed for operations and potential future work. The maximum blended rate is the cost component that will be scored and represents the maximum fully burdened (all-inclusive) rate that the State will pay the Offeror for potential change requests. See </t>
    </r>
    <r>
      <rPr>
        <b/>
        <sz val="11"/>
        <color theme="1"/>
        <rFont val="Times New Roman"/>
        <family val="1"/>
      </rPr>
      <t>Table 6 - Rate Card</t>
    </r>
    <r>
      <rPr>
        <i/>
        <sz val="11"/>
        <color theme="1"/>
        <rFont val="Times New Roman"/>
        <family val="1"/>
      </rPr>
      <t xml:space="preserve"> for additional information.</t>
    </r>
  </si>
  <si>
    <t>Table 1 - Total Cost</t>
  </si>
  <si>
    <t>Implementation Cost (All-Inclusive) - 12 Months</t>
  </si>
  <si>
    <t>Expense</t>
  </si>
  <si>
    <t xml:space="preserve">Cost </t>
  </si>
  <si>
    <r>
      <t>Design, Development, and Implementation (DDI) Costs</t>
    </r>
    <r>
      <rPr>
        <vertAlign val="superscript"/>
        <sz val="12"/>
        <color theme="1"/>
        <rFont val="Times New Roman"/>
        <family val="1"/>
      </rPr>
      <t>1</t>
    </r>
  </si>
  <si>
    <r>
      <t>Operations Cost (All Services)</t>
    </r>
    <r>
      <rPr>
        <b/>
        <vertAlign val="superscript"/>
        <sz val="12"/>
        <color theme="1"/>
        <rFont val="Times New Roman"/>
        <family val="1"/>
      </rPr>
      <t>2</t>
    </r>
  </si>
  <si>
    <t>Fixed Operations Costs</t>
  </si>
  <si>
    <t>Annual Cost</t>
  </si>
  <si>
    <t>Base Year 1:</t>
  </si>
  <si>
    <t>Base Year 2:</t>
  </si>
  <si>
    <t>Base Year 3:</t>
  </si>
  <si>
    <t>Base Year 4:</t>
  </si>
  <si>
    <t>Base Year 5:</t>
  </si>
  <si>
    <t xml:space="preserve">Optional Renewal Year 1: </t>
  </si>
  <si>
    <t>Optional Renewal Year 2:</t>
  </si>
  <si>
    <t>Optional Renewal Year 3:</t>
  </si>
  <si>
    <t>Optional Renewal Year 4:</t>
  </si>
  <si>
    <r>
      <t>Licensing Costs</t>
    </r>
    <r>
      <rPr>
        <b/>
        <vertAlign val="superscript"/>
        <sz val="12"/>
        <color theme="1"/>
        <rFont val="Times New Roman"/>
        <family val="1"/>
      </rPr>
      <t>4</t>
    </r>
  </si>
  <si>
    <t>Change Service Request Optional Enhancement Costs</t>
  </si>
  <si>
    <r>
      <t xml:space="preserve">Total Operations and Licensing Cost
</t>
    </r>
    <r>
      <rPr>
        <i/>
        <sz val="10"/>
        <color theme="1"/>
        <rFont val="Times New Roman"/>
        <family val="1"/>
      </rPr>
      <t>(Sum of Operations Costs for all Contract Years)</t>
    </r>
  </si>
  <si>
    <t>Total Vendor Cost</t>
  </si>
  <si>
    <t>Vendor or Offeror?</t>
  </si>
  <si>
    <t>Table 2 - DDI Payment Milestones</t>
  </si>
  <si>
    <t>Implementation Milestones</t>
  </si>
  <si>
    <t>Milestone</t>
  </si>
  <si>
    <t>Milestone Percentage of DDI (%)</t>
  </si>
  <si>
    <t>Total Milestone Cost</t>
  </si>
  <si>
    <t>Anticipated Completion Date*</t>
  </si>
  <si>
    <t>•	Project Start Up Complete
•	Requirements Validation Complete</t>
  </si>
  <si>
    <t xml:space="preserve">•	Interface Design, Validation, and Verification of File Layouts and Exchange Methodology with Partners Complete
•	Software Configuration Complete
•	Data conversion activities complete.
</t>
  </si>
  <si>
    <t>•	Testing Activities (SIT, UAT, Parallel, Pilot) Complete
•	Outcomes Performance Dashboard Complete</t>
  </si>
  <si>
    <t>System Deployment “Go-live”</t>
  </si>
  <si>
    <t>CMS Outcome-Based Certification (OBC) for pharmacy module complete</t>
  </si>
  <si>
    <t>Total DDI Allocation</t>
  </si>
  <si>
    <t>*Bidder's estimated date based on the proposed schedule.</t>
  </si>
  <si>
    <t>Table 3 - Maintenance and Operations (M&amp;O)</t>
  </si>
  <si>
    <t>Categories of Services</t>
  </si>
  <si>
    <t>Base Term</t>
  </si>
  <si>
    <t>Optional Contract Term</t>
  </si>
  <si>
    <t>Year 1</t>
  </si>
  <si>
    <t>Year 2</t>
  </si>
  <si>
    <t>Year 3</t>
  </si>
  <si>
    <t>Year 4</t>
  </si>
  <si>
    <t>Year 5</t>
  </si>
  <si>
    <t>Optional 
Year 1</t>
  </si>
  <si>
    <t>Optional 
Year 2</t>
  </si>
  <si>
    <t>Optional 
Year 3</t>
  </si>
  <si>
    <t>Optional 
Year 4</t>
  </si>
  <si>
    <t xml:space="preserve">Pharmacy Benefit Administration (PBA) Services </t>
  </si>
  <si>
    <t>POS Claims Processing (Attachment G, Tab A)</t>
  </si>
  <si>
    <t>Communications including POS call center (Attachment G, Tab A)</t>
  </si>
  <si>
    <t>Project Management (Section 1.3.1.2 I)</t>
  </si>
  <si>
    <t>Change Management (Section 1.3.1.2.I.3)</t>
  </si>
  <si>
    <t>Drug Reference File and Maintenance (Attachment G, Tab A)</t>
  </si>
  <si>
    <t>ProDUR (Attachment G, Tab C )</t>
  </si>
  <si>
    <t>Federal Drug Rebates (Attachment G, Tab B)</t>
  </si>
  <si>
    <t>State Supplemental Rebates (Attachment G, Tab B)</t>
  </si>
  <si>
    <t>Prior Authorizations and Utlization Management (Attachment G, Tab C)</t>
  </si>
  <si>
    <t>Reporting and Analytics  (Attachment G, Tab D )</t>
  </si>
  <si>
    <t>RetroDUR (Attachment I, Tab C)</t>
  </si>
  <si>
    <t>Preferred Drug List Maintenance (Attachment I, Tab C )</t>
  </si>
  <si>
    <t>Total Annual Costs for PBA Services</t>
  </si>
  <si>
    <t>Table 4 - License Detail</t>
  </si>
  <si>
    <t>Vendor-provided Licensing (Vendor Owned)</t>
  </si>
  <si>
    <t>Line Item #</t>
  </si>
  <si>
    <t>System/Subsystem</t>
  </si>
  <si>
    <t>Software Vendor Name</t>
  </si>
  <si>
    <t>Purpose</t>
  </si>
  <si>
    <t>License Type (Instance, Server, Installation, etc.)</t>
  </si>
  <si>
    <t>Number of Licenses</t>
  </si>
  <si>
    <t>(EXAMPLE) POS</t>
  </si>
  <si>
    <t>Vendor ABC</t>
  </si>
  <si>
    <t xml:space="preserve">POS, UM, PDL configuration, etc. </t>
  </si>
  <si>
    <t>Total Vendor-Owned License Cost</t>
  </si>
  <si>
    <t>Vendor-Provided Licensing (Third-Party)</t>
  </si>
  <si>
    <t>Oracle</t>
  </si>
  <si>
    <t>Total Vendor-Provided Third Party License Cost</t>
  </si>
  <si>
    <t>Table 5 - Key Staff</t>
  </si>
  <si>
    <r>
      <t>Key Staff</t>
    </r>
    <r>
      <rPr>
        <b/>
        <vertAlign val="superscript"/>
        <sz val="16"/>
        <color theme="1"/>
        <rFont val="Calibri"/>
        <family val="2"/>
        <scheme val="minor"/>
      </rPr>
      <t>3</t>
    </r>
    <r>
      <rPr>
        <b/>
        <sz val="16"/>
        <color theme="1"/>
        <rFont val="Calibri"/>
        <family val="2"/>
        <scheme val="minor"/>
      </rPr>
      <t>:</t>
    </r>
  </si>
  <si>
    <t>Monthly  Hours
Year 1*</t>
  </si>
  <si>
    <t xml:space="preserve"> Hourly Rate Year 1</t>
  </si>
  <si>
    <t>Total 
Year 1</t>
  </si>
  <si>
    <t>Monthly  Hours
Year 2*</t>
  </si>
  <si>
    <t xml:space="preserve"> Hourly Rate Year 2</t>
  </si>
  <si>
    <t>Total 
Year 2</t>
  </si>
  <si>
    <t>Monthly  Hours
Year 3*</t>
  </si>
  <si>
    <t xml:space="preserve"> Hourly Rate Year 3</t>
  </si>
  <si>
    <t>Total 
Year 3</t>
  </si>
  <si>
    <t>Monthly  Hours
Year 4*</t>
  </si>
  <si>
    <t xml:space="preserve"> Hourly Rate Year 4</t>
  </si>
  <si>
    <t>Total 
Year 4</t>
  </si>
  <si>
    <t>Monthly  Hours
Year 5*</t>
  </si>
  <si>
    <t xml:space="preserve"> Hourly Rate Year 5</t>
  </si>
  <si>
    <t>Total 
Year 5</t>
  </si>
  <si>
    <t>Monthly  Hours Year 6*</t>
  </si>
  <si>
    <t xml:space="preserve"> Hourly Rate Year 6</t>
  </si>
  <si>
    <t>Total 
Year 6</t>
  </si>
  <si>
    <t>Monthly  Hours Year 7*</t>
  </si>
  <si>
    <t xml:space="preserve"> Hourly Rate Year 7</t>
  </si>
  <si>
    <t>Total 
Year 7</t>
  </si>
  <si>
    <t>Monthly  Hours Year 8*</t>
  </si>
  <si>
    <t xml:space="preserve"> Hourly Rate Year 8</t>
  </si>
  <si>
    <t>Total 
Year 8</t>
  </si>
  <si>
    <t>Monthly  Hours Year 9*</t>
  </si>
  <si>
    <t xml:space="preserve"> Hourly Rate Year 9</t>
  </si>
  <si>
    <t>Total 
Year 9</t>
  </si>
  <si>
    <t>Account Manager</t>
  </si>
  <si>
    <t>Transition Manager (if unique from Account Manager)</t>
  </si>
  <si>
    <t>Systems and Quality Assurance Manager</t>
  </si>
  <si>
    <t>Encounter Data Manager</t>
  </si>
  <si>
    <t>DUR Project Coordinator</t>
  </si>
  <si>
    <t>Total Key Staff Hours and Costs</t>
  </si>
  <si>
    <t>*The Bidder shall only bill hours actually worked by the Key Staff. The hours listed within this table are not to exceed amounts. All rates are fully loaded/burdened and must include all sick, vacation, travel, and any other overhead or administrative costs.</t>
  </si>
  <si>
    <t>Table 6 - Rate Card</t>
  </si>
  <si>
    <t>Change Request Rates and Hours</t>
  </si>
  <si>
    <t>Blended Rate Year 1</t>
  </si>
  <si>
    <t>Blended Rate Year 2</t>
  </si>
  <si>
    <t>Blended Rate Year 3</t>
  </si>
  <si>
    <t>Blended Rate Year 4</t>
  </si>
  <si>
    <t>Blended Rate Year 5</t>
  </si>
  <si>
    <t>Blended Rate Option Year 1</t>
  </si>
  <si>
    <t>Blended Rate Option Year 2</t>
  </si>
  <si>
    <t>Blended Rate Option Year 3</t>
  </si>
  <si>
    <t>Blended Rate Option Year 4</t>
  </si>
  <si>
    <r>
      <t>Change Request Maximum Blended Rate per Hour</t>
    </r>
    <r>
      <rPr>
        <b/>
        <vertAlign val="superscript"/>
        <sz val="12"/>
        <color theme="1"/>
        <rFont val="Calibri"/>
        <family val="2"/>
        <scheme val="minor"/>
      </rPr>
      <t>5</t>
    </r>
  </si>
  <si>
    <t>Change Request Hours per Year*</t>
  </si>
  <si>
    <t>Total Change Request Costs per Year</t>
  </si>
  <si>
    <t>* The number of change request hours are not guaranteed. The representative hours are for scoring purposes only. The actual change request hours may be more or less than stated amount.</t>
  </si>
  <si>
    <t>Staffing Role 
(RFP Section Number Here - Reference)</t>
  </si>
  <si>
    <t>Hourly Rate Year 2</t>
  </si>
  <si>
    <t>Hourly Rate Year 3</t>
  </si>
  <si>
    <t>Hourly Rate Year 4</t>
  </si>
  <si>
    <t>Hourly Rate  Year 5</t>
  </si>
  <si>
    <t>Hourly Rate  Option Year 1</t>
  </si>
  <si>
    <t>Hourly Rate  Option Year 2</t>
  </si>
  <si>
    <t>Hourly Rate  Option Year 3</t>
  </si>
  <si>
    <t>Hourly Rate  Option Year 4</t>
  </si>
  <si>
    <t>Other Personnel:</t>
  </si>
  <si>
    <t>Offeror Defined Role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</si>
</sst>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00_);_(&quot;$&quot;* \(#,##0.00\);_(&quot;$&quot;* &quot;-&quot;_);_(@_)"/>
  </numFmts>
  <fonts count="27" x14ac:knownFonts="1">
    <font>
      <sz val="11"/>
      <color theme="1"/>
      <name val="Calibri"/>
      <family val="2"/>
      <scheme val="minor"/>
    </font>
    <font>
      <b/>
      <sz val="11"/>
      <color theme="1"/>
      <name val="Calibri"/>
      <family val="2"/>
      <scheme val="minor"/>
    </font>
    <font>
      <b/>
      <sz val="12"/>
      <color rgb="FF000000"/>
      <name val="Times New Roman"/>
      <family val="1"/>
    </font>
    <font>
      <sz val="11"/>
      <color theme="1"/>
      <name val="Times New Roman"/>
      <family val="1"/>
    </font>
    <font>
      <b/>
      <sz val="11"/>
      <color rgb="FF000000"/>
      <name val="Times New Roman"/>
      <family val="1"/>
    </font>
    <font>
      <sz val="11"/>
      <color rgb="FF000000"/>
      <name val="Times New Roman"/>
      <family val="1"/>
    </font>
    <font>
      <b/>
      <sz val="12"/>
      <name val="Times New Roman"/>
      <family val="1"/>
    </font>
    <font>
      <b/>
      <sz val="11"/>
      <color theme="1"/>
      <name val="Times New Roman"/>
      <family val="1"/>
    </font>
    <font>
      <sz val="11"/>
      <color theme="1"/>
      <name val="Calibri"/>
      <family val="2"/>
      <scheme val="minor"/>
    </font>
    <font>
      <b/>
      <sz val="12"/>
      <color theme="1"/>
      <name val="Calibri"/>
      <family val="2"/>
      <scheme val="minor"/>
    </font>
    <font>
      <sz val="12"/>
      <color theme="1"/>
      <name val="Calibri"/>
      <family val="2"/>
      <scheme val="minor"/>
    </font>
    <font>
      <b/>
      <vertAlign val="superscript"/>
      <sz val="12"/>
      <color theme="1"/>
      <name val="Calibri"/>
      <family val="2"/>
      <scheme val="minor"/>
    </font>
    <font>
      <b/>
      <sz val="16"/>
      <color theme="1"/>
      <name val="Calibri"/>
      <family val="2"/>
      <scheme val="minor"/>
    </font>
    <font>
      <b/>
      <vertAlign val="superscript"/>
      <sz val="16"/>
      <color theme="1"/>
      <name val="Calibri"/>
      <family val="2"/>
      <scheme val="minor"/>
    </font>
    <font>
      <sz val="8"/>
      <name val="Calibri"/>
      <family val="2"/>
      <scheme val="minor"/>
    </font>
    <font>
      <b/>
      <i/>
      <u/>
      <sz val="12"/>
      <color theme="1"/>
      <name val="Times New Roman"/>
      <family val="1"/>
    </font>
    <font>
      <i/>
      <sz val="11"/>
      <color theme="1"/>
      <name val="Times New Roman"/>
      <family val="1"/>
    </font>
    <font>
      <i/>
      <sz val="7"/>
      <color theme="1"/>
      <name val="Times New Roman"/>
      <family val="1"/>
    </font>
    <font>
      <b/>
      <sz val="12"/>
      <color theme="1"/>
      <name val="Times New Roman"/>
      <family val="1"/>
    </font>
    <font>
      <b/>
      <i/>
      <sz val="11"/>
      <color theme="1"/>
      <name val="Times New Roman"/>
      <family val="1"/>
    </font>
    <font>
      <sz val="12"/>
      <color theme="1"/>
      <name val="Times New Roman"/>
      <family val="1"/>
    </font>
    <font>
      <vertAlign val="superscript"/>
      <sz val="12"/>
      <color theme="1"/>
      <name val="Times New Roman"/>
      <family val="1"/>
    </font>
    <font>
      <b/>
      <vertAlign val="superscript"/>
      <sz val="12"/>
      <color theme="1"/>
      <name val="Times New Roman"/>
      <family val="1"/>
    </font>
    <font>
      <i/>
      <sz val="10"/>
      <color theme="1"/>
      <name val="Times New Roman"/>
      <family val="1"/>
    </font>
    <font>
      <i/>
      <sz val="12"/>
      <color rgb="FFFFFFFF"/>
      <name val="Times New Roman"/>
      <family val="1"/>
    </font>
    <font>
      <b/>
      <sz val="14"/>
      <color theme="1"/>
      <name val="Times New Roman"/>
      <family val="1"/>
    </font>
    <font>
      <sz val="10"/>
      <color rgb="FF000000"/>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BFBFBF"/>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darkGray">
        <bgColor theme="0" tint="-0.14999847407452621"/>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147">
    <xf numFmtId="0" fontId="0" fillId="0" borderId="0" xfId="0"/>
    <xf numFmtId="0" fontId="0" fillId="0" borderId="0" xfId="0" applyAlignment="1">
      <alignment wrapText="1"/>
    </xf>
    <xf numFmtId="0" fontId="3" fillId="0" borderId="0" xfId="0" applyFont="1"/>
    <xf numFmtId="0" fontId="2" fillId="0" borderId="0" xfId="0" applyFont="1" applyFill="1" applyBorder="1" applyAlignment="1"/>
    <xf numFmtId="0" fontId="4" fillId="0" borderId="0" xfId="0" applyFont="1" applyFill="1" applyBorder="1" applyAlignment="1"/>
    <xf numFmtId="0" fontId="9" fillId="5" borderId="1" xfId="0" applyFont="1" applyFill="1" applyBorder="1" applyAlignment="1">
      <alignment horizontal="center" vertical="center" wrapText="1"/>
    </xf>
    <xf numFmtId="0" fontId="0" fillId="0" borderId="1" xfId="0" applyBorder="1" applyAlignment="1">
      <alignment wrapText="1"/>
    </xf>
    <xf numFmtId="0" fontId="1" fillId="0" borderId="0" xfId="0" applyFont="1"/>
    <xf numFmtId="0" fontId="9" fillId="8"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10" fillId="0" borderId="25" xfId="0" applyFont="1" applyBorder="1"/>
    <xf numFmtId="0" fontId="9" fillId="7"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10" fillId="2" borderId="8" xfId="0" applyFont="1" applyFill="1" applyBorder="1" applyAlignment="1">
      <alignment horizontal="center"/>
    </xf>
    <xf numFmtId="164" fontId="10" fillId="0" borderId="1" xfId="2" applyNumberFormat="1" applyFont="1" applyBorder="1" applyAlignment="1">
      <alignment wrapText="1"/>
    </xf>
    <xf numFmtId="42" fontId="10" fillId="2" borderId="18" xfId="2" applyNumberFormat="1" applyFont="1" applyFill="1" applyBorder="1"/>
    <xf numFmtId="0" fontId="10" fillId="0" borderId="8" xfId="0" applyFont="1" applyBorder="1" applyAlignment="1">
      <alignment horizontal="center"/>
    </xf>
    <xf numFmtId="0" fontId="0" fillId="0" borderId="19" xfId="0" applyBorder="1"/>
    <xf numFmtId="0" fontId="0" fillId="0" borderId="20" xfId="0" applyBorder="1"/>
    <xf numFmtId="42" fontId="0" fillId="2" borderId="21" xfId="0" applyNumberFormat="1" applyFill="1" applyBorder="1"/>
    <xf numFmtId="0" fontId="0" fillId="0" borderId="13" xfId="0" applyBorder="1"/>
    <xf numFmtId="42" fontId="0" fillId="2" borderId="11" xfId="0" applyNumberFormat="1" applyFill="1" applyBorder="1"/>
    <xf numFmtId="0" fontId="0" fillId="0" borderId="0" xfId="0" applyAlignment="1">
      <alignment horizontal="center" vertical="center" wrapText="1"/>
    </xf>
    <xf numFmtId="0" fontId="9" fillId="0" borderId="1" xfId="0" applyFont="1" applyBorder="1"/>
    <xf numFmtId="44" fontId="10" fillId="0" borderId="1" xfId="2" applyFont="1" applyBorder="1" applyAlignment="1">
      <alignment horizontal="center" vertical="center" wrapText="1"/>
    </xf>
    <xf numFmtId="0" fontId="9" fillId="0" borderId="20" xfId="0" applyFont="1" applyBorder="1"/>
    <xf numFmtId="43" fontId="10" fillId="5" borderId="1" xfId="1" applyFont="1" applyFill="1" applyBorder="1" applyAlignment="1" applyProtection="1">
      <alignment horizontal="right" vertical="center" wrapText="1"/>
    </xf>
    <xf numFmtId="0" fontId="9" fillId="0" borderId="7" xfId="0" applyFont="1" applyBorder="1"/>
    <xf numFmtId="44" fontId="9" fillId="0" borderId="7" xfId="0" applyNumberFormat="1" applyFont="1" applyBorder="1" applyAlignment="1">
      <alignment horizontal="center" vertical="center" wrapText="1"/>
    </xf>
    <xf numFmtId="0" fontId="12" fillId="2" borderId="1" xfId="0" applyFont="1" applyFill="1" applyBorder="1"/>
    <xf numFmtId="164" fontId="10" fillId="0" borderId="1" xfId="2" applyNumberFormat="1" applyFont="1" applyFill="1" applyBorder="1" applyAlignment="1">
      <alignment horizontal="center" vertical="center" wrapText="1"/>
    </xf>
    <xf numFmtId="0" fontId="0" fillId="0" borderId="0" xfId="0" applyAlignment="1"/>
    <xf numFmtId="0" fontId="1" fillId="0" borderId="0" xfId="0" applyFont="1" applyAlignment="1"/>
    <xf numFmtId="44" fontId="0" fillId="0" borderId="1" xfId="2" applyFont="1" applyBorder="1" applyAlignment="1">
      <alignment wrapText="1"/>
    </xf>
    <xf numFmtId="0" fontId="0" fillId="2" borderId="1" xfId="0" applyFill="1" applyBorder="1" applyAlignment="1">
      <alignment horizontal="center" vertical="center" wrapText="1"/>
    </xf>
    <xf numFmtId="0" fontId="0" fillId="2" borderId="1" xfId="0" applyFill="1" applyBorder="1" applyAlignment="1">
      <alignment wrapText="1"/>
    </xf>
    <xf numFmtId="44" fontId="0" fillId="2" borderId="1" xfId="2" applyFont="1" applyFill="1" applyBorder="1" applyAlignment="1">
      <alignment wrapText="1"/>
    </xf>
    <xf numFmtId="0" fontId="0" fillId="11" borderId="1" xfId="0" applyFill="1" applyBorder="1" applyAlignment="1">
      <alignment wrapText="1"/>
    </xf>
    <xf numFmtId="0" fontId="0" fillId="6" borderId="1" xfId="0" applyFill="1" applyBorder="1" applyAlignment="1">
      <alignment horizontal="center" vertical="center" wrapText="1"/>
    </xf>
    <xf numFmtId="44" fontId="0" fillId="11" borderId="1" xfId="2" applyFont="1" applyFill="1" applyBorder="1" applyAlignment="1">
      <alignment wrapText="1"/>
    </xf>
    <xf numFmtId="0" fontId="2" fillId="3" borderId="1" xfId="0" applyFont="1" applyFill="1" applyBorder="1" applyAlignment="1">
      <alignment wrapText="1"/>
    </xf>
    <xf numFmtId="44" fontId="5" fillId="0" borderId="1" xfId="2" applyFont="1" applyFill="1" applyBorder="1" applyAlignment="1">
      <alignment wrapText="1"/>
    </xf>
    <xf numFmtId="44" fontId="4" fillId="6" borderId="1" xfId="2" applyFont="1" applyFill="1" applyBorder="1" applyAlignment="1">
      <alignment wrapText="1"/>
    </xf>
    <xf numFmtId="44" fontId="5" fillId="0" borderId="18" xfId="2" applyFont="1" applyFill="1" applyBorder="1" applyAlignment="1">
      <alignment wrapText="1"/>
    </xf>
    <xf numFmtId="0" fontId="3" fillId="0" borderId="8" xfId="0" applyFont="1" applyFill="1" applyBorder="1"/>
    <xf numFmtId="44" fontId="4" fillId="6" borderId="18" xfId="2" applyFont="1" applyFill="1" applyBorder="1" applyAlignment="1">
      <alignment wrapText="1"/>
    </xf>
    <xf numFmtId="0" fontId="18" fillId="0" borderId="3" xfId="0" applyFont="1" applyBorder="1" applyAlignment="1">
      <alignment horizontal="left" vertical="top"/>
    </xf>
    <xf numFmtId="0" fontId="19" fillId="0" borderId="4" xfId="0" applyFont="1" applyBorder="1" applyAlignment="1">
      <alignment horizontal="left" vertical="top"/>
    </xf>
    <xf numFmtId="0" fontId="19" fillId="0" borderId="10" xfId="0" applyFont="1" applyBorder="1" applyAlignment="1">
      <alignment horizontal="left" vertical="top"/>
    </xf>
    <xf numFmtId="164" fontId="18" fillId="0" borderId="1" xfId="0" applyNumberFormat="1" applyFont="1" applyBorder="1" applyAlignment="1" applyProtection="1">
      <alignment vertical="center" wrapText="1"/>
      <protection locked="0"/>
    </xf>
    <xf numFmtId="164" fontId="18" fillId="6" borderId="1" xfId="2" applyNumberFormat="1" applyFont="1" applyFill="1" applyBorder="1" applyAlignment="1" applyProtection="1">
      <alignment vertical="center" wrapText="1"/>
    </xf>
    <xf numFmtId="0" fontId="18" fillId="4" borderId="1" xfId="0" applyFont="1" applyFill="1" applyBorder="1" applyAlignment="1">
      <alignment vertical="center" wrapText="1"/>
    </xf>
    <xf numFmtId="164" fontId="18" fillId="6" borderId="1" xfId="2" applyNumberFormat="1" applyFont="1" applyFill="1" applyBorder="1" applyAlignment="1" applyProtection="1">
      <alignment horizontal="left" vertical="center" wrapText="1"/>
    </xf>
    <xf numFmtId="0" fontId="3" fillId="0" borderId="0" xfId="0" quotePrefix="1" applyFont="1"/>
    <xf numFmtId="0" fontId="25" fillId="6" borderId="1" xfId="0" applyFont="1" applyFill="1" applyBorder="1" applyAlignment="1">
      <alignment horizontal="left" vertical="center" wrapText="1"/>
    </xf>
    <xf numFmtId="164" fontId="25" fillId="6" borderId="1" xfId="0" applyNumberFormat="1" applyFont="1" applyFill="1" applyBorder="1"/>
    <xf numFmtId="0" fontId="7" fillId="0" borderId="0" xfId="0" applyFont="1" applyAlignment="1">
      <alignment horizontal="left"/>
    </xf>
    <xf numFmtId="0" fontId="3" fillId="0" borderId="0" xfId="0" applyFont="1" applyAlignment="1">
      <alignment horizontal="center" wrapText="1"/>
    </xf>
    <xf numFmtId="0" fontId="3" fillId="0" borderId="18" xfId="0" applyFont="1" applyBorder="1" applyAlignment="1">
      <alignment vertical="center"/>
    </xf>
    <xf numFmtId="0" fontId="3" fillId="0" borderId="19" xfId="0" applyFont="1" applyFill="1" applyBorder="1" applyAlignment="1">
      <alignment vertical="center" wrapText="1"/>
    </xf>
    <xf numFmtId="0" fontId="3" fillId="0" borderId="21" xfId="0" applyFont="1" applyBorder="1" applyAlignment="1">
      <alignment vertical="center"/>
    </xf>
    <xf numFmtId="0" fontId="3" fillId="0" borderId="0" xfId="0" applyFont="1" applyAlignment="1"/>
    <xf numFmtId="0" fontId="3" fillId="0" borderId="0" xfId="0" applyFont="1" applyAlignment="1">
      <alignment wrapText="1"/>
    </xf>
    <xf numFmtId="0" fontId="18" fillId="6" borderId="8" xfId="0" applyFont="1" applyFill="1" applyBorder="1"/>
    <xf numFmtId="0" fontId="5" fillId="0" borderId="8" xfId="0" applyFont="1" applyFill="1" applyBorder="1" applyAlignment="1">
      <alignment wrapText="1"/>
    </xf>
    <xf numFmtId="0" fontId="7" fillId="2" borderId="27" xfId="0" applyFont="1" applyFill="1" applyBorder="1" applyAlignment="1">
      <alignment vertical="center"/>
    </xf>
    <xf numFmtId="0" fontId="7" fillId="2" borderId="28" xfId="0" applyFont="1" applyFill="1" applyBorder="1" applyAlignment="1">
      <alignment horizontal="center" vertical="center" wrapText="1"/>
    </xf>
    <xf numFmtId="0" fontId="7" fillId="2" borderId="23" xfId="0" applyFont="1" applyFill="1" applyBorder="1" applyAlignment="1">
      <alignment vertical="center"/>
    </xf>
    <xf numFmtId="0" fontId="26" fillId="0" borderId="8" xfId="0" applyFont="1" applyBorder="1" applyAlignment="1">
      <alignment horizontal="left" vertical="center" wrapText="1"/>
    </xf>
    <xf numFmtId="0" fontId="1" fillId="0" borderId="0" xfId="0" applyFont="1" applyAlignment="1">
      <alignment wrapText="1"/>
    </xf>
    <xf numFmtId="0" fontId="12" fillId="2" borderId="22" xfId="0" applyFont="1" applyFill="1" applyBorder="1" applyAlignment="1">
      <alignment wrapText="1"/>
    </xf>
    <xf numFmtId="0" fontId="10" fillId="2" borderId="24" xfId="0" applyFont="1" applyFill="1" applyBorder="1" applyAlignment="1">
      <alignment wrapText="1"/>
    </xf>
    <xf numFmtId="0" fontId="10" fillId="2" borderId="26" xfId="0" applyFont="1" applyFill="1" applyBorder="1" applyAlignment="1">
      <alignment wrapText="1"/>
    </xf>
    <xf numFmtId="0" fontId="10" fillId="0" borderId="0" xfId="0" quotePrefix="1" applyFont="1" applyAlignment="1">
      <alignment wrapText="1"/>
    </xf>
    <xf numFmtId="164" fontId="0" fillId="0" borderId="20" xfId="0" applyNumberFormat="1" applyBorder="1"/>
    <xf numFmtId="0" fontId="10" fillId="2" borderId="8" xfId="0" applyFont="1" applyFill="1" applyBorder="1" applyAlignment="1">
      <alignment horizontal="right"/>
    </xf>
    <xf numFmtId="0" fontId="10" fillId="0" borderId="8" xfId="0" applyFont="1" applyBorder="1" applyAlignment="1">
      <alignment horizontal="right"/>
    </xf>
    <xf numFmtId="0" fontId="0" fillId="0" borderId="19" xfId="0" applyBorder="1" applyAlignment="1">
      <alignment horizontal="right"/>
    </xf>
    <xf numFmtId="0" fontId="0" fillId="0" borderId="0" xfId="0" applyAlignment="1">
      <alignment horizontal="right"/>
    </xf>
    <xf numFmtId="0" fontId="9" fillId="8" borderId="27" xfId="0" applyFont="1" applyFill="1" applyBorder="1" applyAlignment="1">
      <alignment horizontal="right" vertical="center" wrapText="1"/>
    </xf>
    <xf numFmtId="164" fontId="0" fillId="0" borderId="1" xfId="0" applyNumberFormat="1" applyBorder="1"/>
    <xf numFmtId="9" fontId="3" fillId="6" borderId="1" xfId="0" applyNumberFormat="1" applyFont="1" applyFill="1" applyBorder="1" applyAlignment="1">
      <alignment horizontal="right" vertical="center" wrapText="1"/>
    </xf>
    <xf numFmtId="44" fontId="3" fillId="6" borderId="1" xfId="2" applyFont="1" applyFill="1" applyBorder="1" applyAlignment="1">
      <alignment horizontal="right" vertical="center"/>
    </xf>
    <xf numFmtId="9" fontId="3" fillId="6" borderId="20" xfId="0" applyNumberFormat="1" applyFont="1" applyFill="1" applyBorder="1" applyAlignment="1">
      <alignment horizontal="right" vertical="center" wrapText="1"/>
    </xf>
    <xf numFmtId="44" fontId="3" fillId="6" borderId="20" xfId="2" applyFont="1" applyFill="1" applyBorder="1" applyAlignment="1">
      <alignment horizontal="right" vertical="center"/>
    </xf>
    <xf numFmtId="0" fontId="5" fillId="0" borderId="0" xfId="0" applyFont="1"/>
    <xf numFmtId="0" fontId="3" fillId="0" borderId="0" xfId="0" applyFont="1" applyFill="1"/>
    <xf numFmtId="0" fontId="18" fillId="5" borderId="1" xfId="0" applyFont="1" applyFill="1" applyBorder="1" applyAlignment="1">
      <alignment horizontal="center" vertical="center" wrapText="1"/>
    </xf>
    <xf numFmtId="0" fontId="0" fillId="0" borderId="19" xfId="0" applyBorder="1" applyAlignment="1">
      <alignment horizontal="center"/>
    </xf>
    <xf numFmtId="0" fontId="15" fillId="0" borderId="0" xfId="0" applyFont="1" applyAlignment="1">
      <alignment horizontal="left" vertical="center"/>
    </xf>
    <xf numFmtId="0" fontId="2" fillId="0" borderId="2" xfId="0" applyFont="1" applyFill="1" applyBorder="1" applyAlignment="1">
      <alignment wrapText="1"/>
    </xf>
    <xf numFmtId="0" fontId="2" fillId="0" borderId="0" xfId="0" applyFont="1" applyFill="1" applyBorder="1" applyAlignment="1">
      <alignment wrapText="1"/>
    </xf>
    <xf numFmtId="0" fontId="16" fillId="0" borderId="0" xfId="0" applyFont="1" applyAlignment="1">
      <alignment horizontal="left" vertical="center" wrapText="1"/>
    </xf>
    <xf numFmtId="0" fontId="15" fillId="0" borderId="0" xfId="0" applyFont="1" applyAlignment="1">
      <alignment horizontal="left" vertical="center"/>
    </xf>
    <xf numFmtId="0" fontId="18" fillId="4" borderId="1" xfId="0" applyFont="1" applyFill="1" applyBorder="1" applyAlignment="1">
      <alignment horizontal="center" vertical="center" wrapText="1"/>
    </xf>
    <xf numFmtId="0" fontId="18" fillId="5" borderId="11"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18" fillId="6" borderId="1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24" fillId="4" borderId="1" xfId="0" applyFont="1" applyFill="1" applyBorder="1" applyAlignment="1">
      <alignment vertical="center" wrapText="1"/>
    </xf>
    <xf numFmtId="44" fontId="18" fillId="6" borderId="11" xfId="2" applyFont="1" applyFill="1" applyBorder="1" applyAlignment="1" applyProtection="1">
      <alignment horizontal="center" vertical="center" wrapText="1"/>
    </xf>
    <xf numFmtId="44" fontId="18" fillId="6" borderId="13" xfId="2" applyFont="1" applyFill="1" applyBorder="1" applyAlignment="1" applyProtection="1">
      <alignment horizontal="center" vertical="center" wrapText="1"/>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10" xfId="0" applyFont="1" applyFill="1" applyBorder="1" applyAlignment="1">
      <alignment horizontal="center"/>
    </xf>
    <xf numFmtId="0" fontId="6" fillId="6" borderId="8" xfId="0" applyFont="1" applyFill="1" applyBorder="1" applyAlignment="1">
      <alignment wrapText="1"/>
    </xf>
    <xf numFmtId="0" fontId="6" fillId="6" borderId="1" xfId="0" applyFont="1" applyFill="1" applyBorder="1" applyAlignment="1">
      <alignment wrapText="1"/>
    </xf>
    <xf numFmtId="0" fontId="6" fillId="6" borderId="18" xfId="0" applyFont="1" applyFill="1" applyBorder="1" applyAlignment="1">
      <alignment wrapText="1"/>
    </xf>
    <xf numFmtId="0" fontId="2" fillId="0" borderId="0" xfId="0" applyFont="1" applyFill="1" applyBorder="1" applyAlignment="1">
      <alignment horizontal="left" wrapText="1"/>
    </xf>
    <xf numFmtId="0" fontId="2" fillId="3" borderId="28" xfId="0" applyFont="1" applyFill="1" applyBorder="1" applyAlignment="1">
      <alignment wrapText="1"/>
    </xf>
    <xf numFmtId="0" fontId="2" fillId="3" borderId="23" xfId="0" applyFont="1" applyFill="1" applyBorder="1" applyAlignment="1">
      <alignment wrapText="1"/>
    </xf>
    <xf numFmtId="0" fontId="2" fillId="3" borderId="28" xfId="0" applyFont="1" applyFill="1" applyBorder="1" applyAlignment="1">
      <alignment horizontal="left" wrapText="1"/>
    </xf>
    <xf numFmtId="0" fontId="2" fillId="3" borderId="30" xfId="0" applyFont="1" applyFill="1" applyBorder="1" applyAlignment="1">
      <alignment horizontal="left" wrapText="1"/>
    </xf>
    <xf numFmtId="0" fontId="2" fillId="3" borderId="6" xfId="0" applyFont="1" applyFill="1" applyBorder="1" applyAlignment="1">
      <alignment horizontal="left" wrapText="1"/>
    </xf>
    <xf numFmtId="0" fontId="0" fillId="2" borderId="1" xfId="0" applyFill="1" applyBorder="1" applyAlignment="1">
      <alignment horizontal="left"/>
    </xf>
    <xf numFmtId="0" fontId="0" fillId="7" borderId="1"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29" xfId="0" applyFill="1" applyBorder="1" applyAlignment="1">
      <alignment horizontal="center" vertical="center" wrapText="1"/>
    </xf>
    <xf numFmtId="0" fontId="0" fillId="7" borderId="7" xfId="0" applyFill="1" applyBorder="1" applyAlignment="1">
      <alignment horizontal="center" vertical="center" wrapText="1"/>
    </xf>
    <xf numFmtId="164" fontId="10" fillId="10" borderId="11" xfId="2" applyNumberFormat="1" applyFont="1" applyFill="1" applyBorder="1" applyAlignment="1">
      <alignment horizontal="center" vertical="center" wrapText="1"/>
    </xf>
    <xf numFmtId="164" fontId="10" fillId="10" borderId="12" xfId="2"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4377-713D-41AC-A628-969718DF2F92}">
  <dimension ref="B1:L1"/>
  <sheetViews>
    <sheetView workbookViewId="0">
      <selection activeCell="B1" sqref="B1:L1"/>
    </sheetView>
  </sheetViews>
  <sheetFormatPr defaultRowHeight="14.5" x14ac:dyDescent="0.35"/>
  <cols>
    <col min="1" max="1" width="13" customWidth="1"/>
    <col min="2" max="2" width="77" style="1" customWidth="1"/>
    <col min="3" max="3" width="37.54296875" customWidth="1"/>
    <col min="6" max="6" width="46.81640625" customWidth="1"/>
    <col min="7" max="7" width="32.26953125" customWidth="1"/>
  </cols>
  <sheetData>
    <row r="1" spans="2:12" ht="126" customHeight="1" x14ac:dyDescent="0.35">
      <c r="B1" s="96"/>
      <c r="C1" s="97"/>
      <c r="D1" s="97"/>
      <c r="E1" s="97"/>
      <c r="F1" s="97"/>
      <c r="G1" s="97"/>
      <c r="H1" s="97"/>
      <c r="I1" s="97"/>
      <c r="J1" s="97"/>
      <c r="K1" s="97"/>
      <c r="L1" s="97"/>
    </row>
  </sheetData>
  <mergeCells count="1">
    <mergeCell ref="B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3222-FEBB-40CC-B130-E8BA06BA01CC}">
  <sheetPr>
    <tabColor rgb="FFE04403"/>
  </sheetPr>
  <dimension ref="B1:O7"/>
  <sheetViews>
    <sheetView tabSelected="1" zoomScale="190" zoomScaleNormal="190" workbookViewId="0">
      <selection activeCell="B2" sqref="B2"/>
    </sheetView>
  </sheetViews>
  <sheetFormatPr defaultColWidth="9.1796875" defaultRowHeight="14" x14ac:dyDescent="0.3"/>
  <cols>
    <col min="1" max="1" width="9.1796875" style="2"/>
    <col min="2" max="2" width="8.7265625" style="2" customWidth="1"/>
    <col min="3" max="11" width="9.1796875" style="2"/>
    <col min="12" max="12" width="36" style="2" customWidth="1"/>
    <col min="13" max="16" width="9.1796875" style="2"/>
    <col min="17" max="17" width="31.26953125" style="2" customWidth="1"/>
    <col min="18" max="16384" width="9.1796875" style="2"/>
  </cols>
  <sheetData>
    <row r="1" spans="2:15" ht="26.25" customHeight="1" x14ac:dyDescent="0.3">
      <c r="B1" s="99" t="s">
        <v>0</v>
      </c>
      <c r="C1" s="99"/>
      <c r="D1" s="99"/>
      <c r="E1" s="99"/>
      <c r="F1" s="99"/>
      <c r="G1" s="99"/>
      <c r="H1" s="99"/>
      <c r="I1" s="99"/>
      <c r="J1" s="99"/>
      <c r="K1" s="99"/>
      <c r="L1" s="99"/>
    </row>
    <row r="2" spans="2:15" ht="26.25" customHeight="1" x14ac:dyDescent="0.3">
      <c r="B2" s="95"/>
      <c r="C2" s="95"/>
      <c r="D2" s="95"/>
      <c r="E2" s="95"/>
      <c r="F2" s="95"/>
      <c r="G2" s="95"/>
      <c r="H2" s="95"/>
      <c r="I2" s="95"/>
      <c r="J2" s="95"/>
      <c r="K2" s="95"/>
      <c r="L2" s="95"/>
    </row>
    <row r="3" spans="2:15" ht="57.75" customHeight="1" x14ac:dyDescent="0.3">
      <c r="B3" s="98" t="s">
        <v>1</v>
      </c>
      <c r="C3" s="98"/>
      <c r="D3" s="98"/>
      <c r="E3" s="98"/>
      <c r="F3" s="98"/>
      <c r="G3" s="98"/>
      <c r="H3" s="98"/>
      <c r="I3" s="98"/>
      <c r="J3" s="98"/>
      <c r="K3" s="98"/>
      <c r="L3" s="98"/>
      <c r="N3" s="2" t="s">
        <v>2</v>
      </c>
    </row>
    <row r="4" spans="2:15" ht="47.25" customHeight="1" x14ac:dyDescent="0.3">
      <c r="B4" s="98" t="s">
        <v>3</v>
      </c>
      <c r="C4" s="98"/>
      <c r="D4" s="98"/>
      <c r="E4" s="98"/>
      <c r="F4" s="98"/>
      <c r="G4" s="98"/>
      <c r="H4" s="98"/>
      <c r="I4" s="98"/>
      <c r="J4" s="98"/>
      <c r="K4" s="98"/>
      <c r="L4" s="98"/>
      <c r="N4" s="2" t="s">
        <v>2</v>
      </c>
    </row>
    <row r="5" spans="2:15" ht="90.75" customHeight="1" x14ac:dyDescent="0.3">
      <c r="B5" s="98" t="s">
        <v>4</v>
      </c>
      <c r="C5" s="98"/>
      <c r="D5" s="98"/>
      <c r="E5" s="98"/>
      <c r="F5" s="98"/>
      <c r="G5" s="98"/>
      <c r="H5" s="98"/>
      <c r="I5" s="98"/>
      <c r="J5" s="98"/>
      <c r="K5" s="98"/>
      <c r="L5" s="98"/>
      <c r="N5" s="2" t="s">
        <v>2</v>
      </c>
      <c r="O5" s="2" t="s">
        <v>5</v>
      </c>
    </row>
    <row r="6" spans="2:15" ht="119.25" customHeight="1" x14ac:dyDescent="0.3">
      <c r="B6" s="98" t="s">
        <v>6</v>
      </c>
      <c r="C6" s="98"/>
      <c r="D6" s="98"/>
      <c r="E6" s="98"/>
      <c r="F6" s="98"/>
      <c r="G6" s="98"/>
      <c r="H6" s="98"/>
      <c r="I6" s="98"/>
      <c r="J6" s="98"/>
      <c r="K6" s="98"/>
      <c r="L6" s="98"/>
      <c r="N6" s="2" t="s">
        <v>2</v>
      </c>
    </row>
    <row r="7" spans="2:15" ht="60.75" customHeight="1" x14ac:dyDescent="0.3">
      <c r="B7" s="98" t="s">
        <v>7</v>
      </c>
      <c r="C7" s="98"/>
      <c r="D7" s="98"/>
      <c r="E7" s="98"/>
      <c r="F7" s="98"/>
      <c r="G7" s="98"/>
      <c r="H7" s="98"/>
      <c r="I7" s="98"/>
      <c r="J7" s="98"/>
      <c r="K7" s="98"/>
      <c r="L7" s="98"/>
      <c r="N7" s="2" t="s">
        <v>2</v>
      </c>
    </row>
  </sheetData>
  <mergeCells count="6">
    <mergeCell ref="B7:L7"/>
    <mergeCell ref="B1:L1"/>
    <mergeCell ref="B3:L3"/>
    <mergeCell ref="B4:L4"/>
    <mergeCell ref="B5:L5"/>
    <mergeCell ref="B6:L6"/>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CB6E-AC67-48ED-A318-59917A9DB435}">
  <sheetPr>
    <tabColor rgb="FF92D050"/>
  </sheetPr>
  <dimension ref="A1:F40"/>
  <sheetViews>
    <sheetView topLeftCell="A26" zoomScale="160" zoomScaleNormal="160" workbookViewId="0">
      <selection activeCell="F38" sqref="F38"/>
    </sheetView>
  </sheetViews>
  <sheetFormatPr defaultColWidth="9.1796875" defaultRowHeight="14" x14ac:dyDescent="0.3"/>
  <cols>
    <col min="1" max="1" width="42.26953125" style="2" customWidth="1"/>
    <col min="2" max="2" width="29.81640625" style="2" customWidth="1"/>
    <col min="3" max="3" width="9.1796875" style="2"/>
    <col min="4" max="4" width="20.26953125" style="2" customWidth="1"/>
    <col min="5" max="16384" width="9.1796875" style="2"/>
  </cols>
  <sheetData>
    <row r="1" spans="1:4" ht="15" x14ac:dyDescent="0.3">
      <c r="A1" s="52" t="s">
        <v>8</v>
      </c>
      <c r="B1" s="53"/>
      <c r="C1" s="53"/>
      <c r="D1" s="54"/>
    </row>
    <row r="2" spans="1:4" ht="15" x14ac:dyDescent="0.3">
      <c r="A2" s="100" t="s">
        <v>9</v>
      </c>
      <c r="B2" s="100"/>
      <c r="C2" s="100"/>
      <c r="D2" s="100"/>
    </row>
    <row r="3" spans="1:4" ht="15" x14ac:dyDescent="0.3">
      <c r="A3" s="101" t="s">
        <v>10</v>
      </c>
      <c r="B3" s="102"/>
      <c r="C3" s="103"/>
      <c r="D3" s="93" t="s">
        <v>11</v>
      </c>
    </row>
    <row r="4" spans="1:4" ht="15.75" customHeight="1" x14ac:dyDescent="0.3">
      <c r="A4" s="104" t="s">
        <v>12</v>
      </c>
      <c r="B4" s="105"/>
      <c r="C4" s="106"/>
      <c r="D4" s="55">
        <v>10000000</v>
      </c>
    </row>
    <row r="6" spans="1:4" ht="15" x14ac:dyDescent="0.3">
      <c r="A6" s="107" t="s">
        <v>13</v>
      </c>
      <c r="B6" s="107"/>
      <c r="C6" s="107"/>
      <c r="D6" s="107"/>
    </row>
    <row r="7" spans="1:4" ht="15" customHeight="1" x14ac:dyDescent="0.3">
      <c r="A7" s="108" t="s">
        <v>14</v>
      </c>
      <c r="B7" s="109"/>
      <c r="C7" s="110"/>
      <c r="D7" s="114" t="s">
        <v>15</v>
      </c>
    </row>
    <row r="8" spans="1:4" x14ac:dyDescent="0.3">
      <c r="A8" s="111"/>
      <c r="B8" s="112"/>
      <c r="C8" s="113"/>
      <c r="D8" s="114"/>
    </row>
    <row r="9" spans="1:4" ht="15.5" x14ac:dyDescent="0.35">
      <c r="A9" s="115" t="s">
        <v>16</v>
      </c>
      <c r="B9" s="116"/>
      <c r="C9" s="117"/>
      <c r="D9" s="56">
        <f>'Table 3 - M&amp;O'!B18</f>
        <v>12345678</v>
      </c>
    </row>
    <row r="10" spans="1:4" ht="15.5" x14ac:dyDescent="0.35">
      <c r="A10" s="115" t="s">
        <v>17</v>
      </c>
      <c r="B10" s="116"/>
      <c r="C10" s="117"/>
      <c r="D10" s="56">
        <f>'Table 3 - M&amp;O'!C18</f>
        <v>2</v>
      </c>
    </row>
    <row r="11" spans="1:4" ht="15.5" x14ac:dyDescent="0.35">
      <c r="A11" s="115" t="s">
        <v>18</v>
      </c>
      <c r="B11" s="116"/>
      <c r="C11" s="117"/>
      <c r="D11" s="56">
        <f>'Table 3 - M&amp;O'!D18</f>
        <v>3</v>
      </c>
    </row>
    <row r="12" spans="1:4" ht="15.5" x14ac:dyDescent="0.35">
      <c r="A12" s="115" t="s">
        <v>19</v>
      </c>
      <c r="B12" s="116"/>
      <c r="C12" s="117"/>
      <c r="D12" s="56">
        <f>'Table 3 - M&amp;O'!E18</f>
        <v>4</v>
      </c>
    </row>
    <row r="13" spans="1:4" ht="15.5" x14ac:dyDescent="0.35">
      <c r="A13" s="115" t="s">
        <v>20</v>
      </c>
      <c r="B13" s="116"/>
      <c r="C13" s="117"/>
      <c r="D13" s="56">
        <f>'Table 3 - M&amp;O'!F18</f>
        <v>5</v>
      </c>
    </row>
    <row r="14" spans="1:4" ht="15.5" x14ac:dyDescent="0.35">
      <c r="A14" s="115" t="s">
        <v>21</v>
      </c>
      <c r="B14" s="116"/>
      <c r="C14" s="117"/>
      <c r="D14" s="56">
        <f>'Table 3 - M&amp;O'!G18</f>
        <v>11</v>
      </c>
    </row>
    <row r="15" spans="1:4" ht="15.5" x14ac:dyDescent="0.35">
      <c r="A15" s="115" t="s">
        <v>22</v>
      </c>
      <c r="B15" s="116"/>
      <c r="C15" s="117"/>
      <c r="D15" s="56">
        <f>'Table 3 - M&amp;O'!H18</f>
        <v>12</v>
      </c>
    </row>
    <row r="16" spans="1:4" ht="15.5" x14ac:dyDescent="0.35">
      <c r="A16" s="115" t="s">
        <v>23</v>
      </c>
      <c r="B16" s="116"/>
      <c r="C16" s="117"/>
      <c r="D16" s="56">
        <f>'Table 3 - M&amp;O'!I18</f>
        <v>13</v>
      </c>
    </row>
    <row r="17" spans="1:5" ht="15.5" x14ac:dyDescent="0.35">
      <c r="A17" s="115" t="s">
        <v>24</v>
      </c>
      <c r="B17" s="116"/>
      <c r="C17" s="117"/>
      <c r="D17" s="56">
        <f>'Table 3 - M&amp;O'!J18</f>
        <v>14</v>
      </c>
    </row>
    <row r="18" spans="1:5" ht="15" x14ac:dyDescent="0.3">
      <c r="A18" s="118" t="s">
        <v>25</v>
      </c>
      <c r="B18" s="119"/>
      <c r="C18" s="120"/>
      <c r="D18" s="57" t="s">
        <v>15</v>
      </c>
    </row>
    <row r="19" spans="1:5" ht="15.5" x14ac:dyDescent="0.35">
      <c r="A19" s="115" t="s">
        <v>16</v>
      </c>
      <c r="B19" s="116"/>
      <c r="C19" s="117"/>
      <c r="D19" s="58">
        <f>'Table 4 - Licenses'!G20+'Table 4 - Licenses'!G41</f>
        <v>2</v>
      </c>
    </row>
    <row r="20" spans="1:5" ht="15.5" x14ac:dyDescent="0.35">
      <c r="A20" s="115" t="s">
        <v>17</v>
      </c>
      <c r="B20" s="116"/>
      <c r="C20" s="117"/>
      <c r="D20" s="58">
        <f>'Table 4 - Licenses'!H20+'Table 4 - Licenses'!H41</f>
        <v>4</v>
      </c>
    </row>
    <row r="21" spans="1:5" ht="15.5" x14ac:dyDescent="0.35">
      <c r="A21" s="115" t="s">
        <v>18</v>
      </c>
      <c r="B21" s="116"/>
      <c r="C21" s="117"/>
      <c r="D21" s="58">
        <f>'Table 4 - Licenses'!I20+'Table 4 - Licenses'!I41</f>
        <v>6</v>
      </c>
    </row>
    <row r="22" spans="1:5" ht="15.5" x14ac:dyDescent="0.35">
      <c r="A22" s="115" t="s">
        <v>19</v>
      </c>
      <c r="B22" s="116"/>
      <c r="C22" s="117"/>
      <c r="D22" s="58">
        <f>'Table 4 - Licenses'!J20+'Table 4 - Licenses'!J41</f>
        <v>8</v>
      </c>
    </row>
    <row r="23" spans="1:5" ht="15.5" x14ac:dyDescent="0.35">
      <c r="A23" s="115" t="s">
        <v>20</v>
      </c>
      <c r="B23" s="116"/>
      <c r="C23" s="117"/>
      <c r="D23" s="58">
        <f>'Table 4 - Licenses'!K20+'Table 4 - Licenses'!K41</f>
        <v>10</v>
      </c>
    </row>
    <row r="24" spans="1:5" ht="15.5" x14ac:dyDescent="0.35">
      <c r="A24" s="115" t="s">
        <v>21</v>
      </c>
      <c r="B24" s="116"/>
      <c r="C24" s="117"/>
      <c r="D24" s="58">
        <f>'Table 4 - Licenses'!L20+'Table 4 - Licenses'!L41</f>
        <v>12</v>
      </c>
    </row>
    <row r="25" spans="1:5" ht="15.5" x14ac:dyDescent="0.35">
      <c r="A25" s="115" t="s">
        <v>22</v>
      </c>
      <c r="B25" s="116"/>
      <c r="C25" s="117"/>
      <c r="D25" s="58">
        <f>'Table 4 - Licenses'!M20+'Table 4 - Licenses'!M41</f>
        <v>14</v>
      </c>
    </row>
    <row r="26" spans="1:5" ht="15.5" x14ac:dyDescent="0.35">
      <c r="A26" s="115" t="s">
        <v>23</v>
      </c>
      <c r="B26" s="116"/>
      <c r="C26" s="117"/>
      <c r="D26" s="58">
        <f>'Table 4 - Licenses'!N20+'Table 4 - Licenses'!N41</f>
        <v>16</v>
      </c>
    </row>
    <row r="27" spans="1:5" ht="15.5" x14ac:dyDescent="0.35">
      <c r="A27" s="115" t="s">
        <v>24</v>
      </c>
      <c r="B27" s="116"/>
      <c r="C27" s="117"/>
      <c r="D27" s="58">
        <f>'Table 4 - Licenses'!O20+'Table 4 - Licenses'!O41</f>
        <v>16</v>
      </c>
    </row>
    <row r="28" spans="1:5" ht="15" x14ac:dyDescent="0.3">
      <c r="A28" s="118" t="s">
        <v>26</v>
      </c>
      <c r="B28" s="119"/>
      <c r="C28" s="120"/>
      <c r="D28" s="57" t="s">
        <v>15</v>
      </c>
    </row>
    <row r="29" spans="1:5" ht="15.5" x14ac:dyDescent="0.35">
      <c r="A29" s="115" t="s">
        <v>16</v>
      </c>
      <c r="B29" s="116"/>
      <c r="C29" s="117"/>
      <c r="D29" s="58">
        <f>'Table 6 -Rate Card'!B5</f>
        <v>150000</v>
      </c>
    </row>
    <row r="30" spans="1:5" ht="15.5" x14ac:dyDescent="0.35">
      <c r="A30" s="115" t="s">
        <v>17</v>
      </c>
      <c r="B30" s="116"/>
      <c r="C30" s="117"/>
      <c r="D30" s="58">
        <f>'Table 6 -Rate Card'!C5</f>
        <v>300000</v>
      </c>
      <c r="E30" s="59"/>
    </row>
    <row r="31" spans="1:5" ht="15.5" x14ac:dyDescent="0.35">
      <c r="A31" s="115" t="s">
        <v>18</v>
      </c>
      <c r="B31" s="116"/>
      <c r="C31" s="117"/>
      <c r="D31" s="58">
        <f>'Table 6 -Rate Card'!D5</f>
        <v>450000</v>
      </c>
      <c r="E31" s="59"/>
    </row>
    <row r="32" spans="1:5" ht="15.5" x14ac:dyDescent="0.35">
      <c r="A32" s="115" t="s">
        <v>19</v>
      </c>
      <c r="B32" s="116"/>
      <c r="C32" s="117"/>
      <c r="D32" s="58">
        <f>'Table 6 -Rate Card'!E5</f>
        <v>600000</v>
      </c>
      <c r="E32" s="59"/>
    </row>
    <row r="33" spans="1:6" ht="15.5" x14ac:dyDescent="0.35">
      <c r="A33" s="115" t="s">
        <v>20</v>
      </c>
      <c r="B33" s="116"/>
      <c r="C33" s="117"/>
      <c r="D33" s="58">
        <f>'Table 6 -Rate Card'!F5</f>
        <v>750000</v>
      </c>
      <c r="E33" s="59"/>
    </row>
    <row r="34" spans="1:6" ht="15.5" x14ac:dyDescent="0.35">
      <c r="A34" s="115" t="s">
        <v>21</v>
      </c>
      <c r="B34" s="116"/>
      <c r="C34" s="117"/>
      <c r="D34" s="58">
        <f>'Table 6 -Rate Card'!G5</f>
        <v>900000</v>
      </c>
      <c r="E34" s="59"/>
    </row>
    <row r="35" spans="1:6" ht="15.5" x14ac:dyDescent="0.35">
      <c r="A35" s="115" t="s">
        <v>22</v>
      </c>
      <c r="B35" s="116"/>
      <c r="C35" s="117"/>
      <c r="D35" s="58">
        <f>'Table 6 -Rate Card'!H5</f>
        <v>1050000</v>
      </c>
      <c r="E35" s="59"/>
    </row>
    <row r="36" spans="1:6" ht="15.5" x14ac:dyDescent="0.35">
      <c r="A36" s="115" t="s">
        <v>23</v>
      </c>
      <c r="B36" s="116"/>
      <c r="C36" s="117"/>
      <c r="D36" s="58">
        <f>'Table 6 -Rate Card'!I5</f>
        <v>1200000</v>
      </c>
      <c r="E36" s="59"/>
    </row>
    <row r="37" spans="1:6" ht="15.5" x14ac:dyDescent="0.35">
      <c r="A37" s="115" t="s">
        <v>24</v>
      </c>
      <c r="B37" s="116"/>
      <c r="C37" s="117"/>
      <c r="D37" s="58">
        <f>'Table 6 -Rate Card'!J5</f>
        <v>1350000</v>
      </c>
      <c r="E37" s="59"/>
    </row>
    <row r="38" spans="1:6" ht="30.75" customHeight="1" x14ac:dyDescent="0.3">
      <c r="A38" s="121" t="s">
        <v>27</v>
      </c>
      <c r="B38" s="122"/>
      <c r="C38" s="123"/>
      <c r="D38" s="58" t="e">
        <f>SUM(D9:D17)+SUM(#REF!)+SUM(D19:D27)</f>
        <v>#REF!</v>
      </c>
    </row>
    <row r="39" spans="1:6" ht="15.5" x14ac:dyDescent="0.3">
      <c r="A39" s="124"/>
      <c r="B39" s="124"/>
      <c r="C39" s="124"/>
      <c r="D39" s="124"/>
    </row>
    <row r="40" spans="1:6" ht="17.5" x14ac:dyDescent="0.35">
      <c r="A40" s="60" t="s">
        <v>28</v>
      </c>
      <c r="B40" s="125"/>
      <c r="C40" s="126"/>
      <c r="D40" s="61" t="e">
        <f>D38+D4</f>
        <v>#REF!</v>
      </c>
      <c r="F40" s="2" t="s">
        <v>29</v>
      </c>
    </row>
  </sheetData>
  <mergeCells count="38">
    <mergeCell ref="A38:C38"/>
    <mergeCell ref="A39:D39"/>
    <mergeCell ref="B40:C40"/>
    <mergeCell ref="A32:C32"/>
    <mergeCell ref="A33:C33"/>
    <mergeCell ref="A34:C34"/>
    <mergeCell ref="A35:C35"/>
    <mergeCell ref="A36:C36"/>
    <mergeCell ref="A37:C37"/>
    <mergeCell ref="A31:C31"/>
    <mergeCell ref="A21:C21"/>
    <mergeCell ref="A22:C22"/>
    <mergeCell ref="A23:C23"/>
    <mergeCell ref="A24:C24"/>
    <mergeCell ref="A25:C25"/>
    <mergeCell ref="A26:C26"/>
    <mergeCell ref="A27:C27"/>
    <mergeCell ref="A28:C28"/>
    <mergeCell ref="A29:C29"/>
    <mergeCell ref="A30:C30"/>
    <mergeCell ref="A20:C20"/>
    <mergeCell ref="A18:C18"/>
    <mergeCell ref="A19:C19"/>
    <mergeCell ref="A9:C9"/>
    <mergeCell ref="A10:C10"/>
    <mergeCell ref="A11:C11"/>
    <mergeCell ref="A12:C12"/>
    <mergeCell ref="A13:C13"/>
    <mergeCell ref="A14:C14"/>
    <mergeCell ref="A15:C15"/>
    <mergeCell ref="A16:C16"/>
    <mergeCell ref="A17:C17"/>
    <mergeCell ref="A2:D2"/>
    <mergeCell ref="A3:C3"/>
    <mergeCell ref="A4:C4"/>
    <mergeCell ref="A6:D6"/>
    <mergeCell ref="A7:C8"/>
    <mergeCell ref="D7: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A7DC-72F5-4649-9680-383BE8B6CA60}">
  <sheetPr>
    <tabColor rgb="FF92D050"/>
  </sheetPr>
  <dimension ref="A1:D11"/>
  <sheetViews>
    <sheetView topLeftCell="A5" zoomScale="180" zoomScaleNormal="180" workbookViewId="0">
      <selection activeCell="A17" sqref="A17"/>
    </sheetView>
  </sheetViews>
  <sheetFormatPr defaultColWidth="9.1796875" defaultRowHeight="14" x14ac:dyDescent="0.3"/>
  <cols>
    <col min="1" max="1" width="33.1796875" style="68" customWidth="1"/>
    <col min="2" max="2" width="20.54296875" style="63" customWidth="1"/>
    <col min="3" max="3" width="18.54296875" style="2" customWidth="1"/>
    <col min="4" max="4" width="27.81640625" style="2" customWidth="1"/>
    <col min="5" max="16384" width="9.1796875" style="2"/>
  </cols>
  <sheetData>
    <row r="1" spans="1:4" ht="14.5" thickBot="1" x14ac:dyDescent="0.35">
      <c r="A1" s="62" t="s">
        <v>30</v>
      </c>
    </row>
    <row r="2" spans="1:4" ht="14.5" thickBot="1" x14ac:dyDescent="0.35">
      <c r="A2" s="127" t="s">
        <v>31</v>
      </c>
      <c r="B2" s="128"/>
      <c r="C2" s="128"/>
      <c r="D2" s="129"/>
    </row>
    <row r="3" spans="1:4" ht="28" x14ac:dyDescent="0.3">
      <c r="A3" s="71" t="s">
        <v>32</v>
      </c>
      <c r="B3" s="72" t="s">
        <v>33</v>
      </c>
      <c r="C3" s="72" t="s">
        <v>34</v>
      </c>
      <c r="D3" s="73" t="s">
        <v>35</v>
      </c>
    </row>
    <row r="4" spans="1:4" ht="26" x14ac:dyDescent="0.3">
      <c r="A4" s="74" t="s">
        <v>36</v>
      </c>
      <c r="B4" s="87">
        <v>0.1</v>
      </c>
      <c r="C4" s="88">
        <f>B4*'Table 1 - Total Cost'!$D$4</f>
        <v>1000000</v>
      </c>
      <c r="D4" s="64"/>
    </row>
    <row r="5" spans="1:4" ht="78" x14ac:dyDescent="0.3">
      <c r="A5" s="74" t="s">
        <v>37</v>
      </c>
      <c r="B5" s="87">
        <v>0.15</v>
      </c>
      <c r="C5" s="88">
        <f>B5*'Table 1 - Total Cost'!$D$4</f>
        <v>1500000</v>
      </c>
      <c r="D5" s="64"/>
    </row>
    <row r="6" spans="1:4" ht="52" x14ac:dyDescent="0.3">
      <c r="A6" s="74" t="s">
        <v>38</v>
      </c>
      <c r="B6" s="87">
        <v>0.2</v>
      </c>
      <c r="C6" s="88">
        <f>B6*'Table 1 - Total Cost'!$D$4</f>
        <v>2000000</v>
      </c>
      <c r="D6" s="64"/>
    </row>
    <row r="7" spans="1:4" x14ac:dyDescent="0.3">
      <c r="A7" s="91" t="s">
        <v>39</v>
      </c>
      <c r="B7" s="87">
        <v>0.2</v>
      </c>
      <c r="C7" s="88">
        <f>B7*'Table 1 - Total Cost'!$D$4</f>
        <v>2000000</v>
      </c>
      <c r="D7" s="64"/>
    </row>
    <row r="8" spans="1:4" x14ac:dyDescent="0.3">
      <c r="A8" s="91" t="s">
        <v>40</v>
      </c>
      <c r="B8" s="87">
        <v>0.35</v>
      </c>
      <c r="C8" s="88">
        <f>B8*'Table 1 - Total Cost'!$D$4</f>
        <v>3500000</v>
      </c>
      <c r="D8" s="64"/>
    </row>
    <row r="9" spans="1:4" ht="14.5" thickBot="1" x14ac:dyDescent="0.35">
      <c r="A9" s="65" t="s">
        <v>41</v>
      </c>
      <c r="B9" s="89">
        <f>SUM(B4:B8)</f>
        <v>1</v>
      </c>
      <c r="C9" s="90">
        <f>SUM(C4:C8)</f>
        <v>10000000</v>
      </c>
      <c r="D9" s="66"/>
    </row>
    <row r="11" spans="1:4" x14ac:dyDescent="0.3">
      <c r="A11" s="67" t="s">
        <v>42</v>
      </c>
    </row>
  </sheetData>
  <mergeCells count="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5CC19-78B0-4D95-9989-7AD3140453AC}">
  <sheetPr>
    <tabColor rgb="FF92D050"/>
  </sheetPr>
  <dimension ref="A1:J20"/>
  <sheetViews>
    <sheetView topLeftCell="A9" zoomScale="130" zoomScaleNormal="130" workbookViewId="0">
      <selection activeCell="B18" sqref="B18"/>
    </sheetView>
  </sheetViews>
  <sheetFormatPr defaultColWidth="9.1796875" defaultRowHeight="14" x14ac:dyDescent="0.3"/>
  <cols>
    <col min="1" max="1" width="64.54296875" style="2" customWidth="1"/>
    <col min="2" max="10" width="15.7265625" style="2" customWidth="1"/>
    <col min="11" max="16384" width="9.1796875" style="2"/>
  </cols>
  <sheetData>
    <row r="1" spans="1:10" ht="19.5" customHeight="1" x14ac:dyDescent="0.3">
      <c r="A1" s="133" t="s">
        <v>43</v>
      </c>
      <c r="B1" s="133"/>
      <c r="C1" s="133"/>
      <c r="D1" s="133"/>
      <c r="E1" s="133"/>
      <c r="F1" s="133"/>
      <c r="G1" s="133"/>
      <c r="H1" s="133"/>
      <c r="I1" s="133"/>
      <c r="J1" s="3"/>
    </row>
    <row r="2" spans="1:10" ht="14.5" thickBot="1" x14ac:dyDescent="0.35">
      <c r="A2" s="4"/>
    </row>
    <row r="3" spans="1:10" ht="15" customHeight="1" x14ac:dyDescent="0.3">
      <c r="A3" s="137" t="s">
        <v>44</v>
      </c>
      <c r="B3" s="136" t="s">
        <v>45</v>
      </c>
      <c r="C3" s="136"/>
      <c r="D3" s="136"/>
      <c r="E3" s="136"/>
      <c r="F3" s="136"/>
      <c r="G3" s="134" t="s">
        <v>46</v>
      </c>
      <c r="H3" s="134"/>
      <c r="I3" s="134"/>
      <c r="J3" s="135"/>
    </row>
    <row r="4" spans="1:10" ht="30" x14ac:dyDescent="0.3">
      <c r="A4" s="138"/>
      <c r="B4" s="46" t="s">
        <v>47</v>
      </c>
      <c r="C4" s="46" t="s">
        <v>48</v>
      </c>
      <c r="D4" s="46" t="s">
        <v>49</v>
      </c>
      <c r="E4" s="46" t="s">
        <v>50</v>
      </c>
      <c r="F4" s="46" t="s">
        <v>51</v>
      </c>
      <c r="G4" s="46" t="s">
        <v>52</v>
      </c>
      <c r="H4" s="46" t="s">
        <v>53</v>
      </c>
      <c r="I4" s="46" t="s">
        <v>54</v>
      </c>
      <c r="J4" s="46" t="s">
        <v>55</v>
      </c>
    </row>
    <row r="5" spans="1:10" ht="15" x14ac:dyDescent="0.3">
      <c r="A5" s="130" t="s">
        <v>56</v>
      </c>
      <c r="B5" s="131"/>
      <c r="C5" s="131"/>
      <c r="D5" s="131"/>
      <c r="E5" s="131"/>
      <c r="F5" s="131"/>
      <c r="G5" s="131"/>
      <c r="H5" s="131"/>
      <c r="I5" s="131"/>
      <c r="J5" s="132"/>
    </row>
    <row r="6" spans="1:10" x14ac:dyDescent="0.3">
      <c r="A6" s="70" t="s">
        <v>57</v>
      </c>
      <c r="B6" s="47">
        <v>12345678</v>
      </c>
      <c r="C6" s="47">
        <v>2</v>
      </c>
      <c r="D6" s="47">
        <v>3</v>
      </c>
      <c r="E6" s="47">
        <v>4</v>
      </c>
      <c r="F6" s="47">
        <v>5</v>
      </c>
      <c r="G6" s="47">
        <v>11</v>
      </c>
      <c r="H6" s="47">
        <v>12</v>
      </c>
      <c r="I6" s="47">
        <v>13</v>
      </c>
      <c r="J6" s="49">
        <v>14</v>
      </c>
    </row>
    <row r="7" spans="1:10" x14ac:dyDescent="0.3">
      <c r="A7" s="70" t="s">
        <v>58</v>
      </c>
      <c r="B7" s="47"/>
      <c r="C7" s="47"/>
      <c r="D7" s="47"/>
      <c r="E7" s="47"/>
      <c r="F7" s="47"/>
      <c r="G7" s="47"/>
      <c r="H7" s="47"/>
      <c r="I7" s="47"/>
      <c r="J7" s="49"/>
    </row>
    <row r="8" spans="1:10" x14ac:dyDescent="0.3">
      <c r="A8" s="70" t="s">
        <v>59</v>
      </c>
      <c r="B8" s="47"/>
      <c r="C8" s="47"/>
      <c r="D8" s="47"/>
      <c r="E8" s="47"/>
      <c r="F8" s="47"/>
      <c r="G8" s="47"/>
      <c r="H8" s="47"/>
      <c r="I8" s="47"/>
      <c r="J8" s="49"/>
    </row>
    <row r="9" spans="1:10" x14ac:dyDescent="0.3">
      <c r="A9" s="70" t="s">
        <v>60</v>
      </c>
      <c r="B9" s="47">
        <v>0</v>
      </c>
      <c r="C9" s="47">
        <v>0</v>
      </c>
      <c r="D9" s="47">
        <v>0</v>
      </c>
      <c r="E9" s="47">
        <v>0</v>
      </c>
      <c r="F9" s="47">
        <v>0</v>
      </c>
      <c r="G9" s="47">
        <v>0</v>
      </c>
      <c r="H9" s="47">
        <v>0</v>
      </c>
      <c r="I9" s="47">
        <v>0</v>
      </c>
      <c r="J9" s="49">
        <v>0</v>
      </c>
    </row>
    <row r="10" spans="1:10" x14ac:dyDescent="0.3">
      <c r="A10" s="50" t="s">
        <v>61</v>
      </c>
      <c r="B10" s="47">
        <v>0</v>
      </c>
      <c r="C10" s="47">
        <v>0</v>
      </c>
      <c r="D10" s="47">
        <v>0</v>
      </c>
      <c r="E10" s="47">
        <v>0</v>
      </c>
      <c r="F10" s="47">
        <v>0</v>
      </c>
      <c r="G10" s="47">
        <v>0</v>
      </c>
      <c r="H10" s="47">
        <v>0</v>
      </c>
      <c r="I10" s="47">
        <v>0</v>
      </c>
      <c r="J10" s="49">
        <v>0</v>
      </c>
    </row>
    <row r="11" spans="1:10" x14ac:dyDescent="0.3">
      <c r="A11" s="50" t="s">
        <v>62</v>
      </c>
      <c r="B11" s="47">
        <v>0</v>
      </c>
      <c r="C11" s="47">
        <v>0</v>
      </c>
      <c r="D11" s="47">
        <v>0</v>
      </c>
      <c r="E11" s="47">
        <v>0</v>
      </c>
      <c r="F11" s="47">
        <v>0</v>
      </c>
      <c r="G11" s="47">
        <v>0</v>
      </c>
      <c r="H11" s="47">
        <v>0</v>
      </c>
      <c r="I11" s="47">
        <v>0</v>
      </c>
      <c r="J11" s="49">
        <v>0</v>
      </c>
    </row>
    <row r="12" spans="1:10" x14ac:dyDescent="0.3">
      <c r="A12" s="50" t="s">
        <v>63</v>
      </c>
      <c r="B12" s="47">
        <v>0</v>
      </c>
      <c r="C12" s="47">
        <v>0</v>
      </c>
      <c r="D12" s="47">
        <v>0</v>
      </c>
      <c r="E12" s="47">
        <v>0</v>
      </c>
      <c r="F12" s="47">
        <v>0</v>
      </c>
      <c r="G12" s="47">
        <v>0</v>
      </c>
      <c r="H12" s="47">
        <v>0</v>
      </c>
      <c r="I12" s="47">
        <v>0</v>
      </c>
      <c r="J12" s="49">
        <v>0</v>
      </c>
    </row>
    <row r="13" spans="1:10" x14ac:dyDescent="0.3">
      <c r="A13" s="50" t="s">
        <v>64</v>
      </c>
      <c r="B13" s="47"/>
      <c r="C13" s="47"/>
      <c r="D13" s="47"/>
      <c r="E13" s="47"/>
      <c r="F13" s="47"/>
      <c r="G13" s="47"/>
      <c r="H13" s="47"/>
      <c r="I13" s="47"/>
      <c r="J13" s="49"/>
    </row>
    <row r="14" spans="1:10" x14ac:dyDescent="0.3">
      <c r="A14" s="50" t="s">
        <v>65</v>
      </c>
      <c r="B14" s="47">
        <v>0</v>
      </c>
      <c r="C14" s="47">
        <v>0</v>
      </c>
      <c r="D14" s="47">
        <v>0</v>
      </c>
      <c r="E14" s="47">
        <v>0</v>
      </c>
      <c r="F14" s="47">
        <v>0</v>
      </c>
      <c r="G14" s="47">
        <v>0</v>
      </c>
      <c r="H14" s="47">
        <v>0</v>
      </c>
      <c r="I14" s="47">
        <v>0</v>
      </c>
      <c r="J14" s="49">
        <v>0</v>
      </c>
    </row>
    <row r="15" spans="1:10" x14ac:dyDescent="0.3">
      <c r="A15" s="50" t="s">
        <v>66</v>
      </c>
      <c r="B15" s="47">
        <v>0</v>
      </c>
      <c r="C15" s="47">
        <v>0</v>
      </c>
      <c r="D15" s="47">
        <v>0</v>
      </c>
      <c r="E15" s="47">
        <v>0</v>
      </c>
      <c r="F15" s="47">
        <v>0</v>
      </c>
      <c r="G15" s="47">
        <v>0</v>
      </c>
      <c r="H15" s="47">
        <v>0</v>
      </c>
      <c r="I15" s="47">
        <v>0</v>
      </c>
      <c r="J15" s="49">
        <v>0</v>
      </c>
    </row>
    <row r="16" spans="1:10" x14ac:dyDescent="0.3">
      <c r="A16" s="50" t="s">
        <v>67</v>
      </c>
      <c r="B16" s="47"/>
      <c r="C16" s="47"/>
      <c r="D16" s="47"/>
      <c r="E16" s="47"/>
      <c r="F16" s="47"/>
      <c r="G16" s="47"/>
      <c r="H16" s="47">
        <v>0</v>
      </c>
      <c r="I16" s="47">
        <v>0</v>
      </c>
      <c r="J16" s="49">
        <v>0</v>
      </c>
    </row>
    <row r="17" spans="1:10" x14ac:dyDescent="0.3">
      <c r="A17" s="50" t="s">
        <v>68</v>
      </c>
      <c r="B17" s="47">
        <v>0</v>
      </c>
      <c r="C17" s="47">
        <v>0</v>
      </c>
      <c r="D17" s="47">
        <v>0</v>
      </c>
      <c r="E17" s="47">
        <v>0</v>
      </c>
      <c r="F17" s="47">
        <v>0</v>
      </c>
      <c r="G17" s="47">
        <v>0</v>
      </c>
      <c r="H17" s="47">
        <v>0</v>
      </c>
      <c r="I17" s="47">
        <v>0</v>
      </c>
      <c r="J17" s="49">
        <v>0</v>
      </c>
    </row>
    <row r="18" spans="1:10" ht="15" x14ac:dyDescent="0.3">
      <c r="A18" s="69" t="s">
        <v>69</v>
      </c>
      <c r="B18" s="48">
        <f>SUM(B6:B15)</f>
        <v>12345678</v>
      </c>
      <c r="C18" s="48">
        <f t="shared" ref="C18:J18" si="0">SUM(C6:C15)</f>
        <v>2</v>
      </c>
      <c r="D18" s="48">
        <f t="shared" si="0"/>
        <v>3</v>
      </c>
      <c r="E18" s="48">
        <f t="shared" si="0"/>
        <v>4</v>
      </c>
      <c r="F18" s="48">
        <f t="shared" si="0"/>
        <v>5</v>
      </c>
      <c r="G18" s="48">
        <f t="shared" si="0"/>
        <v>11</v>
      </c>
      <c r="H18" s="48">
        <f t="shared" si="0"/>
        <v>12</v>
      </c>
      <c r="I18" s="48">
        <f t="shared" si="0"/>
        <v>13</v>
      </c>
      <c r="J18" s="51">
        <f t="shared" si="0"/>
        <v>14</v>
      </c>
    </row>
    <row r="20" spans="1:10" x14ac:dyDescent="0.3">
      <c r="A20" s="92"/>
    </row>
  </sheetData>
  <mergeCells count="5">
    <mergeCell ref="A5:J5"/>
    <mergeCell ref="A1:I1"/>
    <mergeCell ref="G3:J3"/>
    <mergeCell ref="B3:F3"/>
    <mergeCell ref="A3:A4"/>
  </mergeCells>
  <phoneticPr fontId="1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394F-2B1C-4FFC-BBAF-61C8B87D2292}">
  <sheetPr>
    <tabColor rgb="FF92D050"/>
  </sheetPr>
  <dimension ref="A1:O41"/>
  <sheetViews>
    <sheetView topLeftCell="I30" zoomScale="115" zoomScaleNormal="115" workbookViewId="0">
      <selection activeCell="E14" sqref="E14"/>
    </sheetView>
  </sheetViews>
  <sheetFormatPr defaultColWidth="9.1796875" defaultRowHeight="14.5" x14ac:dyDescent="0.35"/>
  <cols>
    <col min="1" max="1" width="9.1796875" style="1"/>
    <col min="2" max="3" width="37.81640625" style="1" customWidth="1"/>
    <col min="4" max="4" width="25.81640625" style="1" customWidth="1"/>
    <col min="5" max="5" width="24.26953125" style="1" customWidth="1"/>
    <col min="6" max="6" width="14" style="1" customWidth="1"/>
    <col min="7" max="15" width="13.81640625" style="1" customWidth="1"/>
    <col min="16" max="16384" width="9.1796875" style="1"/>
  </cols>
  <sheetData>
    <row r="1" spans="1:15" x14ac:dyDescent="0.35">
      <c r="A1" s="38" t="s">
        <v>70</v>
      </c>
      <c r="C1" s="37"/>
    </row>
    <row r="2" spans="1:15" x14ac:dyDescent="0.35">
      <c r="A2" s="38" t="s">
        <v>71</v>
      </c>
      <c r="C2" s="37"/>
    </row>
    <row r="3" spans="1:15" ht="30" customHeight="1" x14ac:dyDescent="0.35">
      <c r="A3" s="140" t="s">
        <v>72</v>
      </c>
      <c r="B3" s="140" t="s">
        <v>73</v>
      </c>
      <c r="C3" s="143" t="s">
        <v>74</v>
      </c>
      <c r="D3" s="140" t="s">
        <v>75</v>
      </c>
      <c r="E3" s="140" t="s">
        <v>76</v>
      </c>
      <c r="F3" s="140" t="s">
        <v>77</v>
      </c>
      <c r="G3" s="140" t="s">
        <v>45</v>
      </c>
      <c r="H3" s="140"/>
      <c r="I3" s="140"/>
      <c r="J3" s="140"/>
      <c r="K3" s="140"/>
      <c r="L3" s="141" t="s">
        <v>46</v>
      </c>
      <c r="M3" s="142"/>
      <c r="N3" s="142"/>
      <c r="O3" s="142"/>
    </row>
    <row r="4" spans="1:15" x14ac:dyDescent="0.35">
      <c r="A4" s="140"/>
      <c r="B4" s="140"/>
      <c r="C4" s="144"/>
      <c r="D4" s="140"/>
      <c r="E4" s="140"/>
      <c r="F4" s="140"/>
      <c r="G4" s="40" t="s">
        <v>47</v>
      </c>
      <c r="H4" s="40" t="s">
        <v>48</v>
      </c>
      <c r="I4" s="40" t="s">
        <v>49</v>
      </c>
      <c r="J4" s="40" t="s">
        <v>50</v>
      </c>
      <c r="K4" s="40" t="s">
        <v>51</v>
      </c>
      <c r="L4" s="40" t="s">
        <v>47</v>
      </c>
      <c r="M4" s="40" t="s">
        <v>48</v>
      </c>
      <c r="N4" s="40" t="s">
        <v>49</v>
      </c>
      <c r="O4" s="40" t="s">
        <v>50</v>
      </c>
    </row>
    <row r="5" spans="1:15" ht="29" x14ac:dyDescent="0.35">
      <c r="A5" s="44">
        <v>1</v>
      </c>
      <c r="B5" s="43" t="s">
        <v>78</v>
      </c>
      <c r="C5" s="43" t="s">
        <v>79</v>
      </c>
      <c r="D5" s="43" t="s">
        <v>80</v>
      </c>
      <c r="E5" s="43"/>
      <c r="F5" s="43"/>
      <c r="G5" s="45">
        <v>1</v>
      </c>
      <c r="H5" s="45">
        <v>2</v>
      </c>
      <c r="I5" s="45">
        <v>3</v>
      </c>
      <c r="J5" s="45">
        <v>4</v>
      </c>
      <c r="K5" s="45">
        <v>5</v>
      </c>
      <c r="L5" s="45">
        <v>6</v>
      </c>
      <c r="M5" s="45">
        <v>7</v>
      </c>
      <c r="N5" s="45">
        <v>8</v>
      </c>
      <c r="O5" s="45">
        <v>8</v>
      </c>
    </row>
    <row r="6" spans="1:15" x14ac:dyDescent="0.35">
      <c r="A6" s="44">
        <v>2</v>
      </c>
      <c r="B6" s="43"/>
      <c r="C6" s="43"/>
      <c r="D6" s="43"/>
      <c r="E6" s="43"/>
      <c r="F6" s="43"/>
      <c r="G6" s="45"/>
      <c r="H6" s="45"/>
      <c r="I6" s="45"/>
      <c r="J6" s="45"/>
      <c r="K6" s="45"/>
      <c r="L6" s="45"/>
      <c r="M6" s="45"/>
      <c r="N6" s="45"/>
      <c r="O6" s="45"/>
    </row>
    <row r="7" spans="1:15" x14ac:dyDescent="0.35">
      <c r="A7" s="44">
        <v>3</v>
      </c>
      <c r="B7" s="43"/>
      <c r="C7" s="43"/>
      <c r="D7" s="43"/>
      <c r="E7" s="43"/>
      <c r="F7" s="43"/>
      <c r="G7" s="45"/>
      <c r="H7" s="45"/>
      <c r="I7" s="45"/>
      <c r="J7" s="45"/>
      <c r="K7" s="45"/>
      <c r="L7" s="45"/>
      <c r="M7" s="45"/>
      <c r="N7" s="45"/>
      <c r="O7" s="45"/>
    </row>
    <row r="8" spans="1:15" x14ac:dyDescent="0.35">
      <c r="A8" s="44">
        <v>4</v>
      </c>
      <c r="B8" s="43"/>
      <c r="C8" s="43"/>
      <c r="D8" s="43"/>
      <c r="E8" s="43"/>
      <c r="F8" s="43"/>
      <c r="G8" s="45"/>
      <c r="H8" s="45"/>
      <c r="I8" s="45"/>
      <c r="J8" s="45"/>
      <c r="K8" s="45"/>
      <c r="L8" s="45"/>
      <c r="M8" s="45"/>
      <c r="N8" s="45"/>
      <c r="O8" s="45"/>
    </row>
    <row r="9" spans="1:15" x14ac:dyDescent="0.35">
      <c r="A9" s="44">
        <v>5</v>
      </c>
      <c r="B9" s="43"/>
      <c r="C9" s="43"/>
      <c r="D9" s="43"/>
      <c r="E9" s="43"/>
      <c r="F9" s="43"/>
      <c r="G9" s="45"/>
      <c r="H9" s="45"/>
      <c r="I9" s="45"/>
      <c r="J9" s="45"/>
      <c r="K9" s="45"/>
      <c r="L9" s="45"/>
      <c r="M9" s="45"/>
      <c r="N9" s="45"/>
      <c r="O9" s="45"/>
    </row>
    <row r="10" spans="1:15" x14ac:dyDescent="0.35">
      <c r="A10" s="44">
        <v>6</v>
      </c>
      <c r="B10" s="43"/>
      <c r="C10" s="43"/>
      <c r="D10" s="43"/>
      <c r="E10" s="43"/>
      <c r="F10" s="43"/>
      <c r="G10" s="45"/>
      <c r="H10" s="45"/>
      <c r="I10" s="45"/>
      <c r="J10" s="45"/>
      <c r="K10" s="45"/>
      <c r="L10" s="45"/>
      <c r="M10" s="45"/>
      <c r="N10" s="45"/>
      <c r="O10" s="45"/>
    </row>
    <row r="11" spans="1:15" x14ac:dyDescent="0.35">
      <c r="A11" s="44">
        <v>7</v>
      </c>
      <c r="B11" s="43"/>
      <c r="C11" s="43"/>
      <c r="D11" s="43"/>
      <c r="E11" s="43"/>
      <c r="F11" s="43"/>
      <c r="G11" s="45"/>
      <c r="H11" s="45"/>
      <c r="I11" s="45"/>
      <c r="J11" s="45"/>
      <c r="K11" s="45"/>
      <c r="L11" s="45"/>
      <c r="M11" s="45"/>
      <c r="N11" s="45"/>
      <c r="O11" s="45"/>
    </row>
    <row r="12" spans="1:15" x14ac:dyDescent="0.35">
      <c r="A12" s="44">
        <v>8</v>
      </c>
      <c r="B12" s="43"/>
      <c r="C12" s="43"/>
      <c r="D12" s="43"/>
      <c r="E12" s="43"/>
      <c r="F12" s="43"/>
      <c r="G12" s="45"/>
      <c r="H12" s="45"/>
      <c r="I12" s="45"/>
      <c r="J12" s="45"/>
      <c r="K12" s="45"/>
      <c r="L12" s="45"/>
      <c r="M12" s="45"/>
      <c r="N12" s="45"/>
      <c r="O12" s="45"/>
    </row>
    <row r="13" spans="1:15" x14ac:dyDescent="0.35">
      <c r="A13" s="44">
        <v>9</v>
      </c>
      <c r="B13" s="43"/>
      <c r="C13" s="43"/>
      <c r="D13" s="43"/>
      <c r="E13" s="43"/>
      <c r="F13" s="43"/>
      <c r="G13" s="45"/>
      <c r="H13" s="45"/>
      <c r="I13" s="45"/>
      <c r="J13" s="45"/>
      <c r="K13" s="45"/>
      <c r="L13" s="45"/>
      <c r="M13" s="45"/>
      <c r="N13" s="45"/>
      <c r="O13" s="45"/>
    </row>
    <row r="14" spans="1:15" x14ac:dyDescent="0.35">
      <c r="A14" s="44">
        <v>10</v>
      </c>
      <c r="B14" s="43"/>
      <c r="C14" s="43"/>
      <c r="D14" s="43"/>
      <c r="E14" s="43"/>
      <c r="F14" s="43"/>
      <c r="G14" s="45"/>
      <c r="H14" s="45"/>
      <c r="I14" s="45"/>
      <c r="J14" s="45"/>
      <c r="K14" s="45"/>
      <c r="L14" s="45"/>
      <c r="M14" s="45"/>
      <c r="N14" s="45"/>
      <c r="O14" s="45"/>
    </row>
    <row r="15" spans="1:15" x14ac:dyDescent="0.35">
      <c r="A15" s="44">
        <v>11</v>
      </c>
      <c r="B15" s="43"/>
      <c r="C15" s="43"/>
      <c r="D15" s="43"/>
      <c r="E15" s="43"/>
      <c r="F15" s="43"/>
      <c r="G15" s="45"/>
      <c r="H15" s="45"/>
      <c r="I15" s="45"/>
      <c r="J15" s="45"/>
      <c r="K15" s="45"/>
      <c r="L15" s="45"/>
      <c r="M15" s="45"/>
      <c r="N15" s="45"/>
      <c r="O15" s="45"/>
    </row>
    <row r="16" spans="1:15" x14ac:dyDescent="0.35">
      <c r="A16" s="44">
        <v>12</v>
      </c>
      <c r="B16" s="43"/>
      <c r="C16" s="43"/>
      <c r="D16" s="43"/>
      <c r="E16" s="43"/>
      <c r="F16" s="43"/>
      <c r="G16" s="45"/>
      <c r="H16" s="45"/>
      <c r="I16" s="45"/>
      <c r="J16" s="45"/>
      <c r="K16" s="45"/>
      <c r="L16" s="45"/>
      <c r="M16" s="45"/>
      <c r="N16" s="45"/>
      <c r="O16" s="45"/>
    </row>
    <row r="17" spans="1:15" x14ac:dyDescent="0.35">
      <c r="A17" s="44">
        <v>13</v>
      </c>
      <c r="B17" s="43"/>
      <c r="C17" s="43"/>
      <c r="D17" s="43"/>
      <c r="E17" s="43"/>
      <c r="F17" s="43"/>
      <c r="G17" s="45"/>
      <c r="H17" s="45"/>
      <c r="I17" s="45"/>
      <c r="J17" s="45"/>
      <c r="K17" s="45"/>
      <c r="L17" s="45"/>
      <c r="M17" s="45"/>
      <c r="N17" s="45"/>
      <c r="O17" s="45"/>
    </row>
    <row r="18" spans="1:15" x14ac:dyDescent="0.35">
      <c r="A18" s="44">
        <v>14</v>
      </c>
      <c r="B18" s="43"/>
      <c r="C18" s="43"/>
      <c r="D18" s="43"/>
      <c r="E18" s="43"/>
      <c r="F18" s="43"/>
      <c r="G18" s="45"/>
      <c r="H18" s="45"/>
      <c r="I18" s="45"/>
      <c r="J18" s="45"/>
      <c r="K18" s="45"/>
      <c r="L18" s="45"/>
      <c r="M18" s="45"/>
      <c r="N18" s="45"/>
      <c r="O18" s="45"/>
    </row>
    <row r="19" spans="1:15" x14ac:dyDescent="0.35">
      <c r="A19" s="44">
        <v>15</v>
      </c>
      <c r="B19" s="43"/>
      <c r="C19" s="43"/>
      <c r="D19" s="43"/>
      <c r="E19" s="43"/>
      <c r="F19" s="43"/>
      <c r="G19" s="45"/>
      <c r="H19" s="45"/>
      <c r="I19" s="45"/>
      <c r="J19" s="45"/>
      <c r="K19" s="45"/>
      <c r="L19" s="45"/>
      <c r="M19" s="45"/>
      <c r="N19" s="45"/>
      <c r="O19" s="45"/>
    </row>
    <row r="20" spans="1:15" x14ac:dyDescent="0.35">
      <c r="A20" s="139" t="s">
        <v>81</v>
      </c>
      <c r="B20" s="139"/>
      <c r="C20" s="139"/>
      <c r="D20" s="139"/>
      <c r="E20" s="139"/>
      <c r="F20" s="41"/>
      <c r="G20" s="42">
        <f>SUM(G5:G19)</f>
        <v>1</v>
      </c>
      <c r="H20" s="42">
        <f t="shared" ref="H20:N20" si="0">SUM(H5:H19)</f>
        <v>2</v>
      </c>
      <c r="I20" s="42">
        <f t="shared" si="0"/>
        <v>3</v>
      </c>
      <c r="J20" s="42">
        <f t="shared" si="0"/>
        <v>4</v>
      </c>
      <c r="K20" s="42">
        <f t="shared" si="0"/>
        <v>5</v>
      </c>
      <c r="L20" s="42">
        <f t="shared" si="0"/>
        <v>6</v>
      </c>
      <c r="M20" s="42">
        <f t="shared" si="0"/>
        <v>7</v>
      </c>
      <c r="N20" s="42">
        <f t="shared" si="0"/>
        <v>8</v>
      </c>
      <c r="O20" s="42">
        <f t="shared" ref="O20" si="1">SUM(O5:O19)</f>
        <v>8</v>
      </c>
    </row>
    <row r="23" spans="1:15" x14ac:dyDescent="0.35">
      <c r="A23" s="37" t="s">
        <v>82</v>
      </c>
    </row>
    <row r="24" spans="1:15" ht="15" customHeight="1" x14ac:dyDescent="0.35">
      <c r="A24" s="140" t="s">
        <v>72</v>
      </c>
      <c r="B24" s="140" t="s">
        <v>73</v>
      </c>
      <c r="C24" s="143" t="s">
        <v>74</v>
      </c>
      <c r="D24" s="140" t="s">
        <v>75</v>
      </c>
      <c r="E24" s="140" t="s">
        <v>76</v>
      </c>
      <c r="F24" s="140" t="s">
        <v>77</v>
      </c>
      <c r="G24" s="140" t="s">
        <v>45</v>
      </c>
      <c r="H24" s="140"/>
      <c r="I24" s="140"/>
      <c r="J24" s="140"/>
      <c r="K24" s="140"/>
      <c r="L24" s="141" t="s">
        <v>46</v>
      </c>
      <c r="M24" s="142"/>
      <c r="N24" s="142"/>
      <c r="O24" s="142"/>
    </row>
    <row r="25" spans="1:15" x14ac:dyDescent="0.35">
      <c r="A25" s="140"/>
      <c r="B25" s="140"/>
      <c r="C25" s="144"/>
      <c r="D25" s="140"/>
      <c r="E25" s="140"/>
      <c r="F25" s="140"/>
      <c r="G25" s="40" t="s">
        <v>47</v>
      </c>
      <c r="H25" s="40" t="s">
        <v>48</v>
      </c>
      <c r="I25" s="40" t="s">
        <v>49</v>
      </c>
      <c r="J25" s="40" t="s">
        <v>50</v>
      </c>
      <c r="K25" s="40" t="s">
        <v>51</v>
      </c>
      <c r="L25" s="40" t="s">
        <v>47</v>
      </c>
      <c r="M25" s="40" t="s">
        <v>48</v>
      </c>
      <c r="N25" s="40" t="s">
        <v>49</v>
      </c>
      <c r="O25" s="40" t="s">
        <v>50</v>
      </c>
    </row>
    <row r="26" spans="1:15" x14ac:dyDescent="0.35">
      <c r="A26" s="44">
        <v>1</v>
      </c>
      <c r="B26" s="6" t="s">
        <v>83</v>
      </c>
      <c r="C26" s="6"/>
      <c r="D26" s="6"/>
      <c r="E26" s="6"/>
      <c r="F26" s="6"/>
      <c r="G26" s="45">
        <v>1</v>
      </c>
      <c r="H26" s="45">
        <v>2</v>
      </c>
      <c r="I26" s="45">
        <v>3</v>
      </c>
      <c r="J26" s="45">
        <v>4</v>
      </c>
      <c r="K26" s="45">
        <v>5</v>
      </c>
      <c r="L26" s="45">
        <v>6</v>
      </c>
      <c r="M26" s="45">
        <v>7</v>
      </c>
      <c r="N26" s="45">
        <v>8</v>
      </c>
      <c r="O26" s="45">
        <v>8</v>
      </c>
    </row>
    <row r="27" spans="1:15" x14ac:dyDescent="0.35">
      <c r="A27" s="44">
        <v>2</v>
      </c>
      <c r="B27" s="6"/>
      <c r="C27" s="6"/>
      <c r="D27" s="6"/>
      <c r="E27" s="6"/>
      <c r="F27" s="6"/>
      <c r="G27" s="39"/>
      <c r="H27" s="39"/>
      <c r="I27" s="39"/>
      <c r="J27" s="39"/>
      <c r="K27" s="39"/>
      <c r="L27" s="39"/>
      <c r="M27" s="39"/>
      <c r="N27" s="39"/>
      <c r="O27" s="39"/>
    </row>
    <row r="28" spans="1:15" x14ac:dyDescent="0.35">
      <c r="A28" s="44">
        <v>3</v>
      </c>
      <c r="B28" s="6"/>
      <c r="C28" s="6"/>
      <c r="D28" s="6"/>
      <c r="E28" s="6"/>
      <c r="F28" s="6"/>
      <c r="G28" s="39"/>
      <c r="H28" s="39"/>
      <c r="I28" s="39"/>
      <c r="J28" s="39"/>
      <c r="K28" s="39"/>
      <c r="L28" s="39"/>
      <c r="M28" s="39"/>
      <c r="N28" s="39"/>
      <c r="O28" s="39"/>
    </row>
    <row r="29" spans="1:15" x14ac:dyDescent="0.35">
      <c r="A29" s="44">
        <v>4</v>
      </c>
      <c r="B29" s="6"/>
      <c r="C29" s="6"/>
      <c r="D29" s="6"/>
      <c r="E29" s="6"/>
      <c r="F29" s="6"/>
      <c r="G29" s="39"/>
      <c r="H29" s="39"/>
      <c r="I29" s="39"/>
      <c r="J29" s="39"/>
      <c r="K29" s="39"/>
      <c r="L29" s="39"/>
      <c r="M29" s="39"/>
      <c r="N29" s="39"/>
      <c r="O29" s="39"/>
    </row>
    <row r="30" spans="1:15" x14ac:dyDescent="0.35">
      <c r="A30" s="44">
        <v>5</v>
      </c>
      <c r="B30" s="6"/>
      <c r="C30" s="6"/>
      <c r="D30" s="6"/>
      <c r="E30" s="6"/>
      <c r="F30" s="6"/>
      <c r="G30" s="39"/>
      <c r="H30" s="39"/>
      <c r="I30" s="39"/>
      <c r="J30" s="39"/>
      <c r="K30" s="39"/>
      <c r="L30" s="39"/>
      <c r="M30" s="39"/>
      <c r="N30" s="39"/>
      <c r="O30" s="39"/>
    </row>
    <row r="31" spans="1:15" x14ac:dyDescent="0.35">
      <c r="A31" s="44">
        <v>6</v>
      </c>
      <c r="B31" s="6"/>
      <c r="C31" s="6"/>
      <c r="D31" s="6"/>
      <c r="E31" s="6"/>
      <c r="F31" s="6"/>
      <c r="G31" s="39"/>
      <c r="H31" s="39"/>
      <c r="I31" s="39"/>
      <c r="J31" s="39"/>
      <c r="K31" s="39"/>
      <c r="L31" s="39"/>
      <c r="M31" s="39"/>
      <c r="N31" s="39"/>
      <c r="O31" s="39"/>
    </row>
    <row r="32" spans="1:15" x14ac:dyDescent="0.35">
      <c r="A32" s="44">
        <v>7</v>
      </c>
      <c r="B32" s="6"/>
      <c r="C32" s="6"/>
      <c r="D32" s="6"/>
      <c r="E32" s="6"/>
      <c r="F32" s="6"/>
      <c r="G32" s="39"/>
      <c r="H32" s="39"/>
      <c r="I32" s="39"/>
      <c r="J32" s="39"/>
      <c r="K32" s="39"/>
      <c r="L32" s="39"/>
      <c r="M32" s="39"/>
      <c r="N32" s="39"/>
      <c r="O32" s="39"/>
    </row>
    <row r="33" spans="1:15" x14ac:dyDescent="0.35">
      <c r="A33" s="44">
        <v>8</v>
      </c>
      <c r="B33" s="6"/>
      <c r="C33" s="6"/>
      <c r="D33" s="6"/>
      <c r="E33" s="6"/>
      <c r="F33" s="6"/>
      <c r="G33" s="39"/>
      <c r="H33" s="39"/>
      <c r="I33" s="39"/>
      <c r="J33" s="39"/>
      <c r="K33" s="39"/>
      <c r="L33" s="39"/>
      <c r="M33" s="39"/>
      <c r="N33" s="39"/>
      <c r="O33" s="39"/>
    </row>
    <row r="34" spans="1:15" x14ac:dyDescent="0.35">
      <c r="A34" s="44">
        <v>9</v>
      </c>
      <c r="B34" s="6"/>
      <c r="C34" s="6"/>
      <c r="D34" s="6"/>
      <c r="E34" s="6"/>
      <c r="F34" s="6"/>
      <c r="G34" s="39"/>
      <c r="H34" s="39"/>
      <c r="I34" s="39"/>
      <c r="J34" s="39"/>
      <c r="K34" s="39"/>
      <c r="L34" s="39"/>
      <c r="M34" s="39"/>
      <c r="N34" s="39"/>
      <c r="O34" s="39"/>
    </row>
    <row r="35" spans="1:15" x14ac:dyDescent="0.35">
      <c r="A35" s="44">
        <v>10</v>
      </c>
      <c r="B35" s="6"/>
      <c r="C35" s="6"/>
      <c r="D35" s="6"/>
      <c r="E35" s="6"/>
      <c r="F35" s="6"/>
      <c r="G35" s="39"/>
      <c r="H35" s="39"/>
      <c r="I35" s="39"/>
      <c r="J35" s="39"/>
      <c r="K35" s="39"/>
      <c r="L35" s="39"/>
      <c r="M35" s="39"/>
      <c r="N35" s="39"/>
      <c r="O35" s="39"/>
    </row>
    <row r="36" spans="1:15" x14ac:dyDescent="0.35">
      <c r="A36" s="44">
        <v>11</v>
      </c>
      <c r="B36" s="6"/>
      <c r="C36" s="6"/>
      <c r="D36" s="6"/>
      <c r="E36" s="6"/>
      <c r="F36" s="6"/>
      <c r="G36" s="39"/>
      <c r="H36" s="39"/>
      <c r="I36" s="39"/>
      <c r="J36" s="39"/>
      <c r="K36" s="39"/>
      <c r="L36" s="39"/>
      <c r="M36" s="39"/>
      <c r="N36" s="39"/>
      <c r="O36" s="39"/>
    </row>
    <row r="37" spans="1:15" x14ac:dyDescent="0.35">
      <c r="A37" s="44">
        <v>12</v>
      </c>
      <c r="B37" s="6"/>
      <c r="C37" s="6"/>
      <c r="D37" s="6"/>
      <c r="E37" s="6"/>
      <c r="F37" s="6"/>
      <c r="G37" s="39"/>
      <c r="H37" s="39"/>
      <c r="I37" s="39"/>
      <c r="J37" s="39"/>
      <c r="K37" s="39"/>
      <c r="L37" s="39"/>
      <c r="M37" s="39"/>
      <c r="N37" s="39"/>
      <c r="O37" s="39"/>
    </row>
    <row r="38" spans="1:15" x14ac:dyDescent="0.35">
      <c r="A38" s="44">
        <v>13</v>
      </c>
      <c r="B38" s="6"/>
      <c r="C38" s="6"/>
      <c r="D38" s="6"/>
      <c r="E38" s="6"/>
      <c r="F38" s="6"/>
      <c r="G38" s="39"/>
      <c r="H38" s="39"/>
      <c r="I38" s="39"/>
      <c r="J38" s="39"/>
      <c r="K38" s="39"/>
      <c r="L38" s="39"/>
      <c r="M38" s="39"/>
      <c r="N38" s="39"/>
      <c r="O38" s="39"/>
    </row>
    <row r="39" spans="1:15" x14ac:dyDescent="0.35">
      <c r="A39" s="44">
        <v>14</v>
      </c>
      <c r="B39" s="6"/>
      <c r="C39" s="6"/>
      <c r="D39" s="6"/>
      <c r="E39" s="6"/>
      <c r="F39" s="6"/>
      <c r="G39" s="39"/>
      <c r="H39" s="39"/>
      <c r="I39" s="39"/>
      <c r="J39" s="39"/>
      <c r="K39" s="39"/>
      <c r="L39" s="39"/>
      <c r="M39" s="39"/>
      <c r="N39" s="39"/>
      <c r="O39" s="39"/>
    </row>
    <row r="40" spans="1:15" x14ac:dyDescent="0.35">
      <c r="A40" s="44">
        <v>15</v>
      </c>
      <c r="B40" s="6"/>
      <c r="C40" s="6"/>
      <c r="D40" s="6"/>
      <c r="E40" s="6"/>
      <c r="F40" s="6"/>
      <c r="G40" s="39"/>
      <c r="H40" s="39"/>
      <c r="I40" s="39"/>
      <c r="J40" s="39"/>
      <c r="K40" s="39"/>
      <c r="L40" s="39"/>
      <c r="M40" s="39"/>
      <c r="N40" s="39"/>
      <c r="O40" s="39"/>
    </row>
    <row r="41" spans="1:15" x14ac:dyDescent="0.35">
      <c r="A41" s="139" t="s">
        <v>84</v>
      </c>
      <c r="B41" s="139"/>
      <c r="C41" s="139"/>
      <c r="D41" s="139"/>
      <c r="E41" s="139"/>
      <c r="F41" s="41"/>
      <c r="G41" s="42">
        <f>SUM(G26:G40)</f>
        <v>1</v>
      </c>
      <c r="H41" s="42">
        <f t="shared" ref="H41" si="2">SUM(H26:H40)</f>
        <v>2</v>
      </c>
      <c r="I41" s="42">
        <f t="shared" ref="I41" si="3">SUM(I26:I40)</f>
        <v>3</v>
      </c>
      <c r="J41" s="42">
        <f t="shared" ref="J41" si="4">SUM(J26:J40)</f>
        <v>4</v>
      </c>
      <c r="K41" s="42">
        <f t="shared" ref="K41" si="5">SUM(K26:K40)</f>
        <v>5</v>
      </c>
      <c r="L41" s="42">
        <f t="shared" ref="L41" si="6">SUM(L26:L40)</f>
        <v>6</v>
      </c>
      <c r="M41" s="42">
        <f t="shared" ref="M41" si="7">SUM(M26:M40)</f>
        <v>7</v>
      </c>
      <c r="N41" s="42">
        <f t="shared" ref="N41:O41" si="8">SUM(N26:N40)</f>
        <v>8</v>
      </c>
      <c r="O41" s="42">
        <f t="shared" si="8"/>
        <v>8</v>
      </c>
    </row>
  </sheetData>
  <mergeCells count="18">
    <mergeCell ref="C3:C4"/>
    <mergeCell ref="G24:K24"/>
    <mergeCell ref="A41:E41"/>
    <mergeCell ref="E24:E25"/>
    <mergeCell ref="L24:O24"/>
    <mergeCell ref="A3:A4"/>
    <mergeCell ref="A24:A25"/>
    <mergeCell ref="B24:B25"/>
    <mergeCell ref="C24:C25"/>
    <mergeCell ref="D24:D25"/>
    <mergeCell ref="A20:E20"/>
    <mergeCell ref="L3:O3"/>
    <mergeCell ref="F24:F25"/>
    <mergeCell ref="G3:K3"/>
    <mergeCell ref="B3:B4"/>
    <mergeCell ref="D3:D4"/>
    <mergeCell ref="E3:E4"/>
    <mergeCell ref="F3: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C7BF-A262-4DF2-9B6A-1EAA5BD2457A}">
  <sheetPr>
    <tabColor rgb="FF92D050"/>
  </sheetPr>
  <dimension ref="A1:AB10"/>
  <sheetViews>
    <sheetView zoomScale="190" zoomScaleNormal="190" workbookViewId="0">
      <selection activeCell="B8" sqref="B8"/>
    </sheetView>
  </sheetViews>
  <sheetFormatPr defaultRowHeight="14.5" x14ac:dyDescent="0.35"/>
  <cols>
    <col min="1" max="1" width="47.7265625" style="1" customWidth="1"/>
    <col min="2" max="4" width="12.7265625" customWidth="1"/>
    <col min="5" max="5" width="12.7265625" style="84" customWidth="1"/>
    <col min="6" max="11" width="12.7265625" customWidth="1"/>
    <col min="12" max="12" width="13.54296875" bestFit="1" customWidth="1"/>
    <col min="13" max="28" width="12.7265625" customWidth="1"/>
  </cols>
  <sheetData>
    <row r="1" spans="1:28" ht="15" thickBot="1" x14ac:dyDescent="0.4">
      <c r="A1" s="75" t="s">
        <v>85</v>
      </c>
    </row>
    <row r="2" spans="1:28" ht="66" customHeight="1" x14ac:dyDescent="0.5">
      <c r="A2" s="76" t="s">
        <v>86</v>
      </c>
      <c r="B2" s="14" t="s">
        <v>87</v>
      </c>
      <c r="C2" s="15" t="s">
        <v>88</v>
      </c>
      <c r="D2" s="8" t="s">
        <v>89</v>
      </c>
      <c r="E2" s="85" t="s">
        <v>90</v>
      </c>
      <c r="F2" s="15" t="s">
        <v>91</v>
      </c>
      <c r="G2" s="8" t="s">
        <v>92</v>
      </c>
      <c r="H2" s="14" t="s">
        <v>93</v>
      </c>
      <c r="I2" s="15" t="s">
        <v>94</v>
      </c>
      <c r="J2" s="8" t="s">
        <v>95</v>
      </c>
      <c r="K2" s="14" t="s">
        <v>96</v>
      </c>
      <c r="L2" s="15" t="s">
        <v>97</v>
      </c>
      <c r="M2" s="8" t="s">
        <v>98</v>
      </c>
      <c r="N2" s="14" t="s">
        <v>99</v>
      </c>
      <c r="O2" s="15" t="s">
        <v>100</v>
      </c>
      <c r="P2" s="8" t="s">
        <v>101</v>
      </c>
      <c r="Q2" s="16" t="s">
        <v>102</v>
      </c>
      <c r="R2" s="17" t="s">
        <v>103</v>
      </c>
      <c r="S2" s="9" t="s">
        <v>104</v>
      </c>
      <c r="T2" s="16" t="s">
        <v>105</v>
      </c>
      <c r="U2" s="17" t="s">
        <v>106</v>
      </c>
      <c r="V2" s="9" t="s">
        <v>107</v>
      </c>
      <c r="W2" s="18" t="s">
        <v>108</v>
      </c>
      <c r="X2" s="13" t="s">
        <v>109</v>
      </c>
      <c r="Y2" s="10" t="s">
        <v>110</v>
      </c>
      <c r="Z2" s="16" t="s">
        <v>111</v>
      </c>
      <c r="AA2" s="17" t="s">
        <v>112</v>
      </c>
      <c r="AB2" s="9" t="s">
        <v>113</v>
      </c>
    </row>
    <row r="3" spans="1:28" ht="15.5" x14ac:dyDescent="0.35">
      <c r="A3" s="77" t="s">
        <v>114</v>
      </c>
      <c r="B3" s="19">
        <v>164</v>
      </c>
      <c r="C3" s="20">
        <v>5</v>
      </c>
      <c r="D3" s="21">
        <f>SUM(B3*C3*12)</f>
        <v>9840</v>
      </c>
      <c r="E3" s="81">
        <v>130</v>
      </c>
      <c r="F3" s="20">
        <v>5</v>
      </c>
      <c r="G3" s="21">
        <f>SUM(E3*F3*12)</f>
        <v>7800</v>
      </c>
      <c r="H3" s="81">
        <v>130</v>
      </c>
      <c r="I3" s="20">
        <v>5</v>
      </c>
      <c r="J3" s="21">
        <f>SUM(H3*I3*12)</f>
        <v>7800</v>
      </c>
      <c r="K3" s="81">
        <v>130</v>
      </c>
      <c r="L3" s="20">
        <v>5</v>
      </c>
      <c r="M3" s="21">
        <f>SUM(K3*L3*12)</f>
        <v>7800</v>
      </c>
      <c r="N3" s="81">
        <v>130</v>
      </c>
      <c r="O3" s="20">
        <v>5</v>
      </c>
      <c r="P3" s="21">
        <f>SUM(N3*O3*12)</f>
        <v>7800</v>
      </c>
      <c r="Q3" s="81">
        <v>130</v>
      </c>
      <c r="R3" s="20">
        <v>5</v>
      </c>
      <c r="S3" s="21">
        <f>SUM(Q3*R3*12)</f>
        <v>7800</v>
      </c>
      <c r="T3" s="81">
        <v>130</v>
      </c>
      <c r="U3" s="20">
        <v>5</v>
      </c>
      <c r="V3" s="21">
        <f>SUM(T3*U3*12)</f>
        <v>7800</v>
      </c>
      <c r="W3" s="81">
        <v>130</v>
      </c>
      <c r="X3" s="20">
        <v>5</v>
      </c>
      <c r="Y3" s="21">
        <f>SUM(W3*X3*12)</f>
        <v>7800</v>
      </c>
      <c r="Z3" s="81">
        <v>130</v>
      </c>
      <c r="AA3" s="20">
        <v>5</v>
      </c>
      <c r="AB3" s="21">
        <f>SUM(Z3*AA3*12)</f>
        <v>7800</v>
      </c>
    </row>
    <row r="4" spans="1:28" ht="31" x14ac:dyDescent="0.35">
      <c r="A4" s="77" t="s">
        <v>115</v>
      </c>
      <c r="B4" s="19">
        <v>164</v>
      </c>
      <c r="C4" s="20">
        <v>10</v>
      </c>
      <c r="D4" s="21">
        <f t="shared" ref="D4:D7" si="0">SUM(B4*C4*12)</f>
        <v>19680</v>
      </c>
      <c r="E4" s="81">
        <v>10</v>
      </c>
      <c r="F4" s="20">
        <v>10</v>
      </c>
      <c r="G4" s="21">
        <f t="shared" ref="G4:G5" si="1">SUM(E4*F4*12)</f>
        <v>1200</v>
      </c>
      <c r="H4" s="81">
        <v>10</v>
      </c>
      <c r="I4" s="20">
        <v>10</v>
      </c>
      <c r="J4" s="21">
        <f t="shared" ref="J4:J5" si="2">SUM(H4*I4*12)</f>
        <v>1200</v>
      </c>
      <c r="K4" s="81">
        <v>10</v>
      </c>
      <c r="L4" s="20">
        <v>10</v>
      </c>
      <c r="M4" s="21">
        <f t="shared" ref="M4:M5" si="3">SUM(K4*L4*12)</f>
        <v>1200</v>
      </c>
      <c r="N4" s="81">
        <v>10</v>
      </c>
      <c r="O4" s="20">
        <v>10</v>
      </c>
      <c r="P4" s="21">
        <f t="shared" ref="P4:P5" si="4">SUM(N4*O4*12)</f>
        <v>1200</v>
      </c>
      <c r="Q4" s="81">
        <v>10</v>
      </c>
      <c r="R4" s="20">
        <v>10</v>
      </c>
      <c r="S4" s="21">
        <f t="shared" ref="S4:S7" si="5">SUM(Q4*R4*12)</f>
        <v>1200</v>
      </c>
      <c r="T4" s="81">
        <v>10</v>
      </c>
      <c r="U4" s="20">
        <v>10</v>
      </c>
      <c r="V4" s="21">
        <f t="shared" ref="V4:V7" si="6">SUM(T4*U4*12)</f>
        <v>1200</v>
      </c>
      <c r="W4" s="81">
        <v>10</v>
      </c>
      <c r="X4" s="20">
        <v>10</v>
      </c>
      <c r="Y4" s="21">
        <f t="shared" ref="Y4:Y7" si="7">SUM(W4*X4*12)</f>
        <v>1200</v>
      </c>
      <c r="Z4" s="81">
        <v>10</v>
      </c>
      <c r="AA4" s="20">
        <v>10</v>
      </c>
      <c r="AB4" s="21">
        <f t="shared" ref="AB4:AB7" si="8">SUM(Z4*AA4*12)</f>
        <v>1200</v>
      </c>
    </row>
    <row r="5" spans="1:28" ht="15.5" x14ac:dyDescent="0.35">
      <c r="A5" s="77" t="s">
        <v>116</v>
      </c>
      <c r="B5" s="19">
        <v>164</v>
      </c>
      <c r="C5" s="20">
        <v>15</v>
      </c>
      <c r="D5" s="21">
        <f t="shared" si="0"/>
        <v>29520</v>
      </c>
      <c r="E5" s="81">
        <v>20</v>
      </c>
      <c r="F5" s="20">
        <v>15</v>
      </c>
      <c r="G5" s="21">
        <f t="shared" si="1"/>
        <v>3600</v>
      </c>
      <c r="H5" s="81">
        <v>20</v>
      </c>
      <c r="I5" s="20">
        <v>15</v>
      </c>
      <c r="J5" s="21">
        <f t="shared" si="2"/>
        <v>3600</v>
      </c>
      <c r="K5" s="81">
        <v>20</v>
      </c>
      <c r="L5" s="20">
        <v>15</v>
      </c>
      <c r="M5" s="21">
        <f t="shared" si="3"/>
        <v>3600</v>
      </c>
      <c r="N5" s="81">
        <v>20</v>
      </c>
      <c r="O5" s="20">
        <v>15</v>
      </c>
      <c r="P5" s="21">
        <f t="shared" si="4"/>
        <v>3600</v>
      </c>
      <c r="Q5" s="81">
        <v>20</v>
      </c>
      <c r="R5" s="20">
        <v>15</v>
      </c>
      <c r="S5" s="21">
        <f t="shared" si="5"/>
        <v>3600</v>
      </c>
      <c r="T5" s="81">
        <v>20</v>
      </c>
      <c r="U5" s="20">
        <v>15</v>
      </c>
      <c r="V5" s="21">
        <f t="shared" si="6"/>
        <v>3600</v>
      </c>
      <c r="W5" s="81">
        <v>20</v>
      </c>
      <c r="X5" s="20">
        <v>15</v>
      </c>
      <c r="Y5" s="21">
        <f t="shared" si="7"/>
        <v>3600</v>
      </c>
      <c r="Z5" s="81">
        <v>20</v>
      </c>
      <c r="AA5" s="20">
        <v>15</v>
      </c>
      <c r="AB5" s="21">
        <f t="shared" si="8"/>
        <v>3600</v>
      </c>
    </row>
    <row r="6" spans="1:28" ht="15.5" x14ac:dyDescent="0.35">
      <c r="A6" s="77" t="s">
        <v>117</v>
      </c>
      <c r="B6" s="19">
        <v>164</v>
      </c>
      <c r="C6" s="20">
        <v>10</v>
      </c>
      <c r="D6" s="21">
        <f t="shared" si="0"/>
        <v>19680</v>
      </c>
      <c r="E6" s="81">
        <v>130</v>
      </c>
      <c r="F6" s="20">
        <v>10</v>
      </c>
      <c r="G6" s="21">
        <f t="shared" ref="G6:G7" si="9">SUM(E6*F6*12)</f>
        <v>15600</v>
      </c>
      <c r="H6" s="81">
        <v>130</v>
      </c>
      <c r="I6" s="20">
        <v>10</v>
      </c>
      <c r="J6" s="21">
        <f t="shared" ref="J6:J7" si="10">SUM(H6*I6*12)</f>
        <v>15600</v>
      </c>
      <c r="K6" s="81">
        <v>130</v>
      </c>
      <c r="L6" s="20">
        <v>10</v>
      </c>
      <c r="M6" s="21">
        <f t="shared" ref="M6:M7" si="11">SUM(K6*L6*12)</f>
        <v>15600</v>
      </c>
      <c r="N6" s="81">
        <v>130</v>
      </c>
      <c r="O6" s="20">
        <v>10</v>
      </c>
      <c r="P6" s="21">
        <f t="shared" ref="P6:P7" si="12">SUM(N6*O6*12)</f>
        <v>15600</v>
      </c>
      <c r="Q6" s="81">
        <v>130</v>
      </c>
      <c r="R6" s="20">
        <v>10</v>
      </c>
      <c r="S6" s="21">
        <f t="shared" si="5"/>
        <v>15600</v>
      </c>
      <c r="T6" s="81">
        <v>130</v>
      </c>
      <c r="U6" s="20">
        <v>10</v>
      </c>
      <c r="V6" s="21">
        <f t="shared" si="6"/>
        <v>15600</v>
      </c>
      <c r="W6" s="81">
        <v>130</v>
      </c>
      <c r="X6" s="20">
        <v>10</v>
      </c>
      <c r="Y6" s="21">
        <f t="shared" si="7"/>
        <v>15600</v>
      </c>
      <c r="Z6" s="81">
        <v>130</v>
      </c>
      <c r="AA6" s="20">
        <v>10</v>
      </c>
      <c r="AB6" s="21">
        <f t="shared" si="8"/>
        <v>15600</v>
      </c>
    </row>
    <row r="7" spans="1:28" ht="15.5" x14ac:dyDescent="0.35">
      <c r="A7" s="77" t="s">
        <v>118</v>
      </c>
      <c r="B7" s="22">
        <v>164</v>
      </c>
      <c r="C7" s="20">
        <v>10</v>
      </c>
      <c r="D7" s="21">
        <f t="shared" si="0"/>
        <v>19680</v>
      </c>
      <c r="E7" s="82">
        <v>80</v>
      </c>
      <c r="F7" s="20">
        <v>10</v>
      </c>
      <c r="G7" s="21">
        <f t="shared" si="9"/>
        <v>9600</v>
      </c>
      <c r="H7" s="82">
        <v>80</v>
      </c>
      <c r="I7" s="20">
        <v>10</v>
      </c>
      <c r="J7" s="21">
        <f t="shared" si="10"/>
        <v>9600</v>
      </c>
      <c r="K7" s="82">
        <v>80</v>
      </c>
      <c r="L7" s="20">
        <v>10</v>
      </c>
      <c r="M7" s="21">
        <f t="shared" si="11"/>
        <v>9600</v>
      </c>
      <c r="N7" s="82">
        <v>80</v>
      </c>
      <c r="O7" s="20">
        <v>10</v>
      </c>
      <c r="P7" s="21">
        <f t="shared" si="12"/>
        <v>9600</v>
      </c>
      <c r="Q7" s="82">
        <v>80</v>
      </c>
      <c r="R7" s="20">
        <v>10</v>
      </c>
      <c r="S7" s="21">
        <f t="shared" si="5"/>
        <v>9600</v>
      </c>
      <c r="T7" s="82">
        <v>80</v>
      </c>
      <c r="U7" s="20">
        <v>10</v>
      </c>
      <c r="V7" s="21">
        <f t="shared" si="6"/>
        <v>9600</v>
      </c>
      <c r="W7" s="82">
        <v>80</v>
      </c>
      <c r="X7" s="20">
        <v>10</v>
      </c>
      <c r="Y7" s="21">
        <f t="shared" si="7"/>
        <v>9600</v>
      </c>
      <c r="Z7" s="82">
        <v>80</v>
      </c>
      <c r="AA7" s="20">
        <v>10</v>
      </c>
      <c r="AB7" s="21">
        <f t="shared" si="8"/>
        <v>9600</v>
      </c>
    </row>
    <row r="8" spans="1:28" ht="16" thickBot="1" x14ac:dyDescent="0.4">
      <c r="A8" s="78" t="s">
        <v>119</v>
      </c>
      <c r="B8" s="94">
        <f t="shared" ref="B8:AB8" si="13">SUM(B3:B7)</f>
        <v>820</v>
      </c>
      <c r="C8" s="80">
        <f t="shared" si="13"/>
        <v>50</v>
      </c>
      <c r="D8" s="25">
        <f t="shared" si="13"/>
        <v>98400</v>
      </c>
      <c r="E8" s="83">
        <f t="shared" si="13"/>
        <v>370</v>
      </c>
      <c r="F8" s="80">
        <f t="shared" si="13"/>
        <v>50</v>
      </c>
      <c r="G8" s="25">
        <f t="shared" si="13"/>
        <v>37800</v>
      </c>
      <c r="H8" s="83">
        <f t="shared" si="13"/>
        <v>370</v>
      </c>
      <c r="I8" s="80">
        <f t="shared" si="13"/>
        <v>50</v>
      </c>
      <c r="J8" s="25">
        <f t="shared" si="13"/>
        <v>37800</v>
      </c>
      <c r="K8" s="23">
        <f t="shared" si="13"/>
        <v>370</v>
      </c>
      <c r="L8" s="80">
        <f t="shared" si="13"/>
        <v>50</v>
      </c>
      <c r="M8" s="25">
        <f t="shared" si="13"/>
        <v>37800</v>
      </c>
      <c r="N8" s="23">
        <f t="shared" si="13"/>
        <v>370</v>
      </c>
      <c r="O8" s="80">
        <f t="shared" si="13"/>
        <v>50</v>
      </c>
      <c r="P8" s="25">
        <f t="shared" si="13"/>
        <v>37800</v>
      </c>
      <c r="Q8" s="23">
        <f t="shared" si="13"/>
        <v>370</v>
      </c>
      <c r="R8" s="24">
        <f t="shared" si="13"/>
        <v>50</v>
      </c>
      <c r="S8" s="25">
        <f t="shared" si="13"/>
        <v>37800</v>
      </c>
      <c r="T8" s="23">
        <f t="shared" si="13"/>
        <v>370</v>
      </c>
      <c r="U8" s="24">
        <f t="shared" si="13"/>
        <v>50</v>
      </c>
      <c r="V8" s="25">
        <f t="shared" si="13"/>
        <v>37800</v>
      </c>
      <c r="W8" s="26">
        <f t="shared" si="13"/>
        <v>370</v>
      </c>
      <c r="X8" s="86">
        <f t="shared" si="13"/>
        <v>50</v>
      </c>
      <c r="Y8" s="27">
        <f t="shared" si="13"/>
        <v>37800</v>
      </c>
      <c r="Z8" s="23">
        <f t="shared" si="13"/>
        <v>370</v>
      </c>
      <c r="AA8" s="24">
        <f t="shared" si="13"/>
        <v>50</v>
      </c>
      <c r="AB8" s="25">
        <f t="shared" si="13"/>
        <v>37800</v>
      </c>
    </row>
    <row r="10" spans="1:28" ht="93" x14ac:dyDescent="0.35">
      <c r="A10" s="79" t="s">
        <v>120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23C0-C204-413C-BD11-163F14275091}">
  <sheetPr>
    <tabColor rgb="FF92D050"/>
  </sheetPr>
  <dimension ref="A1:J41"/>
  <sheetViews>
    <sheetView topLeftCell="A13" zoomScale="190" zoomScaleNormal="190" workbookViewId="0">
      <selection activeCell="L3" sqref="L3"/>
    </sheetView>
  </sheetViews>
  <sheetFormatPr defaultRowHeight="14.5" x14ac:dyDescent="0.35"/>
  <cols>
    <col min="1" max="1" width="54" customWidth="1"/>
    <col min="2" max="10" width="15.453125" style="28" bestFit="1" customWidth="1"/>
  </cols>
  <sheetData>
    <row r="1" spans="1:10" x14ac:dyDescent="0.35">
      <c r="A1" s="7" t="s">
        <v>121</v>
      </c>
    </row>
    <row r="2" spans="1:10" ht="31" x14ac:dyDescent="0.35">
      <c r="A2" s="12" t="s">
        <v>122</v>
      </c>
      <c r="B2" s="5" t="s">
        <v>123</v>
      </c>
      <c r="C2" s="5" t="s">
        <v>124</v>
      </c>
      <c r="D2" s="5" t="s">
        <v>125</v>
      </c>
      <c r="E2" s="5" t="s">
        <v>126</v>
      </c>
      <c r="F2" s="5" t="s">
        <v>127</v>
      </c>
      <c r="G2" s="5" t="s">
        <v>128</v>
      </c>
      <c r="H2" s="5" t="s">
        <v>129</v>
      </c>
      <c r="I2" s="5" t="s">
        <v>130</v>
      </c>
      <c r="J2" s="5" t="s">
        <v>131</v>
      </c>
    </row>
    <row r="3" spans="1:10" ht="17.5" x14ac:dyDescent="0.35">
      <c r="A3" s="29" t="s">
        <v>132</v>
      </c>
      <c r="B3" s="30">
        <v>10</v>
      </c>
      <c r="C3" s="30">
        <v>20</v>
      </c>
      <c r="D3" s="30">
        <v>30</v>
      </c>
      <c r="E3" s="30">
        <v>40</v>
      </c>
      <c r="F3" s="30">
        <v>50</v>
      </c>
      <c r="G3" s="30">
        <v>60</v>
      </c>
      <c r="H3" s="30">
        <v>70</v>
      </c>
      <c r="I3" s="30">
        <v>80</v>
      </c>
      <c r="J3" s="30">
        <v>90</v>
      </c>
    </row>
    <row r="4" spans="1:10" ht="16" thickBot="1" x14ac:dyDescent="0.4">
      <c r="A4" s="31" t="s">
        <v>133</v>
      </c>
      <c r="B4" s="32">
        <v>15000</v>
      </c>
      <c r="C4" s="32">
        <v>15000</v>
      </c>
      <c r="D4" s="32">
        <v>15000</v>
      </c>
      <c r="E4" s="32">
        <v>15000</v>
      </c>
      <c r="F4" s="32">
        <v>15000</v>
      </c>
      <c r="G4" s="32">
        <v>15000</v>
      </c>
      <c r="H4" s="32">
        <v>15000</v>
      </c>
      <c r="I4" s="32">
        <v>15000</v>
      </c>
      <c r="J4" s="32">
        <v>15000</v>
      </c>
    </row>
    <row r="5" spans="1:10" ht="15.5" x14ac:dyDescent="0.35">
      <c r="A5" s="33" t="s">
        <v>134</v>
      </c>
      <c r="B5" s="34">
        <f>B3*B4</f>
        <v>150000</v>
      </c>
      <c r="C5" s="34">
        <f t="shared" ref="C5:J5" si="0">C3*C4</f>
        <v>300000</v>
      </c>
      <c r="D5" s="34">
        <f t="shared" si="0"/>
        <v>450000</v>
      </c>
      <c r="E5" s="34">
        <f t="shared" si="0"/>
        <v>600000</v>
      </c>
      <c r="F5" s="34">
        <f t="shared" si="0"/>
        <v>750000</v>
      </c>
      <c r="G5" s="34">
        <f t="shared" si="0"/>
        <v>900000</v>
      </c>
      <c r="H5" s="34">
        <f t="shared" si="0"/>
        <v>1050000</v>
      </c>
      <c r="I5" s="34">
        <f t="shared" si="0"/>
        <v>1200000</v>
      </c>
      <c r="J5" s="34">
        <f t="shared" si="0"/>
        <v>1350000</v>
      </c>
    </row>
    <row r="6" spans="1:10" x14ac:dyDescent="0.35">
      <c r="A6" t="s">
        <v>135</v>
      </c>
    </row>
    <row r="8" spans="1:10" ht="31" x14ac:dyDescent="0.35">
      <c r="A8" s="12" t="s">
        <v>136</v>
      </c>
      <c r="B8" s="5" t="s">
        <v>88</v>
      </c>
      <c r="C8" s="5" t="s">
        <v>137</v>
      </c>
      <c r="D8" s="5" t="s">
        <v>138</v>
      </c>
      <c r="E8" s="5" t="s">
        <v>139</v>
      </c>
      <c r="F8" s="5" t="s">
        <v>140</v>
      </c>
      <c r="G8" s="5" t="s">
        <v>141</v>
      </c>
      <c r="H8" s="5" t="s">
        <v>142</v>
      </c>
      <c r="I8" s="5" t="s">
        <v>143</v>
      </c>
      <c r="J8" s="5" t="s">
        <v>144</v>
      </c>
    </row>
    <row r="9" spans="1:10" ht="21" x14ac:dyDescent="0.5">
      <c r="A9" s="35" t="s">
        <v>145</v>
      </c>
      <c r="B9" s="145"/>
      <c r="C9" s="146"/>
      <c r="D9" s="146"/>
      <c r="E9" s="146"/>
      <c r="F9" s="146"/>
      <c r="G9" s="146"/>
      <c r="H9" s="146"/>
      <c r="I9" s="146"/>
      <c r="J9" s="146"/>
    </row>
    <row r="10" spans="1:10" ht="15.5" x14ac:dyDescent="0.35">
      <c r="A10" s="11" t="s">
        <v>146</v>
      </c>
      <c r="B10" s="36">
        <v>0</v>
      </c>
      <c r="C10" s="36">
        <v>0</v>
      </c>
      <c r="D10" s="36">
        <v>0</v>
      </c>
      <c r="E10" s="36">
        <v>0</v>
      </c>
      <c r="F10" s="36">
        <v>0</v>
      </c>
      <c r="G10" s="36">
        <v>0</v>
      </c>
      <c r="H10" s="36">
        <v>0</v>
      </c>
      <c r="I10" s="36">
        <v>0</v>
      </c>
      <c r="J10" s="36">
        <v>0</v>
      </c>
    </row>
    <row r="11" spans="1:10" ht="15.5" x14ac:dyDescent="0.35">
      <c r="A11" s="11" t="s">
        <v>146</v>
      </c>
      <c r="B11" s="36">
        <v>0</v>
      </c>
      <c r="C11" s="36">
        <v>0</v>
      </c>
      <c r="D11" s="36">
        <v>0</v>
      </c>
      <c r="E11" s="36">
        <v>0</v>
      </c>
      <c r="F11" s="36">
        <v>0</v>
      </c>
      <c r="G11" s="36">
        <v>0</v>
      </c>
      <c r="H11" s="36">
        <v>0</v>
      </c>
      <c r="I11" s="36">
        <v>0</v>
      </c>
      <c r="J11" s="36">
        <v>0</v>
      </c>
    </row>
    <row r="12" spans="1:10" ht="15.5" x14ac:dyDescent="0.35">
      <c r="A12" s="11" t="s">
        <v>146</v>
      </c>
      <c r="B12" s="36">
        <v>0</v>
      </c>
      <c r="C12" s="36">
        <v>0</v>
      </c>
      <c r="D12" s="36">
        <v>0</v>
      </c>
      <c r="E12" s="36">
        <v>0</v>
      </c>
      <c r="F12" s="36">
        <v>0</v>
      </c>
      <c r="G12" s="36">
        <v>0</v>
      </c>
      <c r="H12" s="36">
        <v>0</v>
      </c>
      <c r="I12" s="36">
        <v>0</v>
      </c>
      <c r="J12" s="36">
        <v>0</v>
      </c>
    </row>
    <row r="13" spans="1:10" ht="15.5" x14ac:dyDescent="0.35">
      <c r="A13" s="11" t="s">
        <v>146</v>
      </c>
      <c r="B13" s="36">
        <v>0</v>
      </c>
      <c r="C13" s="36">
        <v>0</v>
      </c>
      <c r="D13" s="36">
        <v>0</v>
      </c>
      <c r="E13" s="36">
        <v>0</v>
      </c>
      <c r="F13" s="36">
        <v>0</v>
      </c>
      <c r="G13" s="36">
        <v>0</v>
      </c>
      <c r="H13" s="36">
        <v>0</v>
      </c>
      <c r="I13" s="36">
        <v>0</v>
      </c>
      <c r="J13" s="36">
        <v>0</v>
      </c>
    </row>
    <row r="14" spans="1:10" ht="15.5" x14ac:dyDescent="0.35">
      <c r="A14" s="11" t="s">
        <v>146</v>
      </c>
      <c r="B14" s="36">
        <v>0</v>
      </c>
      <c r="C14" s="36">
        <v>0</v>
      </c>
      <c r="D14" s="36">
        <v>0</v>
      </c>
      <c r="E14" s="36">
        <v>0</v>
      </c>
      <c r="F14" s="36">
        <v>0</v>
      </c>
      <c r="G14" s="36">
        <v>0</v>
      </c>
      <c r="H14" s="36">
        <v>0</v>
      </c>
      <c r="I14" s="36">
        <v>0</v>
      </c>
      <c r="J14" s="36">
        <v>0</v>
      </c>
    </row>
    <row r="15" spans="1:10" ht="15.5" x14ac:dyDescent="0.35">
      <c r="A15" s="11" t="s">
        <v>146</v>
      </c>
      <c r="B15" s="36">
        <v>0</v>
      </c>
      <c r="C15" s="36">
        <v>0</v>
      </c>
      <c r="D15" s="36">
        <v>0</v>
      </c>
      <c r="E15" s="36">
        <v>0</v>
      </c>
      <c r="F15" s="36">
        <v>0</v>
      </c>
      <c r="G15" s="36">
        <v>0</v>
      </c>
      <c r="H15" s="36">
        <v>0</v>
      </c>
      <c r="I15" s="36">
        <v>0</v>
      </c>
      <c r="J15" s="36">
        <v>0</v>
      </c>
    </row>
    <row r="16" spans="1:10" ht="15.5" x14ac:dyDescent="0.35">
      <c r="A16" s="11" t="s">
        <v>146</v>
      </c>
      <c r="B16" s="36">
        <v>0</v>
      </c>
      <c r="C16" s="36">
        <v>0</v>
      </c>
      <c r="D16" s="36">
        <v>0</v>
      </c>
      <c r="E16" s="36">
        <v>0</v>
      </c>
      <c r="F16" s="36">
        <v>0</v>
      </c>
      <c r="G16" s="36">
        <v>0</v>
      </c>
      <c r="H16" s="36">
        <v>0</v>
      </c>
      <c r="I16" s="36">
        <v>0</v>
      </c>
      <c r="J16" s="36">
        <v>0</v>
      </c>
    </row>
    <row r="17" spans="1:10" ht="15.5" x14ac:dyDescent="0.35">
      <c r="A17" s="11" t="s">
        <v>146</v>
      </c>
      <c r="B17" s="36">
        <v>0</v>
      </c>
      <c r="C17" s="36">
        <v>0</v>
      </c>
      <c r="D17" s="36">
        <v>0</v>
      </c>
      <c r="E17" s="36">
        <v>0</v>
      </c>
      <c r="F17" s="36">
        <v>0</v>
      </c>
      <c r="G17" s="36">
        <v>0</v>
      </c>
      <c r="H17" s="36">
        <v>0</v>
      </c>
      <c r="I17" s="36">
        <v>0</v>
      </c>
      <c r="J17" s="36">
        <v>0</v>
      </c>
    </row>
    <row r="18" spans="1:10" ht="15.5" x14ac:dyDescent="0.35">
      <c r="A18" s="11" t="s">
        <v>146</v>
      </c>
      <c r="B18" s="36">
        <v>0</v>
      </c>
      <c r="C18" s="36">
        <v>0</v>
      </c>
      <c r="D18" s="36">
        <v>0</v>
      </c>
      <c r="E18" s="36">
        <v>0</v>
      </c>
      <c r="F18" s="36">
        <v>0</v>
      </c>
      <c r="G18" s="36">
        <v>0</v>
      </c>
      <c r="H18" s="36">
        <v>0</v>
      </c>
      <c r="I18" s="36">
        <v>0</v>
      </c>
      <c r="J18" s="36">
        <v>0</v>
      </c>
    </row>
    <row r="19" spans="1:10" ht="15.5" x14ac:dyDescent="0.35">
      <c r="A19" s="11" t="s">
        <v>146</v>
      </c>
      <c r="B19" s="36">
        <v>0</v>
      </c>
      <c r="C19" s="36">
        <v>0</v>
      </c>
      <c r="D19" s="36">
        <v>0</v>
      </c>
      <c r="E19" s="36">
        <v>0</v>
      </c>
      <c r="F19" s="36">
        <v>0</v>
      </c>
      <c r="G19" s="36">
        <v>0</v>
      </c>
      <c r="H19" s="36">
        <v>0</v>
      </c>
      <c r="I19" s="36">
        <v>0</v>
      </c>
      <c r="J19" s="36">
        <v>0</v>
      </c>
    </row>
    <row r="20" spans="1:10" ht="15.5" x14ac:dyDescent="0.35">
      <c r="A20" s="11" t="s">
        <v>146</v>
      </c>
      <c r="B20" s="36">
        <v>0</v>
      </c>
      <c r="C20" s="36">
        <v>0</v>
      </c>
      <c r="D20" s="36">
        <v>0</v>
      </c>
      <c r="E20" s="36">
        <v>0</v>
      </c>
      <c r="F20" s="36">
        <v>0</v>
      </c>
      <c r="G20" s="36">
        <v>0</v>
      </c>
      <c r="H20" s="36">
        <v>0</v>
      </c>
      <c r="I20" s="36">
        <v>0</v>
      </c>
      <c r="J20" s="36">
        <v>0</v>
      </c>
    </row>
    <row r="21" spans="1:10" ht="15.5" x14ac:dyDescent="0.35">
      <c r="A21" s="11" t="s">
        <v>146</v>
      </c>
      <c r="B21" s="36">
        <v>0</v>
      </c>
      <c r="C21" s="36">
        <v>0</v>
      </c>
      <c r="D21" s="36">
        <v>0</v>
      </c>
      <c r="E21" s="36">
        <v>0</v>
      </c>
      <c r="F21" s="36">
        <v>0</v>
      </c>
      <c r="G21" s="36">
        <v>0</v>
      </c>
      <c r="H21" s="36">
        <v>0</v>
      </c>
      <c r="I21" s="36">
        <v>0</v>
      </c>
      <c r="J21" s="36">
        <v>0</v>
      </c>
    </row>
    <row r="22" spans="1:10" ht="15.5" x14ac:dyDescent="0.35">
      <c r="A22" s="11" t="s">
        <v>146</v>
      </c>
      <c r="B22" s="36">
        <v>0</v>
      </c>
      <c r="C22" s="36">
        <v>0</v>
      </c>
      <c r="D22" s="36">
        <v>0</v>
      </c>
      <c r="E22" s="36">
        <v>0</v>
      </c>
      <c r="F22" s="36">
        <v>0</v>
      </c>
      <c r="G22" s="36">
        <v>0</v>
      </c>
      <c r="H22" s="36">
        <v>0</v>
      </c>
      <c r="I22" s="36">
        <v>0</v>
      </c>
      <c r="J22" s="36">
        <v>0</v>
      </c>
    </row>
    <row r="23" spans="1:10" ht="15.5" x14ac:dyDescent="0.35">
      <c r="A23" s="11" t="s">
        <v>146</v>
      </c>
      <c r="B23" s="36">
        <v>0</v>
      </c>
      <c r="C23" s="36">
        <v>0</v>
      </c>
      <c r="D23" s="36">
        <v>0</v>
      </c>
      <c r="E23" s="36">
        <v>0</v>
      </c>
      <c r="F23" s="36">
        <v>0</v>
      </c>
      <c r="G23" s="36">
        <v>0</v>
      </c>
      <c r="H23" s="36">
        <v>0</v>
      </c>
      <c r="I23" s="36">
        <v>0</v>
      </c>
      <c r="J23" s="36">
        <v>0</v>
      </c>
    </row>
    <row r="24" spans="1:10" ht="15.5" x14ac:dyDescent="0.35">
      <c r="A24" s="11" t="s">
        <v>146</v>
      </c>
      <c r="B24" s="36">
        <v>0</v>
      </c>
      <c r="C24" s="36">
        <v>0</v>
      </c>
      <c r="D24" s="36">
        <v>0</v>
      </c>
      <c r="E24" s="36">
        <v>0</v>
      </c>
      <c r="F24" s="36">
        <v>0</v>
      </c>
      <c r="G24" s="36">
        <v>0</v>
      </c>
      <c r="H24" s="36">
        <v>0</v>
      </c>
      <c r="I24" s="36">
        <v>0</v>
      </c>
      <c r="J24" s="36">
        <v>0</v>
      </c>
    </row>
    <row r="25" spans="1:10" ht="15.5" x14ac:dyDescent="0.35">
      <c r="A25" s="11" t="s">
        <v>146</v>
      </c>
      <c r="B25" s="36">
        <v>0</v>
      </c>
      <c r="C25" s="36">
        <v>0</v>
      </c>
      <c r="D25" s="36">
        <v>0</v>
      </c>
      <c r="E25" s="36">
        <v>0</v>
      </c>
      <c r="F25" s="36">
        <v>0</v>
      </c>
      <c r="G25" s="36">
        <v>0</v>
      </c>
      <c r="H25" s="36">
        <v>0</v>
      </c>
      <c r="I25" s="36">
        <v>0</v>
      </c>
      <c r="J25" s="36">
        <v>0</v>
      </c>
    </row>
    <row r="26" spans="1:10" ht="15.5" x14ac:dyDescent="0.35">
      <c r="A26" s="11" t="s">
        <v>146</v>
      </c>
      <c r="B26" s="36">
        <v>0</v>
      </c>
      <c r="C26" s="36">
        <v>0</v>
      </c>
      <c r="D26" s="36">
        <v>0</v>
      </c>
      <c r="E26" s="36">
        <v>0</v>
      </c>
      <c r="F26" s="36">
        <v>0</v>
      </c>
      <c r="G26" s="36">
        <v>0</v>
      </c>
      <c r="H26" s="36">
        <v>0</v>
      </c>
      <c r="I26" s="36">
        <v>0</v>
      </c>
      <c r="J26" s="36">
        <v>0</v>
      </c>
    </row>
    <row r="27" spans="1:10" ht="15.5" x14ac:dyDescent="0.35">
      <c r="A27" s="11" t="s">
        <v>146</v>
      </c>
      <c r="B27" s="36">
        <v>0</v>
      </c>
      <c r="C27" s="36">
        <v>0</v>
      </c>
      <c r="D27" s="36">
        <v>0</v>
      </c>
      <c r="E27" s="36">
        <v>0</v>
      </c>
      <c r="F27" s="36">
        <v>0</v>
      </c>
      <c r="G27" s="36">
        <v>0</v>
      </c>
      <c r="H27" s="36">
        <v>0</v>
      </c>
      <c r="I27" s="36">
        <v>0</v>
      </c>
      <c r="J27" s="36">
        <v>0</v>
      </c>
    </row>
    <row r="28" spans="1:10" ht="15.5" x14ac:dyDescent="0.35">
      <c r="A28" s="11" t="s">
        <v>146</v>
      </c>
      <c r="B28" s="36">
        <v>0</v>
      </c>
      <c r="C28" s="36">
        <v>0</v>
      </c>
      <c r="D28" s="36">
        <v>0</v>
      </c>
      <c r="E28" s="36">
        <v>0</v>
      </c>
      <c r="F28" s="36">
        <v>0</v>
      </c>
      <c r="G28" s="36">
        <v>0</v>
      </c>
      <c r="H28" s="36">
        <v>0</v>
      </c>
      <c r="I28" s="36">
        <v>0</v>
      </c>
      <c r="J28" s="36">
        <v>0</v>
      </c>
    </row>
    <row r="29" spans="1:10" ht="15.5" x14ac:dyDescent="0.35">
      <c r="A29" s="11" t="s">
        <v>146</v>
      </c>
      <c r="B29" s="36">
        <v>0</v>
      </c>
      <c r="C29" s="36">
        <v>0</v>
      </c>
      <c r="D29" s="36">
        <v>0</v>
      </c>
      <c r="E29" s="36">
        <v>0</v>
      </c>
      <c r="F29" s="36">
        <v>0</v>
      </c>
      <c r="G29" s="36">
        <v>0</v>
      </c>
      <c r="H29" s="36">
        <v>0</v>
      </c>
      <c r="I29" s="36">
        <v>0</v>
      </c>
      <c r="J29" s="36">
        <v>0</v>
      </c>
    </row>
    <row r="30" spans="1:10" ht="15.5" x14ac:dyDescent="0.35">
      <c r="A30" s="11" t="s">
        <v>146</v>
      </c>
      <c r="B30" s="36">
        <v>0</v>
      </c>
      <c r="C30" s="36">
        <v>0</v>
      </c>
      <c r="D30" s="36">
        <v>0</v>
      </c>
      <c r="E30" s="36">
        <v>0</v>
      </c>
      <c r="F30" s="36">
        <v>0</v>
      </c>
      <c r="G30" s="36">
        <v>0</v>
      </c>
      <c r="H30" s="36">
        <v>0</v>
      </c>
      <c r="I30" s="36">
        <v>0</v>
      </c>
      <c r="J30" s="36">
        <v>0</v>
      </c>
    </row>
    <row r="31" spans="1:10" ht="15.5" x14ac:dyDescent="0.35">
      <c r="A31" s="11" t="s">
        <v>146</v>
      </c>
      <c r="B31" s="36">
        <v>0</v>
      </c>
      <c r="C31" s="36">
        <v>0</v>
      </c>
      <c r="D31" s="36">
        <v>0</v>
      </c>
      <c r="E31" s="36">
        <v>0</v>
      </c>
      <c r="F31" s="36">
        <v>0</v>
      </c>
      <c r="G31" s="36">
        <v>0</v>
      </c>
      <c r="H31" s="36">
        <v>0</v>
      </c>
      <c r="I31" s="36">
        <v>0</v>
      </c>
      <c r="J31" s="36">
        <v>0</v>
      </c>
    </row>
    <row r="32" spans="1:10" ht="15.5" x14ac:dyDescent="0.35">
      <c r="A32" s="11" t="s">
        <v>146</v>
      </c>
      <c r="B32" s="36">
        <v>0</v>
      </c>
      <c r="C32" s="36">
        <v>0</v>
      </c>
      <c r="D32" s="36">
        <v>0</v>
      </c>
      <c r="E32" s="36">
        <v>0</v>
      </c>
      <c r="F32" s="36">
        <v>0</v>
      </c>
      <c r="G32" s="36">
        <v>0</v>
      </c>
      <c r="H32" s="36">
        <v>0</v>
      </c>
      <c r="I32" s="36">
        <v>0</v>
      </c>
      <c r="J32" s="36">
        <v>0</v>
      </c>
    </row>
    <row r="33" spans="1:10" ht="15.5" x14ac:dyDescent="0.35">
      <c r="A33" s="11" t="s">
        <v>146</v>
      </c>
      <c r="B33" s="36">
        <v>0</v>
      </c>
      <c r="C33" s="36">
        <v>0</v>
      </c>
      <c r="D33" s="36">
        <v>0</v>
      </c>
      <c r="E33" s="36">
        <v>0</v>
      </c>
      <c r="F33" s="36">
        <v>0</v>
      </c>
      <c r="G33" s="36">
        <v>0</v>
      </c>
      <c r="H33" s="36">
        <v>0</v>
      </c>
      <c r="I33" s="36">
        <v>0</v>
      </c>
      <c r="J33" s="36">
        <v>0</v>
      </c>
    </row>
    <row r="34" spans="1:10" ht="15.5" x14ac:dyDescent="0.35">
      <c r="A34" s="11" t="s">
        <v>146</v>
      </c>
      <c r="B34" s="36">
        <v>0</v>
      </c>
      <c r="C34" s="36">
        <v>0</v>
      </c>
      <c r="D34" s="36">
        <v>0</v>
      </c>
      <c r="E34" s="36">
        <v>0</v>
      </c>
      <c r="F34" s="36">
        <v>0</v>
      </c>
      <c r="G34" s="36">
        <v>0</v>
      </c>
      <c r="H34" s="36">
        <v>0</v>
      </c>
      <c r="I34" s="36">
        <v>0</v>
      </c>
      <c r="J34" s="36">
        <v>0</v>
      </c>
    </row>
    <row r="35" spans="1:10" ht="15.5" x14ac:dyDescent="0.35">
      <c r="A35" s="11" t="s">
        <v>146</v>
      </c>
      <c r="B35" s="36">
        <v>0</v>
      </c>
      <c r="C35" s="36">
        <v>0</v>
      </c>
      <c r="D35" s="36">
        <v>0</v>
      </c>
      <c r="E35" s="36">
        <v>0</v>
      </c>
      <c r="F35" s="36">
        <v>0</v>
      </c>
      <c r="G35" s="36">
        <v>0</v>
      </c>
      <c r="H35" s="36">
        <v>0</v>
      </c>
      <c r="I35" s="36">
        <v>0</v>
      </c>
      <c r="J35" s="36">
        <v>0</v>
      </c>
    </row>
    <row r="36" spans="1:10" ht="15.5" x14ac:dyDescent="0.35">
      <c r="A36" s="11" t="s">
        <v>146</v>
      </c>
      <c r="B36" s="36">
        <v>0</v>
      </c>
      <c r="C36" s="36">
        <v>0</v>
      </c>
      <c r="D36" s="36">
        <v>0</v>
      </c>
      <c r="E36" s="36">
        <v>0</v>
      </c>
      <c r="F36" s="36">
        <v>0</v>
      </c>
      <c r="G36" s="36">
        <v>0</v>
      </c>
      <c r="H36" s="36">
        <v>0</v>
      </c>
      <c r="I36" s="36">
        <v>0</v>
      </c>
      <c r="J36" s="36">
        <v>0</v>
      </c>
    </row>
    <row r="37" spans="1:10" ht="15.5" x14ac:dyDescent="0.35">
      <c r="A37" s="11" t="s">
        <v>146</v>
      </c>
      <c r="B37" s="36">
        <v>0</v>
      </c>
      <c r="C37" s="36">
        <v>0</v>
      </c>
      <c r="D37" s="36">
        <v>0</v>
      </c>
      <c r="E37" s="36">
        <v>0</v>
      </c>
      <c r="F37" s="36">
        <v>0</v>
      </c>
      <c r="G37" s="36">
        <v>0</v>
      </c>
      <c r="H37" s="36">
        <v>0</v>
      </c>
      <c r="I37" s="36">
        <v>0</v>
      </c>
      <c r="J37" s="36">
        <v>0</v>
      </c>
    </row>
    <row r="38" spans="1:10" ht="15.5" x14ac:dyDescent="0.35">
      <c r="A38" s="11" t="s">
        <v>146</v>
      </c>
      <c r="B38" s="36">
        <v>0</v>
      </c>
      <c r="C38" s="36">
        <v>0</v>
      </c>
      <c r="D38" s="36">
        <v>0</v>
      </c>
      <c r="E38" s="36">
        <v>0</v>
      </c>
      <c r="F38" s="36">
        <v>0</v>
      </c>
      <c r="G38" s="36">
        <v>0</v>
      </c>
      <c r="H38" s="36">
        <v>0</v>
      </c>
      <c r="I38" s="36">
        <v>0</v>
      </c>
      <c r="J38" s="36">
        <v>0</v>
      </c>
    </row>
    <row r="39" spans="1:10" ht="15.5" x14ac:dyDescent="0.35">
      <c r="A39" s="11" t="s">
        <v>146</v>
      </c>
      <c r="B39" s="36">
        <v>0</v>
      </c>
      <c r="C39" s="36">
        <v>0</v>
      </c>
      <c r="D39" s="36">
        <v>0</v>
      </c>
      <c r="E39" s="36">
        <v>0</v>
      </c>
      <c r="F39" s="36">
        <v>0</v>
      </c>
      <c r="G39" s="36">
        <v>0</v>
      </c>
      <c r="H39" s="36">
        <v>0</v>
      </c>
      <c r="I39" s="36">
        <v>0</v>
      </c>
      <c r="J39" s="36">
        <v>0</v>
      </c>
    </row>
    <row r="40" spans="1:10" ht="15.5" x14ac:dyDescent="0.35">
      <c r="A40" s="11" t="s">
        <v>146</v>
      </c>
      <c r="B40" s="36">
        <v>0</v>
      </c>
      <c r="C40" s="36">
        <v>0</v>
      </c>
      <c r="D40" s="36">
        <v>0</v>
      </c>
      <c r="E40" s="36">
        <v>0</v>
      </c>
      <c r="F40" s="36">
        <v>0</v>
      </c>
      <c r="G40" s="36">
        <v>0</v>
      </c>
      <c r="H40" s="36">
        <v>0</v>
      </c>
      <c r="I40" s="36">
        <v>0</v>
      </c>
      <c r="J40" s="36">
        <v>0</v>
      </c>
    </row>
    <row r="41" spans="1:10" ht="15.5" x14ac:dyDescent="0.35">
      <c r="A41" s="11" t="s">
        <v>146</v>
      </c>
      <c r="B41" s="36">
        <v>0</v>
      </c>
      <c r="C41" s="36">
        <v>0</v>
      </c>
      <c r="D41" s="36">
        <v>0</v>
      </c>
      <c r="E41" s="36">
        <v>0</v>
      </c>
      <c r="F41" s="36">
        <v>0</v>
      </c>
      <c r="G41" s="36">
        <v>0</v>
      </c>
      <c r="H41" s="36">
        <v>0</v>
      </c>
      <c r="I41" s="36">
        <v>0</v>
      </c>
      <c r="J41" s="36">
        <v>0</v>
      </c>
    </row>
  </sheetData>
  <mergeCells count="1">
    <mergeCell ref="B9:J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F2529EFE635B4CB5D9A83DF11634DC" ma:contentTypeVersion="6" ma:contentTypeDescription="Create a new document." ma:contentTypeScope="" ma:versionID="f7eb59f45c0763d74b874d64efee8345">
  <xsd:schema xmlns:xsd="http://www.w3.org/2001/XMLSchema" xmlns:xs="http://www.w3.org/2001/XMLSchema" xmlns:p="http://schemas.microsoft.com/office/2006/metadata/properties" xmlns:ns2="3f1ab777-0e50-4225-8520-8e080b04d4cf" xmlns:ns3="dde62f8e-8175-4cbf-92e1-9f2659fe80ce" targetNamespace="http://schemas.microsoft.com/office/2006/metadata/properties" ma:root="true" ma:fieldsID="35c25b51c962f1b8917a4ff96b7960ac" ns2:_="" ns3:_="">
    <xsd:import namespace="3f1ab777-0e50-4225-8520-8e080b04d4cf"/>
    <xsd:import namespace="dde62f8e-8175-4cbf-92e1-9f2659fe80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b777-0e50-4225-8520-8e080b04d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62f8e-8175-4cbf-92e1-9f2659fe80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F90FE-FF1A-4EDE-BEDF-500D8F57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b777-0e50-4225-8520-8e080b04d4cf"/>
    <ds:schemaRef ds:uri="dde62f8e-8175-4cbf-92e1-9f2659fe8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5978-67C3-4C68-95C8-F0B1C16F823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dde62f8e-8175-4cbf-92e1-9f2659fe80ce"/>
    <ds:schemaRef ds:uri="3f1ab777-0e50-4225-8520-8e080b04d4cf"/>
    <ds:schemaRef ds:uri="http://www.w3.org/XML/1998/namespace"/>
  </ds:schemaRefs>
</ds:datastoreItem>
</file>

<file path=customXml/itemProps3.xml><?xml version="1.0" encoding="utf-8"?>
<ds:datastoreItem xmlns:ds="http://schemas.openxmlformats.org/officeDocument/2006/customXml" ds:itemID="{F18ECCC4-8A2C-47DE-98D1-F21928064C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Cost_Sheet_Questions_Decisions</vt:lpstr>
      <vt:lpstr>Instructions</vt:lpstr>
      <vt:lpstr>Table 1 - Total Cost</vt:lpstr>
      <vt:lpstr>Table 2 - DDI Milestones</vt:lpstr>
      <vt:lpstr>Table 3 - M&amp;O</vt:lpstr>
      <vt:lpstr>Table 4 - Licenses</vt:lpstr>
      <vt:lpstr>Table 5 - Key Staff</vt:lpstr>
      <vt:lpstr>Table 6 -Rate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Lisa M.</dc:creator>
  <cp:keywords/>
  <dc:description/>
  <cp:lastModifiedBy>Alison Barnett</cp:lastModifiedBy>
  <cp:revision/>
  <dcterms:created xsi:type="dcterms:W3CDTF">2022-02-09T15:46:58Z</dcterms:created>
  <dcterms:modified xsi:type="dcterms:W3CDTF">2024-03-15T14:47:59Z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0x010100BBF2529EFE635B4CB5D9A83DF11634DC</vt:lpwstr>
  </property>
</Properties>
</file>