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Early Childhood Iowa\Contracts-Agreements Shells and Data\FY23 Information\FY23 RFP Shared Services Hubs\"/>
    </mc:Choice>
  </mc:AlternateContent>
  <xr:revisionPtr revIDLastSave="0" documentId="8_{A05D16CD-C018-44EE-8610-568A3A76AF6C}" xr6:coauthVersionLast="36" xr6:coauthVersionMax="36" xr10:uidLastSave="{00000000-0000-0000-0000-000000000000}"/>
  <bookViews>
    <workbookView xWindow="0" yWindow="0" windowWidth="28800" windowHeight="13658" xr2:uid="{00000000-000D-0000-FFFF-FFFF00000000}"/>
  </bookViews>
  <sheets>
    <sheet name="Budget" sheetId="3" r:id="rId1"/>
    <sheet name="Budget Narrative" sheetId="5" r:id="rId2"/>
    <sheet name="Budget Evaluation" sheetId="6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3" l="1"/>
  <c r="B29" i="3" l="1"/>
  <c r="C10" i="3" l="1"/>
  <c r="B10" i="3"/>
  <c r="C9" i="3"/>
  <c r="B9" i="3"/>
  <c r="C8" i="3"/>
  <c r="B8" i="3"/>
  <c r="C7" i="3"/>
  <c r="C6" i="3"/>
  <c r="B7" i="3"/>
  <c r="B19" i="3"/>
  <c r="C30" i="3"/>
  <c r="C19" i="3"/>
  <c r="B30" i="3"/>
  <c r="C11" i="3" l="1"/>
  <c r="C13" i="3" s="1"/>
  <c r="C21" i="3" s="1"/>
  <c r="C33" i="3" s="1"/>
  <c r="B11" i="3"/>
  <c r="B13" i="3" s="1"/>
  <c r="B21" i="3" s="1"/>
  <c r="B33" i="3" s="1"/>
</calcChain>
</file>

<file path=xl/sharedStrings.xml><?xml version="1.0" encoding="utf-8"?>
<sst xmlns="http://schemas.openxmlformats.org/spreadsheetml/2006/main" count="118" uniqueCount="97">
  <si>
    <t>Occupancy</t>
  </si>
  <si>
    <t>Total Expense</t>
  </si>
  <si>
    <t>Computers/hardware</t>
  </si>
  <si>
    <t>Assumes pro bono</t>
  </si>
  <si>
    <t xml:space="preserve">Legal </t>
  </si>
  <si>
    <t>Review MOU and other agreements between parties</t>
  </si>
  <si>
    <t xml:space="preserve">Leadership/Management (CEO &amp; COO) </t>
  </si>
  <si>
    <t>sub-total</t>
  </si>
  <si>
    <t>Projected  Revenue</t>
  </si>
  <si>
    <t xml:space="preserve">Community Based Shared Service Alliance </t>
  </si>
  <si>
    <t>Sample Community-based Shared Services Alliance</t>
  </si>
  <si>
    <t>Sample Budget Narrative</t>
  </si>
  <si>
    <t xml:space="preserve"> </t>
  </si>
  <si>
    <t>Sample Budget</t>
  </si>
  <si>
    <t>Help recruit and enroll new families</t>
  </si>
  <si>
    <t>Assist providers to access CACFP funding</t>
  </si>
  <si>
    <t>Provide technology support</t>
  </si>
  <si>
    <t xml:space="preserve"> Shared Services Alliance Hub Service Menu</t>
  </si>
  <si>
    <t xml:space="preserve">  Information Technology Coordinator </t>
  </si>
  <si>
    <t>Information Technology Coordinator</t>
  </si>
  <si>
    <t>Assess member hardware and connectivity needs; price options for meeting needs; order and install equipment needed; troubleshoot equipment issues</t>
  </si>
  <si>
    <t>Fiscal Clerk</t>
  </si>
  <si>
    <t>Manage fiscal functions of centralized adminstration for the Alliance members including, AP/AR, payroll, etc.; generate provider financial reports</t>
  </si>
  <si>
    <t>Review provider data in CCMS; provide coaching to members regarding Iron Triangle metrics; coach providers around revenue opportunities - including CACFP; support marketing and enrollment</t>
  </si>
  <si>
    <t xml:space="preserve">CEO </t>
  </si>
  <si>
    <t>Meet with partners regularly to review progress and develop strategic direction/opportunities; negotiate with 3rd party vendors/funders;report on outcomes and funder deliverables</t>
  </si>
  <si>
    <t>Bill tuition</t>
  </si>
  <si>
    <t>Handle past due payments</t>
  </si>
  <si>
    <t>Run financial reports</t>
  </si>
  <si>
    <t>Process Accounts Payable</t>
  </si>
  <si>
    <t>Process Accounts Receivable</t>
  </si>
  <si>
    <t>HR Clerk</t>
  </si>
  <si>
    <t>Business Analyst</t>
  </si>
  <si>
    <t>Staffing Plan</t>
  </si>
  <si>
    <t>IT Coordinator</t>
  </si>
  <si>
    <t>Alliance Coordinator</t>
  </si>
  <si>
    <t xml:space="preserve">Alliance Coordinator </t>
  </si>
  <si>
    <t xml:space="preserve">Manage teacher recruitment, screening, and hiring; HR documentation </t>
  </si>
  <si>
    <t>Supervises day-to-day operations of team; single point of contact for members; reviews and analyzes all project data; ensures alignment between member policies and CCMS and Hub services</t>
  </si>
  <si>
    <t>Salary</t>
  </si>
  <si>
    <t>Iron Triangle data reporting, analysis, and coaching</t>
  </si>
  <si>
    <t>CEO/COO</t>
  </si>
  <si>
    <t>(Hub delivering services listed in table at right)</t>
  </si>
  <si>
    <t xml:space="preserve">Project management </t>
  </si>
  <si>
    <t>.74 FTE</t>
  </si>
  <si>
    <t>.85 FTE</t>
  </si>
  <si>
    <t>Other Expenses</t>
  </si>
  <si>
    <t>Personnel Expenses</t>
  </si>
  <si>
    <t>Total Personnel</t>
  </si>
  <si>
    <t>Key Strengths of Sample Budget</t>
  </si>
  <si>
    <t>Staffing plan is aligned with service menu</t>
  </si>
  <si>
    <t>Membership revenue</t>
  </si>
  <si>
    <t>Staffing plan effectively uses percentages of existing staff at Hub organization</t>
  </si>
  <si>
    <t>Staffing allocation increases in alignment with projected increased membership demand/needs</t>
  </si>
  <si>
    <t>Other grants</t>
  </si>
  <si>
    <t>Member fees (see budget narrative)</t>
  </si>
  <si>
    <t>Year One Allocation FTE</t>
  </si>
  <si>
    <t>Year Two Allocation FTE</t>
  </si>
  <si>
    <t>Projected Revenue</t>
  </si>
  <si>
    <t>Assumes other fundraising work will yield additional funds</t>
  </si>
  <si>
    <t>John's Co-Op</t>
  </si>
  <si>
    <t>Office Equipment</t>
  </si>
  <si>
    <r>
      <t xml:space="preserve">Year 1 </t>
    </r>
    <r>
      <rPr>
        <b/>
        <u/>
        <sz val="12"/>
        <color theme="1"/>
        <rFont val="Calibri (Body)"/>
      </rPr>
      <t xml:space="preserve">(enacted date through June 30, 2023) </t>
    </r>
  </si>
  <si>
    <r>
      <t xml:space="preserve">Year 2 </t>
    </r>
    <r>
      <rPr>
        <b/>
        <u/>
        <sz val="12"/>
        <color theme="1"/>
        <rFont val="Calibri (Body)"/>
      </rPr>
      <t>(July 1, 2023 through June 30, 2024)</t>
    </r>
  </si>
  <si>
    <t>Cash Match (30%)</t>
  </si>
  <si>
    <t>In-Kind (No more than 10%)</t>
  </si>
  <si>
    <r>
      <rPr>
        <b/>
        <sz val="16"/>
        <color theme="1"/>
        <rFont val="Calibri (Body)"/>
      </rPr>
      <t>Total  Revenue</t>
    </r>
    <r>
      <rPr>
        <sz val="16"/>
        <color theme="1"/>
        <rFont val="Calibri (Body)"/>
      </rPr>
      <t xml:space="preserve"> </t>
    </r>
  </si>
  <si>
    <t>Source of Cash Match/In Kind</t>
  </si>
  <si>
    <t>Bulk purchasing of goods and services, including but not limited to classroom supplies and equipment, etc. </t>
  </si>
  <si>
    <t>Benefits: Health care, (including navigation support for the Affordable Care Act Exchange), retirement, telemedicine, paid time off, health savings accounts, etc.  </t>
  </si>
  <si>
    <t>Tax preparation and support </t>
  </si>
  <si>
    <t>Accounting and bookkeeping </t>
  </si>
  <si>
    <t>Marketing, recruitment (children/parents) and enrollment support </t>
  </si>
  <si>
    <t>Non-profit board consultation, education, and management supports </t>
  </si>
  <si>
    <t>Payroll processing </t>
  </si>
  <si>
    <t>Child and Adult Care Food Program (CACFP) administration  </t>
  </si>
  <si>
    <t>Human resources support, including salary scale, job descriptions, staff recruitment, screening, on-boarding, human resources policies</t>
  </si>
  <si>
    <t>Legal support </t>
  </si>
  <si>
    <t>Technology support - hardware and software and connectivity</t>
  </si>
  <si>
    <t>Billing and fee collection </t>
  </si>
  <si>
    <t>Facilitating provider access to multiple funding streams, including: private scholarships, child care subsidy, Head Start and Early Head Start, PreK, etc; and helping families access public subsidy</t>
  </si>
  <si>
    <t>Transportation services </t>
  </si>
  <si>
    <t>Fundraising and development support </t>
  </si>
  <si>
    <t>Farm to Table - work with local producers to leverage access to fresh foods</t>
  </si>
  <si>
    <t>Liability insurance awareness and enrollment support </t>
  </si>
  <si>
    <t>Facility repair, maintenance, janitorial services</t>
  </si>
  <si>
    <t>Fundraising and development support</t>
  </si>
  <si>
    <t>Materials (paper, mailings)</t>
  </si>
  <si>
    <t>Difference</t>
  </si>
  <si>
    <t>Indirect (no more than 15%)</t>
  </si>
  <si>
    <t>Shared Service Alliance Hub Grant Funds</t>
  </si>
  <si>
    <t>Hardware for provider: Computer terminal @$1150; Biometric pad: @$100; Printer and Signature pad @750 - total of $2,000 in hardware per new provider plus server/router and other possible connectivity/storage needs</t>
  </si>
  <si>
    <t xml:space="preserve">Year 1: $500/month for 18 providers (projection).  Year 2; $500/month for 20 providers (projection).  </t>
  </si>
  <si>
    <t>Cost per member is reasonable based on fees paid by Hub and based on services that provider member receives</t>
  </si>
  <si>
    <t>Revenue generation in first 2 years shows the ability to have sustainability.  This could lead to Cost per member decreases over time indicating overall Alliance sustainability through membership growth is achievable.</t>
  </si>
  <si>
    <t>*Could have multiple sources for Cash Match</t>
  </si>
  <si>
    <r>
      <t xml:space="preserve">Services Offered: </t>
    </r>
    <r>
      <rPr>
        <i/>
        <u/>
        <sz val="12"/>
        <color theme="1"/>
        <rFont val="Calibri (Body)"/>
      </rPr>
      <t>(Drop down list, click in boxes below for list)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</si>
</sst>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 (Body)"/>
    </font>
    <font>
      <sz val="16"/>
      <color theme="1"/>
      <name val="Calibri (Body)"/>
    </font>
    <font>
      <i/>
      <sz val="16"/>
      <color theme="1"/>
      <name val="Calibri (Body)"/>
    </font>
    <font>
      <b/>
      <i/>
      <sz val="16"/>
      <color theme="1"/>
      <name val="Calibri (Body)"/>
    </font>
    <font>
      <b/>
      <u/>
      <sz val="16"/>
      <color theme="1"/>
      <name val="Calibri (Body)"/>
    </font>
    <font>
      <b/>
      <sz val="16"/>
      <name val="Calibri (Body)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 (Body)"/>
    </font>
    <font>
      <b/>
      <u/>
      <sz val="12"/>
      <color theme="1"/>
      <name val="Calibri (Body)"/>
    </font>
    <font>
      <i/>
      <u/>
      <sz val="12"/>
      <color theme="1"/>
      <name val="Calibri (Body)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Alignment="1">
      <alignment horizontal="right"/>
    </xf>
    <xf numFmtId="0" fontId="0" fillId="0" borderId="0" xfId="0" applyFill="1"/>
    <xf numFmtId="164" fontId="0" fillId="0" borderId="0" xfId="0" applyNumberFormat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9" fillId="0" borderId="0" xfId="0" applyFont="1" applyFill="1" applyAlignment="1">
      <alignment horizontal="center" wrapText="1"/>
    </xf>
    <xf numFmtId="0" fontId="10" fillId="0" borderId="0" xfId="0" applyFont="1"/>
    <xf numFmtId="0" fontId="11" fillId="0" borderId="0" xfId="0" applyFont="1" applyFill="1" applyAlignment="1">
      <alignment horizontal="center" wrapText="1"/>
    </xf>
    <xf numFmtId="0" fontId="12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NumberFormat="1" applyFont="1" applyAlignment="1">
      <alignment wrapText="1"/>
    </xf>
    <xf numFmtId="0" fontId="9" fillId="0" borderId="0" xfId="0" applyFont="1"/>
    <xf numFmtId="0" fontId="13" fillId="0" borderId="0" xfId="0" applyNumberFormat="1" applyFont="1" applyFill="1" applyAlignment="1">
      <alignment wrapText="1"/>
    </xf>
    <xf numFmtId="0" fontId="10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10" fillId="0" borderId="0" xfId="0" applyFont="1" applyFill="1" applyAlignment="1">
      <alignment horizontal="left" indent="1"/>
    </xf>
    <xf numFmtId="0" fontId="9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6" fillId="0" borderId="0" xfId="0" applyFont="1" applyFill="1" applyAlignment="1">
      <alignment wrapText="1"/>
    </xf>
    <xf numFmtId="0" fontId="16" fillId="0" borderId="0" xfId="0" applyFont="1" applyFill="1" applyAlignment="1">
      <alignment horizontal="left" wrapText="1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9" fillId="0" borderId="11" xfId="0" applyFont="1" applyBorder="1" applyAlignment="1">
      <alignment vertical="center" wrapText="1"/>
    </xf>
    <xf numFmtId="0" fontId="15" fillId="0" borderId="12" xfId="0" applyFont="1" applyBorder="1"/>
    <xf numFmtId="0" fontId="17" fillId="0" borderId="0" xfId="0" applyFont="1"/>
    <xf numFmtId="44" fontId="10" fillId="0" borderId="0" xfId="127" applyFont="1"/>
    <xf numFmtId="44" fontId="16" fillId="0" borderId="0" xfId="127" applyFont="1"/>
    <xf numFmtId="44" fontId="10" fillId="0" borderId="0" xfId="127" applyFont="1" applyFill="1" applyAlignment="1"/>
    <xf numFmtId="44" fontId="10" fillId="0" borderId="0" xfId="127" applyFont="1" applyFill="1"/>
    <xf numFmtId="44" fontId="0" fillId="0" borderId="0" xfId="127" applyFont="1"/>
    <xf numFmtId="165" fontId="16" fillId="0" borderId="0" xfId="127" applyNumberFormat="1" applyFont="1"/>
    <xf numFmtId="165" fontId="10" fillId="0" borderId="0" xfId="127" applyNumberFormat="1" applyFont="1"/>
    <xf numFmtId="165" fontId="10" fillId="0" borderId="0" xfId="127" applyNumberFormat="1" applyFont="1" applyBorder="1"/>
    <xf numFmtId="165" fontId="10" fillId="0" borderId="0" xfId="127" applyNumberFormat="1" applyFont="1" applyBorder="1" applyAlignment="1">
      <alignment horizontal="right"/>
    </xf>
    <xf numFmtId="165" fontId="10" fillId="0" borderId="2" xfId="127" applyNumberFormat="1" applyFont="1" applyBorder="1"/>
    <xf numFmtId="165" fontId="10" fillId="0" borderId="0" xfId="127" applyNumberFormat="1" applyFont="1" applyAlignment="1">
      <alignment horizontal="right"/>
    </xf>
    <xf numFmtId="165" fontId="14" fillId="0" borderId="1" xfId="127" applyNumberFormat="1" applyFont="1" applyFill="1" applyBorder="1"/>
    <xf numFmtId="165" fontId="10" fillId="0" borderId="0" xfId="127" applyNumberFormat="1" applyFont="1" applyFill="1"/>
    <xf numFmtId="165" fontId="10" fillId="0" borderId="2" xfId="127" applyNumberFormat="1" applyFont="1" applyBorder="1" applyAlignment="1">
      <alignment horizontal="right"/>
    </xf>
    <xf numFmtId="165" fontId="9" fillId="0" borderId="0" xfId="127" applyNumberFormat="1" applyFont="1" applyAlignment="1">
      <alignment horizontal="right"/>
    </xf>
    <xf numFmtId="165" fontId="15" fillId="0" borderId="0" xfId="127" applyNumberFormat="1" applyFont="1"/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wrapText="1"/>
    </xf>
    <xf numFmtId="0" fontId="17" fillId="0" borderId="11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0" fillId="2" borderId="7" xfId="0" applyFont="1" applyFill="1" applyBorder="1"/>
    <xf numFmtId="0" fontId="20" fillId="2" borderId="0" xfId="0" applyFont="1" applyFill="1" applyBorder="1"/>
    <xf numFmtId="44" fontId="20" fillId="2" borderId="0" xfId="127" applyFont="1" applyFill="1" applyBorder="1"/>
    <xf numFmtId="0" fontId="20" fillId="2" borderId="0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0" fillId="2" borderId="0" xfId="0" applyFont="1" applyFill="1" applyAlignment="1">
      <alignment horizontal="left" indent="1"/>
    </xf>
    <xf numFmtId="44" fontId="10" fillId="2" borderId="0" xfId="127" applyNumberFormat="1" applyFont="1" applyFill="1"/>
    <xf numFmtId="165" fontId="10" fillId="2" borderId="0" xfId="127" applyNumberFormat="1" applyFont="1" applyFill="1"/>
    <xf numFmtId="0" fontId="20" fillId="3" borderId="7" xfId="0" applyFont="1" applyFill="1" applyBorder="1"/>
    <xf numFmtId="0" fontId="20" fillId="3" borderId="0" xfId="0" applyFont="1" applyFill="1" applyBorder="1"/>
    <xf numFmtId="44" fontId="20" fillId="3" borderId="0" xfId="127" applyFont="1" applyFill="1" applyBorder="1"/>
    <xf numFmtId="0" fontId="20" fillId="3" borderId="0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0" fillId="3" borderId="0" xfId="0" applyFont="1" applyFill="1" applyAlignment="1">
      <alignment horizontal="left" indent="1"/>
    </xf>
    <xf numFmtId="165" fontId="10" fillId="3" borderId="0" xfId="127" applyNumberFormat="1" applyFont="1" applyFill="1"/>
    <xf numFmtId="0" fontId="20" fillId="4" borderId="7" xfId="0" applyFont="1" applyFill="1" applyBorder="1"/>
    <xf numFmtId="0" fontId="20" fillId="4" borderId="0" xfId="0" applyFont="1" applyFill="1" applyBorder="1"/>
    <xf numFmtId="44" fontId="20" fillId="4" borderId="0" xfId="127" applyFont="1" applyFill="1" applyBorder="1"/>
    <xf numFmtId="0" fontId="20" fillId="4" borderId="0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8" fillId="4" borderId="7" xfId="0" applyFont="1" applyFill="1" applyBorder="1" applyAlignment="1">
      <alignment vertical="center" wrapText="1"/>
    </xf>
    <xf numFmtId="0" fontId="17" fillId="4" borderId="0" xfId="0" applyFont="1" applyFill="1" applyBorder="1"/>
    <xf numFmtId="44" fontId="17" fillId="4" borderId="0" xfId="127" applyFont="1" applyFill="1" applyBorder="1"/>
    <xf numFmtId="0" fontId="17" fillId="4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left" indent="1"/>
    </xf>
    <xf numFmtId="165" fontId="10" fillId="4" borderId="0" xfId="127" applyNumberFormat="1" applyFont="1" applyFill="1" applyBorder="1" applyAlignment="1">
      <alignment horizontal="right"/>
    </xf>
    <xf numFmtId="0" fontId="18" fillId="5" borderId="7" xfId="0" applyFont="1" applyFill="1" applyBorder="1" applyAlignment="1">
      <alignment vertical="center" wrapText="1"/>
    </xf>
    <xf numFmtId="0" fontId="17" fillId="5" borderId="0" xfId="0" applyFont="1" applyFill="1" applyBorder="1"/>
    <xf numFmtId="44" fontId="17" fillId="5" borderId="0" xfId="127" applyFont="1" applyFill="1" applyBorder="1"/>
    <xf numFmtId="0" fontId="17" fillId="5" borderId="0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10" fillId="5" borderId="0" xfId="0" applyFont="1" applyFill="1" applyAlignment="1">
      <alignment horizontal="left" indent="1"/>
    </xf>
    <xf numFmtId="165" fontId="10" fillId="5" borderId="0" xfId="127" applyNumberFormat="1" applyFont="1" applyFill="1"/>
    <xf numFmtId="0" fontId="10" fillId="7" borderId="0" xfId="0" applyFont="1" applyFill="1" applyAlignment="1">
      <alignment horizontal="left"/>
    </xf>
    <xf numFmtId="165" fontId="10" fillId="7" borderId="0" xfId="127" applyNumberFormat="1" applyFont="1" applyFill="1" applyBorder="1"/>
    <xf numFmtId="0" fontId="18" fillId="7" borderId="10" xfId="0" applyFont="1" applyFill="1" applyBorder="1" applyAlignment="1">
      <alignment vertical="center" wrapText="1"/>
    </xf>
    <xf numFmtId="0" fontId="17" fillId="7" borderId="8" xfId="0" applyFont="1" applyFill="1" applyBorder="1"/>
    <xf numFmtId="44" fontId="17" fillId="7" borderId="8" xfId="127" applyFont="1" applyFill="1" applyBorder="1"/>
    <xf numFmtId="0" fontId="17" fillId="7" borderId="8" xfId="0" applyFont="1" applyFill="1" applyBorder="1" applyAlignment="1">
      <alignment horizontal="center"/>
    </xf>
    <xf numFmtId="0" fontId="17" fillId="7" borderId="9" xfId="0" applyFont="1" applyFill="1" applyBorder="1" applyAlignment="1">
      <alignment horizontal="center"/>
    </xf>
    <xf numFmtId="0" fontId="16" fillId="2" borderId="0" xfId="0" applyFont="1" applyFill="1" applyAlignment="1">
      <alignment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Alignment="1">
      <alignment wrapText="1"/>
    </xf>
    <xf numFmtId="0" fontId="16" fillId="7" borderId="0" xfId="0" applyFont="1" applyFill="1" applyAlignment="1">
      <alignment horizontal="left" wrapText="1"/>
    </xf>
    <xf numFmtId="0" fontId="16" fillId="7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Alignment="1">
      <alignment wrapText="1"/>
    </xf>
    <xf numFmtId="0" fontId="16" fillId="6" borderId="0" xfId="0" applyFont="1" applyFill="1" applyAlignment="1">
      <alignment horizontal="left" wrapText="1"/>
    </xf>
    <xf numFmtId="0" fontId="16" fillId="6" borderId="0" xfId="0" applyFont="1" applyFill="1" applyAlignment="1">
      <alignment wrapText="1"/>
    </xf>
    <xf numFmtId="0" fontId="19" fillId="0" borderId="0" xfId="0" applyFont="1" applyFill="1"/>
    <xf numFmtId="0" fontId="16" fillId="0" borderId="0" xfId="0" applyFont="1" applyFill="1"/>
    <xf numFmtId="0" fontId="23" fillId="0" borderId="0" xfId="0" applyNumberFormat="1" applyFont="1" applyFill="1" applyAlignment="1">
      <alignment wrapText="1"/>
    </xf>
    <xf numFmtId="44" fontId="24" fillId="0" borderId="0" xfId="127" applyFont="1" applyFill="1" applyAlignment="1"/>
    <xf numFmtId="44" fontId="24" fillId="0" borderId="0" xfId="127" applyFont="1" applyFill="1"/>
    <xf numFmtId="165" fontId="9" fillId="0" borderId="0" xfId="127" applyNumberFormat="1" applyFont="1" applyFill="1"/>
    <xf numFmtId="0" fontId="25" fillId="7" borderId="0" xfId="0" applyFont="1" applyFill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165" fontId="15" fillId="0" borderId="0" xfId="0" applyNumberFormat="1" applyFont="1"/>
  </cellXfs>
  <cellStyles count="128">
    <cellStyle name="Currency" xfId="12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tabSelected="1" topLeftCell="B1" zoomScale="75" zoomScaleNormal="75" zoomScalePageLayoutView="125" workbookViewId="0">
      <selection activeCell="E2" sqref="E2"/>
    </sheetView>
  </sheetViews>
  <sheetFormatPr defaultColWidth="8.796875" defaultRowHeight="14.25"/>
  <cols>
    <col min="1" max="1" width="62.86328125" customWidth="1"/>
    <col min="2" max="2" width="69.796875" customWidth="1"/>
    <col min="3" max="3" width="53.53125" customWidth="1"/>
    <col min="4" max="4" width="16.46484375" customWidth="1"/>
    <col min="5" max="5" width="74" customWidth="1"/>
    <col min="6" max="6" width="61.19921875" customWidth="1"/>
    <col min="7" max="7" width="20.46484375" customWidth="1"/>
    <col min="8" max="8" width="19.19921875" customWidth="1"/>
    <col min="9" max="9" width="13.796875" customWidth="1"/>
    <col min="10" max="10" width="14.1328125" customWidth="1"/>
    <col min="13" max="13" width="15.46484375" customWidth="1"/>
    <col min="15" max="15" width="92.796875" hidden="1" customWidth="1"/>
  </cols>
  <sheetData>
    <row r="1" spans="1:15" ht="41.25">
      <c r="A1" s="12" t="s">
        <v>10</v>
      </c>
      <c r="B1" s="13"/>
      <c r="C1" s="13"/>
      <c r="D1" s="13"/>
      <c r="E1" s="13"/>
    </row>
    <row r="2" spans="1:15" ht="20.25">
      <c r="A2" s="14" t="s">
        <v>42</v>
      </c>
      <c r="B2" s="13"/>
      <c r="C2" s="13"/>
      <c r="D2" s="13"/>
      <c r="E2" s="13"/>
    </row>
    <row r="3" spans="1:15" ht="20.65">
      <c r="A3" s="15" t="s">
        <v>13</v>
      </c>
      <c r="B3" s="13"/>
      <c r="C3" s="16"/>
      <c r="D3" s="13"/>
      <c r="E3" s="13"/>
    </row>
    <row r="4" spans="1:15" ht="21" thickBot="1">
      <c r="A4" s="13"/>
      <c r="B4" s="17" t="s">
        <v>62</v>
      </c>
      <c r="C4" s="17" t="s">
        <v>63</v>
      </c>
      <c r="D4" s="18"/>
      <c r="E4" s="18" t="s">
        <v>96</v>
      </c>
    </row>
    <row r="5" spans="1:15" ht="21" thickBot="1">
      <c r="A5" s="19" t="s">
        <v>47</v>
      </c>
      <c r="B5" s="17"/>
      <c r="C5" s="17"/>
      <c r="D5" s="20"/>
      <c r="E5" s="113"/>
      <c r="F5" s="35"/>
      <c r="G5" s="36"/>
      <c r="H5" s="36"/>
      <c r="I5" s="36"/>
      <c r="J5" s="37"/>
    </row>
    <row r="6" spans="1:15" ht="63.4" thickBot="1">
      <c r="A6" s="66" t="s">
        <v>36</v>
      </c>
      <c r="B6" s="67">
        <f>H8*I8</f>
        <v>13000</v>
      </c>
      <c r="C6" s="68">
        <f>H8*J8</f>
        <v>13000</v>
      </c>
      <c r="D6" s="43"/>
      <c r="E6" s="114" t="s">
        <v>82</v>
      </c>
      <c r="F6" s="38" t="s">
        <v>17</v>
      </c>
      <c r="G6" s="39" t="s">
        <v>33</v>
      </c>
      <c r="H6" s="39" t="s">
        <v>39</v>
      </c>
      <c r="I6" s="57" t="s">
        <v>56</v>
      </c>
      <c r="J6" s="58" t="s">
        <v>57</v>
      </c>
    </row>
    <row r="7" spans="1:15" ht="20.25">
      <c r="A7" s="74" t="s">
        <v>6</v>
      </c>
      <c r="B7" s="75">
        <f>H7*I7</f>
        <v>4000</v>
      </c>
      <c r="C7" s="75">
        <f>H7*J7</f>
        <v>4000</v>
      </c>
      <c r="D7" s="43"/>
      <c r="E7" s="114" t="s">
        <v>75</v>
      </c>
      <c r="F7" s="69" t="s">
        <v>86</v>
      </c>
      <c r="G7" s="70" t="s">
        <v>41</v>
      </c>
      <c r="H7" s="71">
        <v>80000</v>
      </c>
      <c r="I7" s="72">
        <v>0.05</v>
      </c>
      <c r="J7" s="73">
        <v>0.05</v>
      </c>
      <c r="O7" s="117" t="s">
        <v>68</v>
      </c>
    </row>
    <row r="8" spans="1:15" ht="20.25">
      <c r="A8" s="94" t="s">
        <v>18</v>
      </c>
      <c r="B8" s="95">
        <f>H17*I17</f>
        <v>3000</v>
      </c>
      <c r="C8" s="95">
        <f>H17*J17</f>
        <v>3750</v>
      </c>
      <c r="D8" s="43"/>
      <c r="E8" s="114" t="s">
        <v>78</v>
      </c>
      <c r="F8" s="61" t="s">
        <v>43</v>
      </c>
      <c r="G8" s="62" t="s">
        <v>35</v>
      </c>
      <c r="H8" s="63">
        <v>65000</v>
      </c>
      <c r="I8" s="64">
        <v>0.2</v>
      </c>
      <c r="J8" s="65">
        <v>0.2</v>
      </c>
      <c r="O8" s="118" t="s">
        <v>69</v>
      </c>
    </row>
    <row r="9" spans="1:15" ht="20.25">
      <c r="A9" s="92" t="s">
        <v>21</v>
      </c>
      <c r="B9" s="93">
        <f>H12*I12</f>
        <v>8000</v>
      </c>
      <c r="C9" s="93">
        <f>H12*J12</f>
        <v>10000</v>
      </c>
      <c r="D9" s="43"/>
      <c r="E9" s="114" t="s">
        <v>82</v>
      </c>
      <c r="F9" s="76" t="s">
        <v>40</v>
      </c>
      <c r="G9" s="77" t="s">
        <v>32</v>
      </c>
      <c r="H9" s="78">
        <v>55000</v>
      </c>
      <c r="I9" s="79">
        <v>0.15</v>
      </c>
      <c r="J9" s="80">
        <v>0.15</v>
      </c>
      <c r="O9" s="118" t="s">
        <v>70</v>
      </c>
    </row>
    <row r="10" spans="1:15" ht="20.25">
      <c r="A10" s="85" t="s">
        <v>32</v>
      </c>
      <c r="B10" s="86">
        <f>H9*I9</f>
        <v>8250</v>
      </c>
      <c r="C10" s="86">
        <f>H9*J9</f>
        <v>8250</v>
      </c>
      <c r="D10" s="44"/>
      <c r="E10" s="115"/>
      <c r="F10" s="81" t="s">
        <v>14</v>
      </c>
      <c r="G10" s="82" t="s">
        <v>32</v>
      </c>
      <c r="H10" s="83"/>
      <c r="I10" s="84"/>
      <c r="J10" s="80"/>
      <c r="O10" s="118" t="s">
        <v>71</v>
      </c>
    </row>
    <row r="11" spans="1:15" ht="20.65">
      <c r="A11" s="22" t="s">
        <v>7</v>
      </c>
      <c r="B11" s="49">
        <f>SUM(B6:B10)</f>
        <v>36250</v>
      </c>
      <c r="C11" s="49">
        <f>SUM(C6:C10)</f>
        <v>39000</v>
      </c>
      <c r="D11" s="44"/>
      <c r="E11" s="115"/>
      <c r="F11" s="81" t="s">
        <v>15</v>
      </c>
      <c r="G11" s="82" t="s">
        <v>32</v>
      </c>
      <c r="H11" s="83"/>
      <c r="I11" s="84"/>
      <c r="J11" s="80"/>
      <c r="O11" s="118" t="s">
        <v>72</v>
      </c>
    </row>
    <row r="12" spans="1:15" ht="21">
      <c r="A12" s="21"/>
      <c r="B12" s="46"/>
      <c r="C12" s="46"/>
      <c r="D12" s="44"/>
      <c r="E12" s="115"/>
      <c r="F12" s="87" t="s">
        <v>26</v>
      </c>
      <c r="G12" s="88" t="s">
        <v>21</v>
      </c>
      <c r="H12" s="89">
        <v>40000</v>
      </c>
      <c r="I12" s="90">
        <v>0.2</v>
      </c>
      <c r="J12" s="91">
        <v>0.25</v>
      </c>
      <c r="O12" s="118" t="s">
        <v>73</v>
      </c>
    </row>
    <row r="13" spans="1:15" ht="21">
      <c r="A13" s="22" t="s">
        <v>48</v>
      </c>
      <c r="B13" s="56">
        <f>SUM(B11:B12)</f>
        <v>36250</v>
      </c>
      <c r="C13" s="56">
        <f>SUM(C11:C12)</f>
        <v>39000</v>
      </c>
      <c r="D13" s="44"/>
      <c r="E13" s="115"/>
      <c r="F13" s="87" t="s">
        <v>27</v>
      </c>
      <c r="G13" s="88" t="s">
        <v>21</v>
      </c>
      <c r="H13" s="89"/>
      <c r="I13" s="90"/>
      <c r="J13" s="91"/>
      <c r="O13" s="118" t="s">
        <v>74</v>
      </c>
    </row>
    <row r="14" spans="1:15" ht="21">
      <c r="B14" s="42"/>
      <c r="C14" s="42"/>
      <c r="D14" s="44"/>
      <c r="E14" s="115"/>
      <c r="F14" s="87" t="s">
        <v>29</v>
      </c>
      <c r="G14" s="88" t="s">
        <v>21</v>
      </c>
      <c r="H14" s="89"/>
      <c r="I14" s="90"/>
      <c r="J14" s="91"/>
      <c r="O14" s="118" t="s">
        <v>75</v>
      </c>
    </row>
    <row r="15" spans="1:15" ht="20.65">
      <c r="A15" s="24" t="s">
        <v>46</v>
      </c>
      <c r="B15" s="41"/>
      <c r="C15" s="41"/>
      <c r="D15" s="44"/>
      <c r="E15" s="115"/>
      <c r="F15" s="87" t="s">
        <v>30</v>
      </c>
      <c r="G15" s="88" t="s">
        <v>21</v>
      </c>
      <c r="H15" s="89"/>
      <c r="I15" s="90"/>
      <c r="J15" s="91"/>
      <c r="O15" s="118" t="s">
        <v>76</v>
      </c>
    </row>
    <row r="16" spans="1:15" ht="20.25">
      <c r="A16" s="23" t="s">
        <v>2</v>
      </c>
      <c r="B16" s="48">
        <v>2000</v>
      </c>
      <c r="C16" s="48">
        <v>2500</v>
      </c>
      <c r="D16" s="44"/>
      <c r="E16" s="115"/>
      <c r="F16" s="87" t="s">
        <v>28</v>
      </c>
      <c r="G16" s="88" t="s">
        <v>21</v>
      </c>
      <c r="H16" s="89"/>
      <c r="I16" s="90"/>
      <c r="J16" s="91"/>
      <c r="O16" s="118" t="s">
        <v>77</v>
      </c>
    </row>
    <row r="17" spans="1:15" ht="20.65" thickBot="1">
      <c r="A17" s="21" t="s">
        <v>87</v>
      </c>
      <c r="B17" s="47">
        <v>1500</v>
      </c>
      <c r="C17" s="47">
        <v>2000</v>
      </c>
      <c r="D17" s="44"/>
      <c r="E17" s="115"/>
      <c r="F17" s="96" t="s">
        <v>16</v>
      </c>
      <c r="G17" s="97" t="s">
        <v>34</v>
      </c>
      <c r="H17" s="98">
        <v>75000</v>
      </c>
      <c r="I17" s="99">
        <v>0.04</v>
      </c>
      <c r="J17" s="100">
        <v>0.05</v>
      </c>
      <c r="O17" s="118" t="s">
        <v>78</v>
      </c>
    </row>
    <row r="18" spans="1:15" ht="20.65" thickBot="1">
      <c r="A18" s="21" t="s">
        <v>4</v>
      </c>
      <c r="B18" s="50">
        <v>0</v>
      </c>
      <c r="C18" s="50">
        <v>0</v>
      </c>
      <c r="D18" s="44"/>
      <c r="E18" s="44"/>
      <c r="G18" s="2"/>
      <c r="H18" s="2"/>
      <c r="I18" s="59" t="s">
        <v>44</v>
      </c>
      <c r="J18" s="60" t="s">
        <v>45</v>
      </c>
      <c r="O18" s="118" t="s">
        <v>79</v>
      </c>
    </row>
    <row r="19" spans="1:15" ht="20.65">
      <c r="A19" s="22" t="s">
        <v>7</v>
      </c>
      <c r="B19" s="51">
        <f>SUM(B16:B18)</f>
        <v>3500</v>
      </c>
      <c r="C19" s="51">
        <f>SUM(C16:C18)</f>
        <v>4500</v>
      </c>
      <c r="D19" s="44"/>
      <c r="E19" s="44"/>
      <c r="H19" s="2"/>
      <c r="I19" s="2"/>
      <c r="J19" s="2"/>
      <c r="O19" s="118" t="s">
        <v>80</v>
      </c>
    </row>
    <row r="20" spans="1:15" ht="20.65">
      <c r="A20" s="22" t="s">
        <v>89</v>
      </c>
      <c r="B20" s="51">
        <v>4500</v>
      </c>
      <c r="C20" s="51">
        <v>4500</v>
      </c>
      <c r="D20" s="44"/>
      <c r="E20" s="44"/>
      <c r="O20" s="118" t="s">
        <v>81</v>
      </c>
    </row>
    <row r="21" spans="1:15" ht="24" customHeight="1">
      <c r="A21" s="22" t="s">
        <v>1</v>
      </c>
      <c r="B21" s="52">
        <f>B13+B20+B19</f>
        <v>44250</v>
      </c>
      <c r="C21" s="52">
        <f>C13+C20+C19</f>
        <v>48000</v>
      </c>
      <c r="D21" s="53"/>
      <c r="E21" s="44"/>
      <c r="N21" s="2"/>
      <c r="O21" s="118" t="s">
        <v>82</v>
      </c>
    </row>
    <row r="22" spans="1:15" s="2" customFormat="1" ht="22.05" customHeight="1">
      <c r="A22" s="13"/>
      <c r="B22" s="47"/>
      <c r="C22" s="47"/>
      <c r="D22" s="53"/>
      <c r="E22" s="53"/>
      <c r="F22"/>
      <c r="G22"/>
      <c r="H22"/>
      <c r="I22"/>
      <c r="J22"/>
      <c r="K22"/>
      <c r="L22"/>
      <c r="M22"/>
      <c r="O22" s="118" t="s">
        <v>83</v>
      </c>
    </row>
    <row r="23" spans="1:15" s="2" customFormat="1" ht="20.65">
      <c r="A23" s="19" t="s">
        <v>8</v>
      </c>
      <c r="B23" s="47"/>
      <c r="C23" s="53"/>
      <c r="D23" s="53"/>
      <c r="E23" s="53"/>
      <c r="F23"/>
      <c r="G23"/>
      <c r="H23"/>
      <c r="I23"/>
      <c r="J23"/>
      <c r="K23"/>
      <c r="L23"/>
      <c r="M23"/>
      <c r="O23" s="118" t="s">
        <v>84</v>
      </c>
    </row>
    <row r="24" spans="1:15" s="2" customFormat="1" ht="20.25">
      <c r="A24" s="13" t="s">
        <v>90</v>
      </c>
      <c r="B24" s="47">
        <v>30000</v>
      </c>
      <c r="C24" s="53">
        <v>30000</v>
      </c>
      <c r="D24" s="53"/>
      <c r="E24" s="53"/>
      <c r="F24"/>
      <c r="G24"/>
      <c r="H24"/>
      <c r="I24"/>
      <c r="J24"/>
      <c r="O24" s="118" t="s">
        <v>85</v>
      </c>
    </row>
    <row r="25" spans="1:15" ht="20.65">
      <c r="A25" s="13" t="s">
        <v>54</v>
      </c>
      <c r="B25" s="47"/>
      <c r="C25" s="53"/>
      <c r="D25" s="53" t="s">
        <v>12</v>
      </c>
      <c r="E25" s="116" t="s">
        <v>67</v>
      </c>
      <c r="O25" s="2"/>
    </row>
    <row r="26" spans="1:15" ht="21">
      <c r="A26" s="13" t="s">
        <v>64</v>
      </c>
      <c r="B26" s="55">
        <v>12500</v>
      </c>
      <c r="C26" s="55">
        <v>12500</v>
      </c>
      <c r="D26" s="111"/>
      <c r="E26" s="112" t="s">
        <v>60</v>
      </c>
    </row>
    <row r="27" spans="1:15" ht="21">
      <c r="A27" s="13"/>
      <c r="B27" s="55"/>
      <c r="C27" s="55"/>
      <c r="D27" s="111"/>
      <c r="E27" s="112" t="s">
        <v>95</v>
      </c>
    </row>
    <row r="28" spans="1:15" ht="21">
      <c r="A28" s="13" t="s">
        <v>65</v>
      </c>
      <c r="B28" s="55">
        <v>3500</v>
      </c>
      <c r="C28" s="55">
        <v>3500</v>
      </c>
      <c r="E28" s="112" t="s">
        <v>61</v>
      </c>
    </row>
    <row r="29" spans="1:15" ht="20.25">
      <c r="A29" s="33" t="s">
        <v>55</v>
      </c>
      <c r="B29" s="54">
        <f>500*6*3</f>
        <v>9000</v>
      </c>
      <c r="C29" s="54">
        <v>10000</v>
      </c>
    </row>
    <row r="30" spans="1:15" ht="20.65">
      <c r="A30" s="13" t="s">
        <v>66</v>
      </c>
      <c r="B30" s="55">
        <f>SUM(B24:B29)</f>
        <v>55000</v>
      </c>
      <c r="C30" s="55">
        <f>SUM(C24:C29)</f>
        <v>56000</v>
      </c>
      <c r="D30" s="53"/>
      <c r="E30" s="53"/>
    </row>
    <row r="31" spans="1:15" ht="20.25">
      <c r="B31" s="45"/>
      <c r="C31" s="45"/>
      <c r="E31" s="53"/>
    </row>
    <row r="32" spans="1:15" ht="20.25">
      <c r="D32" s="47"/>
    </row>
    <row r="33" spans="1:10" ht="21">
      <c r="A33" s="34" t="s">
        <v>88</v>
      </c>
      <c r="B33" s="119">
        <f>SUM(B30-B21)</f>
        <v>10750</v>
      </c>
      <c r="C33" s="119">
        <f>SUM(C30-C21)</f>
        <v>8000</v>
      </c>
      <c r="D33" s="13"/>
      <c r="E33" s="47"/>
    </row>
    <row r="34" spans="1:10" ht="20.25">
      <c r="D34" s="13"/>
      <c r="E34" s="13"/>
    </row>
    <row r="35" spans="1:10" ht="20.25">
      <c r="D35" s="13"/>
      <c r="E35" s="13"/>
    </row>
    <row r="36" spans="1:10" ht="20.25">
      <c r="D36" s="13"/>
      <c r="E36" s="13"/>
    </row>
    <row r="37" spans="1:10" ht="20.25">
      <c r="A37" s="13"/>
      <c r="B37" s="13"/>
      <c r="C37" s="13"/>
      <c r="D37" s="13"/>
      <c r="E37" s="13"/>
    </row>
    <row r="38" spans="1:10" ht="20.25">
      <c r="D38" s="13"/>
      <c r="E38" s="13"/>
    </row>
    <row r="39" spans="1:10" ht="20.25">
      <c r="E39" s="13"/>
    </row>
    <row r="40" spans="1:10">
      <c r="A40" s="4"/>
    </row>
    <row r="41" spans="1:10">
      <c r="B41" s="1"/>
      <c r="C41" s="1"/>
    </row>
    <row r="42" spans="1:10">
      <c r="B42" s="3"/>
      <c r="C42" s="3"/>
    </row>
    <row r="43" spans="1:10">
      <c r="B43" s="3"/>
      <c r="C43" s="3"/>
    </row>
    <row r="44" spans="1:10">
      <c r="B44" s="3"/>
      <c r="C44" s="3"/>
    </row>
    <row r="46" spans="1:10">
      <c r="B46" s="3"/>
      <c r="C46" s="3"/>
    </row>
    <row r="47" spans="1:10">
      <c r="B47" s="3"/>
      <c r="C47" s="3"/>
      <c r="F47" s="4"/>
      <c r="G47" s="4"/>
      <c r="H47" s="4"/>
      <c r="I47" s="4"/>
      <c r="J47" s="4"/>
    </row>
    <row r="48" spans="1:10">
      <c r="B48" s="3"/>
      <c r="C48" s="3"/>
      <c r="F48" s="4"/>
      <c r="G48" s="4"/>
      <c r="H48" s="4"/>
      <c r="I48" s="4"/>
      <c r="J48" s="4"/>
    </row>
    <row r="49" spans="1:15">
      <c r="B49" s="3"/>
      <c r="C49" s="3"/>
    </row>
    <row r="50" spans="1:15">
      <c r="B50" s="3"/>
      <c r="C50" s="3"/>
      <c r="F50" s="4"/>
      <c r="G50" s="4"/>
      <c r="H50" s="4"/>
      <c r="I50" s="4"/>
      <c r="J50" s="4"/>
    </row>
    <row r="51" spans="1:15">
      <c r="A51" s="4"/>
      <c r="B51" s="7"/>
      <c r="C51" s="7"/>
    </row>
    <row r="52" spans="1:15" s="4" customFormat="1">
      <c r="B52" s="7"/>
      <c r="C52" s="7"/>
      <c r="E52"/>
      <c r="F52"/>
      <c r="G52"/>
      <c r="H52"/>
      <c r="I52"/>
      <c r="J52"/>
      <c r="O52"/>
    </row>
    <row r="53" spans="1:15" s="4" customFormat="1">
      <c r="A53" s="5"/>
      <c r="B53" s="6"/>
      <c r="C53" s="6"/>
      <c r="F53"/>
      <c r="G53"/>
      <c r="H53"/>
      <c r="I53"/>
      <c r="J53"/>
    </row>
    <row r="54" spans="1:15">
      <c r="A54" s="8"/>
      <c r="B54" s="9"/>
      <c r="C54" s="9"/>
      <c r="E54" s="4"/>
      <c r="O54" s="4"/>
    </row>
    <row r="55" spans="1:15" s="4" customFormat="1">
      <c r="A55"/>
      <c r="B55"/>
      <c r="C55"/>
      <c r="E55"/>
      <c r="F55"/>
      <c r="G55"/>
      <c r="H55"/>
      <c r="I55"/>
      <c r="J55"/>
      <c r="O55"/>
    </row>
    <row r="56" spans="1:15">
      <c r="E56" s="4"/>
      <c r="O56" s="4"/>
    </row>
  </sheetData>
  <phoneticPr fontId="5" type="noConversion"/>
  <dataValidations count="1">
    <dataValidation type="list" allowBlank="1" showInputMessage="1" showErrorMessage="1" sqref="E5:E17" xr:uid="{00000000-0002-0000-0000-000000000000}">
      <formula1>$O$7:$O$24</formula1>
    </dataValidation>
  </dataValidations>
  <pageMargins left="0.7" right="0.7" top="0.75" bottom="0.75" header="0.3" footer="0.3"/>
  <pageSetup scale="3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zoomScaleNormal="100" workbookViewId="0">
      <selection activeCell="B20" sqref="B20"/>
    </sheetView>
  </sheetViews>
  <sheetFormatPr defaultColWidth="8.796875" defaultRowHeight="14.25"/>
  <cols>
    <col min="1" max="1" width="42.796875" customWidth="1"/>
    <col min="2" max="2" width="142.1328125" style="10" customWidth="1"/>
    <col min="3" max="3" width="56.6640625" style="10" customWidth="1"/>
    <col min="4" max="4" width="39.6640625" customWidth="1"/>
  </cols>
  <sheetData>
    <row r="1" spans="1:6" ht="48" customHeight="1">
      <c r="A1" s="25" t="s">
        <v>9</v>
      </c>
      <c r="B1" s="26"/>
      <c r="C1" s="26"/>
      <c r="D1" s="26"/>
      <c r="E1" s="27"/>
      <c r="F1" s="27"/>
    </row>
    <row r="2" spans="1:6" ht="24" customHeight="1">
      <c r="A2" s="32" t="s">
        <v>11</v>
      </c>
      <c r="B2" s="26"/>
      <c r="C2" s="26"/>
      <c r="D2" s="26"/>
      <c r="E2" s="27"/>
      <c r="F2" s="27"/>
    </row>
    <row r="3" spans="1:6" ht="13.5" customHeight="1">
      <c r="A3" s="32"/>
      <c r="B3" s="26"/>
      <c r="C3" s="26"/>
      <c r="D3" s="26"/>
      <c r="E3" s="27"/>
      <c r="F3" s="27"/>
    </row>
    <row r="4" spans="1:6" ht="21">
      <c r="A4" s="26"/>
      <c r="B4" s="26"/>
      <c r="C4"/>
      <c r="E4" s="27"/>
      <c r="F4" s="27"/>
    </row>
    <row r="5" spans="1:6" ht="21">
      <c r="A5" s="28" t="s">
        <v>47</v>
      </c>
      <c r="B5" s="26"/>
      <c r="C5"/>
      <c r="E5" s="27"/>
      <c r="F5" s="27"/>
    </row>
    <row r="6" spans="1:6" ht="42">
      <c r="A6" s="101" t="s">
        <v>35</v>
      </c>
      <c r="B6" s="101" t="s">
        <v>38</v>
      </c>
      <c r="C6"/>
      <c r="E6" s="27"/>
      <c r="F6" s="27"/>
    </row>
    <row r="7" spans="1:6" ht="58.5" customHeight="1">
      <c r="A7" s="102" t="s">
        <v>24</v>
      </c>
      <c r="B7" s="103" t="s">
        <v>25</v>
      </c>
      <c r="C7"/>
      <c r="E7" s="27"/>
      <c r="F7" s="27"/>
    </row>
    <row r="8" spans="1:6" ht="40.049999999999997" customHeight="1">
      <c r="A8" s="104" t="s">
        <v>19</v>
      </c>
      <c r="B8" s="105" t="s">
        <v>20</v>
      </c>
      <c r="C8"/>
      <c r="E8" s="27"/>
      <c r="F8" s="27"/>
    </row>
    <row r="9" spans="1:6" ht="42">
      <c r="A9" s="107" t="s">
        <v>21</v>
      </c>
      <c r="B9" s="108" t="s">
        <v>22</v>
      </c>
      <c r="C9"/>
      <c r="E9" s="27"/>
      <c r="F9" s="27"/>
    </row>
    <row r="10" spans="1:6" ht="21">
      <c r="A10" s="109" t="s">
        <v>31</v>
      </c>
      <c r="B10" s="110" t="s">
        <v>37</v>
      </c>
      <c r="C10"/>
      <c r="E10" s="27"/>
      <c r="F10" s="27"/>
    </row>
    <row r="11" spans="1:6" ht="42">
      <c r="A11" s="106" t="s">
        <v>32</v>
      </c>
      <c r="B11" s="106" t="s">
        <v>23</v>
      </c>
      <c r="C11"/>
      <c r="E11" s="27"/>
      <c r="F11" s="27"/>
    </row>
    <row r="12" spans="1:6" ht="21">
      <c r="A12" s="31"/>
      <c r="B12" s="30"/>
      <c r="C12" s="30"/>
      <c r="D12" s="30"/>
      <c r="E12" s="27"/>
      <c r="F12" s="27"/>
    </row>
    <row r="13" spans="1:6" ht="19.5" customHeight="1">
      <c r="A13" s="28" t="s">
        <v>46</v>
      </c>
      <c r="B13" s="26"/>
      <c r="C13" s="26"/>
      <c r="D13" s="26"/>
      <c r="E13" s="27"/>
      <c r="F13" s="27"/>
    </row>
    <row r="14" spans="1:6" ht="25.05" customHeight="1">
      <c r="D14" s="26"/>
      <c r="E14" s="27"/>
      <c r="F14" s="27"/>
    </row>
    <row r="15" spans="1:6" ht="21">
      <c r="D15" s="26"/>
      <c r="E15" s="27"/>
      <c r="F15" s="27"/>
    </row>
    <row r="16" spans="1:6" ht="44" customHeight="1">
      <c r="A16" s="29" t="s">
        <v>2</v>
      </c>
      <c r="B16" s="30" t="s">
        <v>91</v>
      </c>
      <c r="D16" s="10"/>
    </row>
    <row r="17" spans="1:4" ht="21">
      <c r="A17" s="26" t="s">
        <v>0</v>
      </c>
      <c r="B17" s="30" t="s">
        <v>3</v>
      </c>
      <c r="D17" s="10"/>
    </row>
    <row r="18" spans="1:4" ht="21">
      <c r="A18" s="26" t="s">
        <v>4</v>
      </c>
      <c r="B18" s="30" t="s">
        <v>5</v>
      </c>
    </row>
    <row r="21" spans="1:4" ht="21">
      <c r="A21" s="27"/>
      <c r="B21" s="26"/>
    </row>
    <row r="22" spans="1:4" ht="21">
      <c r="A22" s="27"/>
      <c r="B22" s="26"/>
    </row>
    <row r="23" spans="1:4" ht="21">
      <c r="A23" s="34" t="s">
        <v>58</v>
      </c>
      <c r="B23" s="26"/>
    </row>
    <row r="24" spans="1:4" ht="21">
      <c r="A24" s="27" t="s">
        <v>54</v>
      </c>
      <c r="B24" s="26" t="s">
        <v>59</v>
      </c>
    </row>
    <row r="25" spans="1:4" ht="21">
      <c r="A25" s="27" t="s">
        <v>51</v>
      </c>
      <c r="B25" s="26" t="s">
        <v>92</v>
      </c>
    </row>
    <row r="35" spans="3:3">
      <c r="C35" s="11"/>
    </row>
    <row r="36" spans="3:3">
      <c r="C36" s="11"/>
    </row>
    <row r="38" spans="3:3">
      <c r="C38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workbookViewId="0">
      <selection activeCell="B11" sqref="B11"/>
    </sheetView>
  </sheetViews>
  <sheetFormatPr defaultColWidth="11.53125" defaultRowHeight="14.25"/>
  <cols>
    <col min="1" max="1" width="37.46484375" customWidth="1"/>
    <col min="2" max="2" width="221.796875" customWidth="1"/>
  </cols>
  <sheetData>
    <row r="1" spans="1:2" ht="21">
      <c r="A1" s="27" t="s">
        <v>49</v>
      </c>
    </row>
    <row r="2" spans="1:2" ht="18">
      <c r="B2" s="40" t="s">
        <v>50</v>
      </c>
    </row>
    <row r="3" spans="1:2" ht="18">
      <c r="B3" s="40" t="s">
        <v>52</v>
      </c>
    </row>
    <row r="4" spans="1:2" ht="18">
      <c r="B4" s="40" t="s">
        <v>53</v>
      </c>
    </row>
    <row r="5" spans="1:2" ht="18">
      <c r="B5" s="40" t="s">
        <v>93</v>
      </c>
    </row>
    <row r="6" spans="1:2" ht="18">
      <c r="B6" s="40" t="s">
        <v>94</v>
      </c>
    </row>
    <row r="7" spans="1:2" ht="18">
      <c r="B7" s="40"/>
    </row>
    <row r="8" spans="1:2" ht="18">
      <c r="B8" s="40"/>
    </row>
    <row r="9" spans="1:2" ht="18">
      <c r="B9" s="40"/>
    </row>
    <row r="10" spans="1:2" ht="18">
      <c r="B10" s="40"/>
    </row>
    <row r="11" spans="1:2" ht="18">
      <c r="B11" s="40"/>
    </row>
    <row r="12" spans="1:2" ht="18">
      <c r="B12" s="40"/>
    </row>
    <row r="13" spans="1:2" ht="18">
      <c r="B13" s="40"/>
    </row>
    <row r="14" spans="1:2" ht="18">
      <c r="B14" s="40"/>
    </row>
    <row r="15" spans="1:2" ht="18">
      <c r="B15" s="40"/>
    </row>
    <row r="16" spans="1:2" ht="18">
      <c r="B16" s="40"/>
    </row>
    <row r="17" spans="2:2" ht="18">
      <c r="B17" s="40"/>
    </row>
    <row r="18" spans="2:2" ht="18">
      <c r="B18" s="40"/>
    </row>
    <row r="19" spans="2:2" ht="18">
      <c r="B19" s="40"/>
    </row>
    <row r="20" spans="2:2" ht="18">
      <c r="B20" s="40"/>
    </row>
    <row r="21" spans="2:2" ht="18">
      <c r="B21" s="40"/>
    </row>
    <row r="22" spans="2:2" ht="18">
      <c r="B22" s="40"/>
    </row>
    <row r="23" spans="2:2" ht="18">
      <c r="B23" s="40"/>
    </row>
    <row r="24" spans="2:2" ht="18">
      <c r="B24" s="40"/>
    </row>
    <row r="25" spans="2:2" ht="18">
      <c r="B25" s="40"/>
    </row>
    <row r="26" spans="2:2" ht="18">
      <c r="B26" s="40"/>
    </row>
    <row r="27" spans="2:2" ht="18">
      <c r="B27" s="40"/>
    </row>
    <row r="28" spans="2:2" ht="18">
      <c r="B28" s="40"/>
    </row>
    <row r="29" spans="2:2" ht="18">
      <c r="B29" s="40"/>
    </row>
    <row r="30" spans="2:2" ht="18">
      <c r="B30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Budget Narrative</vt:lpstr>
      <vt:lpstr>Budget Evaluation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Weiser</dc:creator>
  <cp:lastModifiedBy>Winslow, Amanda [IDOM]</cp:lastModifiedBy>
  <cp:lastPrinted>2017-03-29T13:22:23Z</cp:lastPrinted>
  <dcterms:created xsi:type="dcterms:W3CDTF">2013-07-15T13:23:14Z</dcterms:created>
  <dcterms:modified xsi:type="dcterms:W3CDTF">2022-08-22T20:27:10Z</dcterms:modified>
</cp:coreProperties>
</file>