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entral Purchasing\CPE Shared Perm\Carlos Fuentes\Contracts &amp; MA's\21276 EZ Way Inc - requested price increase, waiting on Agencies, 21Feb\"/>
    </mc:Choice>
  </mc:AlternateContent>
  <xr:revisionPtr revIDLastSave="0" documentId="13_ncr:1_{53A5B8DE-5991-470D-8BB2-07D309E674D2}" xr6:coauthVersionLast="36" xr6:coauthVersionMax="36" xr10:uidLastSave="{00000000-0000-0000-0000-000000000000}"/>
  <bookViews>
    <workbookView xWindow="-28920" yWindow="-120" windowWidth="29040" windowHeight="1572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K36" i="1" l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2" i="1"/>
  <c r="M3" i="1" l="1"/>
  <c r="M4" i="1"/>
  <c r="M5" i="1"/>
  <c r="M6" i="1"/>
  <c r="M7" i="1"/>
  <c r="M8" i="1"/>
  <c r="M9" i="1"/>
  <c r="M10" i="1"/>
  <c r="M11" i="1"/>
  <c r="M15" i="1"/>
  <c r="M17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2" i="1"/>
  <c r="K42" i="1" l="1"/>
  <c r="K31" i="1"/>
  <c r="K30" i="1"/>
  <c r="K29" i="1"/>
  <c r="K2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1" i="1"/>
  <c r="K40" i="1"/>
  <c r="K39" i="1"/>
  <c r="K38" i="1"/>
  <c r="K37" i="1"/>
  <c r="K35" i="1"/>
  <c r="K34" i="1"/>
  <c r="K33" i="1"/>
  <c r="K32" i="1"/>
  <c r="K27" i="1"/>
  <c r="K26" i="1"/>
  <c r="K25" i="1"/>
  <c r="K24" i="1"/>
  <c r="K23" i="1"/>
  <c r="K22" i="1"/>
  <c r="K21" i="1"/>
  <c r="K20" i="1"/>
  <c r="K19" i="1"/>
</calcChain>
</file>

<file path=xl/sharedStrings.xml><?xml version="1.0" encoding="utf-8"?>
<sst xmlns="http://schemas.openxmlformats.org/spreadsheetml/2006/main" count="185" uniqueCount="107">
  <si>
    <r>
      <rPr>
        <b/>
        <sz val="11"/>
        <rFont val="Calibri"/>
        <family val="2"/>
      </rPr>
      <t>Line</t>
    </r>
  </si>
  <si>
    <t>*0542020</t>
  </si>
  <si>
    <t>*0542030</t>
  </si>
  <si>
    <t>L500PN-03</t>
  </si>
  <si>
    <t>L500PS-03</t>
  </si>
  <si>
    <t>S500PN-03</t>
  </si>
  <si>
    <t>2025 MSRP</t>
  </si>
  <si>
    <t>Notes</t>
  </si>
  <si>
    <t>RFB Pricing</t>
  </si>
  <si>
    <t>Cost Difference</t>
  </si>
  <si>
    <t xml:space="preserve"> </t>
  </si>
  <si>
    <t>2024 Pricing (MA 21276A)</t>
  </si>
  <si>
    <t>Lift Stretcher - Must be ordered with item # *0542020 (Lift System) to make complete lift stretcher.</t>
  </si>
  <si>
    <t xml:space="preserve">Price Increase % </t>
  </si>
  <si>
    <t>Description</t>
  </si>
  <si>
    <t>Item Number</t>
  </si>
  <si>
    <t>Quantity</t>
  </si>
  <si>
    <t>Unit</t>
  </si>
  <si>
    <t>MSRP</t>
  </si>
  <si>
    <t>Unit Price</t>
  </si>
  <si>
    <t>EZ 500lb Smart Lift</t>
  </si>
  <si>
    <t>EA</t>
  </si>
  <si>
    <t>EZ 500lb Smart Lift with scale</t>
  </si>
  <si>
    <t>EZ 500lb Smart Stand</t>
  </si>
  <si>
    <t>EZ 500lb Smart Stand with 3 inch casters</t>
  </si>
  <si>
    <t>S500PS1-03</t>
  </si>
  <si>
    <t>Maintenance Plan - Bi-annual inspection of unit</t>
  </si>
  <si>
    <t>Per Unit</t>
  </si>
  <si>
    <t>Shower Chair</t>
  </si>
  <si>
    <t>EZ344</t>
  </si>
  <si>
    <t>Bariatric Hygiene Chair</t>
  </si>
  <si>
    <t>EZ359</t>
  </si>
  <si>
    <t>EZ343</t>
  </si>
  <si>
    <t>Lift System</t>
  </si>
  <si>
    <t>Scale for Lift System with scale - Scale is an optional add. Must be ordered with item #0542020 to make complete lift system with scale.</t>
  </si>
  <si>
    <t>DISCONTINUED - See Line 67</t>
  </si>
  <si>
    <t>DISCONTINUED - See Line 68</t>
  </si>
  <si>
    <t>DISCONTINUED - See Line 69</t>
  </si>
  <si>
    <t>Rane Bathing Tub</t>
  </si>
  <si>
    <t>RR7DAS</t>
  </si>
  <si>
    <t>20% DISCOUNT OFF MSRP PARTS LIST NOT INCLUDED IN PRICE LIST</t>
  </si>
  <si>
    <t>Cap Plastic Black Boom Lift 1.5 x 2.0</t>
  </si>
  <si>
    <t>Pad Boom End Lift</t>
  </si>
  <si>
    <t>Bumper Wheel Front Caster</t>
  </si>
  <si>
    <t>Cover Base Assembly Stand 400lb</t>
  </si>
  <si>
    <t>Platform Foot Assembly Stand</t>
  </si>
  <si>
    <t>Caster Rear-Total Lock</t>
  </si>
  <si>
    <t>Caster Front Assembly Lift &amp; Stand</t>
  </si>
  <si>
    <t>Switch Emergency Stop Lift &amp; Stand</t>
  </si>
  <si>
    <t>Charger Assembly UL</t>
  </si>
  <si>
    <t>Receiver Assembly UL Lift &amp; Stand</t>
  </si>
  <si>
    <t>Battery Pack Assembly UL - 4 prong</t>
  </si>
  <si>
    <t>Harness Wire With Plug Charger UL</t>
  </si>
  <si>
    <t>Cap Thumbswitch Green Shroud Lift &amp; Stand</t>
  </si>
  <si>
    <t>Cap Thumbswitch Black Shroud Lift &amp; Stand</t>
  </si>
  <si>
    <t>Cover Leg Lift 1000lb</t>
  </si>
  <si>
    <t>Cap Green Stand Mast and Lift Hanger</t>
  </si>
  <si>
    <t>Insulator Arm Pad Assy</t>
  </si>
  <si>
    <t>Hanger Sling Assy</t>
  </si>
  <si>
    <t>Foam Grip Assy</t>
  </si>
  <si>
    <t>Actuator Stand Assy</t>
  </si>
  <si>
    <t>Actuator Lift Assy</t>
  </si>
  <si>
    <t>Cover Battery</t>
  </si>
  <si>
    <t>Guard Bed Mast Lift</t>
  </si>
  <si>
    <t>L-Bracket Assy</t>
  </si>
  <si>
    <t>Cover Mast Emergency Stop Switch Stand</t>
  </si>
  <si>
    <t>Harness Wire w/Thumb Switch &amp; Dress Nut Shroud</t>
  </si>
  <si>
    <t>Hand Control Assembly</t>
  </si>
  <si>
    <t>Kit Spreader Bushing</t>
  </si>
  <si>
    <t>Pin Qk-Release .375 x 2.0</t>
  </si>
  <si>
    <t>Cover Base Assembly Lift 600lb</t>
  </si>
  <si>
    <t>Cover Base Assembly Stand 500lb</t>
  </si>
  <si>
    <t>Linkage Rod Assembly Lift 600lb &amp; Stand 500lb</t>
  </si>
  <si>
    <t>Kit Tape Non-Slip Foot Platform Stand 400lb &amp;500lb</t>
  </si>
  <si>
    <t>Kit Bumper Foot Platform Stand 400lb &amp;500lb</t>
  </si>
  <si>
    <t>Kit Linkage Rod Ends 1000lb Lift / 800lb Stand</t>
  </si>
  <si>
    <t>Kit Caster Upgrade Rear Colson to Rhombus</t>
  </si>
  <si>
    <t>Cover Foot Platform Assembly Stand</t>
  </si>
  <si>
    <t>Bar Pivot Chrome Plated Lift &amp; Stand</t>
  </si>
  <si>
    <t>Handle Spreader Assembly Lift &amp; Stand</t>
  </si>
  <si>
    <t>Ball Spreader Handle</t>
  </si>
  <si>
    <t>Cover Base Assembly Lift 500lb</t>
  </si>
  <si>
    <t>Cover Base Assembly Stand Old Style</t>
  </si>
  <si>
    <t>Caster Front-Dual Wheel</t>
  </si>
  <si>
    <t>Cover Leg Lift 500lb 600lb</t>
  </si>
  <si>
    <t>Cover Leg Stand 400lb 500lb</t>
  </si>
  <si>
    <t>Pad Green Hanger Assy Lift</t>
  </si>
  <si>
    <t>Hanger Assembly Non-Scale Lift 500lb 600lb</t>
  </si>
  <si>
    <t>Plug Receiver &amp; Charger</t>
  </si>
  <si>
    <t>Catch Safety Hook</t>
  </si>
  <si>
    <t>Shower Trolley</t>
  </si>
  <si>
    <t>2000-V21</t>
  </si>
  <si>
    <t>Battery operated shower trolley, standard</t>
  </si>
  <si>
    <t>3000-V21</t>
  </si>
  <si>
    <t>Pediatric Shower Trolley</t>
  </si>
  <si>
    <t>2000S-V21</t>
  </si>
  <si>
    <t>Scale -Scale is an optional add. Must be ordered with item #0542020 &amp;
item #*0542030 to make complete stretcher.</t>
  </si>
  <si>
    <t>RFB Pricing found on RFP Response(CARLOS note)</t>
  </si>
  <si>
    <t>Removed from MA, per Agency request(CARLOS note)</t>
  </si>
  <si>
    <r>
      <t xml:space="preserve">Our costs on this product have risen sharply(VENDOR note)
</t>
    </r>
    <r>
      <rPr>
        <b/>
        <sz val="11"/>
        <color rgb="FF000000"/>
        <rFont val="Calibri"/>
        <family val="2"/>
        <scheme val="minor"/>
      </rPr>
      <t>Removed from MA, per Agency request(CARLOS note)</t>
    </r>
  </si>
  <si>
    <r>
      <t xml:space="preserve">Delete. This is a duplicate of line 10(VENDOR note)
</t>
    </r>
    <r>
      <rPr>
        <b/>
        <sz val="11"/>
        <color rgb="FF000000"/>
        <rFont val="Calibri"/>
        <family val="2"/>
        <scheme val="minor"/>
      </rPr>
      <t>Removed from MA(CARLOS note)</t>
    </r>
  </si>
  <si>
    <t>RFB Pricing found on RFP Response was $396.00 and not $369.00. Price increase only about 10%($40.80)(Carlos note)</t>
  </si>
  <si>
    <t>2025 Unit  Price
(MA 21276B)</t>
  </si>
  <si>
    <t>Removed from MA due to being DISCONTINUED(CARLOS note)</t>
  </si>
  <si>
    <r>
      <t xml:space="preserve">Update item number from L500PN to L500PN-03. 
</t>
    </r>
    <r>
      <rPr>
        <b/>
        <sz val="11"/>
        <color rgb="FF000000"/>
        <rFont val="Calibri"/>
        <family val="2"/>
        <scheme val="minor"/>
      </rPr>
      <t>Item # updated on MA(CARLOS note)</t>
    </r>
  </si>
  <si>
    <r>
      <t xml:space="preserve">Update item number from L500PS to L500PS-03
</t>
    </r>
    <r>
      <rPr>
        <b/>
        <sz val="11"/>
        <color rgb="FF000000"/>
        <rFont val="Calibri"/>
        <family val="2"/>
        <scheme val="minor"/>
      </rPr>
      <t>Item # updated on MA(CARLOS note)</t>
    </r>
  </si>
  <si>
    <r>
      <t xml:space="preserve">Update item number from S500PN to S500PN-03
</t>
    </r>
    <r>
      <rPr>
        <b/>
        <sz val="11"/>
        <color rgb="FF000000"/>
        <rFont val="Calibri"/>
        <family val="2"/>
        <scheme val="minor"/>
      </rPr>
      <t>Item # updated on MA(CARLOS note)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</si>
</sst>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\$#,##0.00"/>
    <numFmt numFmtId="165" formatCode="\$0.00"/>
    <numFmt numFmtId="166" formatCode="0000000"/>
    <numFmt numFmtId="167" formatCode="000000"/>
  </numFmts>
  <fonts count="8" x14ac:knownFonts="1">
    <font>
      <sz val="10"/>
      <color rgb="FF000000"/>
      <name val="Times New Roman"/>
      <charset val="204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5DFB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5">
    <xf numFmtId="0" fontId="0" fillId="0" borderId="0" xfId="0" applyAlignment="1">
      <alignment horizontal="left" vertical="top"/>
    </xf>
    <xf numFmtId="44" fontId="4" fillId="0" borderId="0" xfId="1" applyFont="1" applyAlignment="1">
      <alignment horizontal="left" vertical="top"/>
    </xf>
    <xf numFmtId="1" fontId="2" fillId="0" borderId="1" xfId="0" applyNumberFormat="1" applyFont="1" applyBorder="1" applyAlignment="1">
      <alignment horizontal="center" vertical="top" shrinkToFit="1"/>
    </xf>
    <xf numFmtId="1" fontId="2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39" fontId="4" fillId="0" borderId="1" xfId="1" applyNumberFormat="1" applyFont="1" applyBorder="1" applyAlignment="1">
      <alignment horizontal="right" vertical="center"/>
    </xf>
    <xf numFmtId="39" fontId="4" fillId="0" borderId="1" xfId="1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right" vertical="center" shrinkToFit="1"/>
    </xf>
    <xf numFmtId="164" fontId="4" fillId="0" borderId="5" xfId="0" applyNumberFormat="1" applyFont="1" applyBorder="1" applyAlignment="1">
      <alignment horizontal="right" vertical="center" shrinkToFit="1"/>
    </xf>
    <xf numFmtId="164" fontId="4" fillId="0" borderId="1" xfId="0" applyNumberFormat="1" applyFont="1" applyBorder="1" applyAlignment="1">
      <alignment horizontal="right" vertical="center" shrinkToFit="1"/>
    </xf>
    <xf numFmtId="164" fontId="5" fillId="0" borderId="6" xfId="0" applyNumberFormat="1" applyFont="1" applyBorder="1" applyAlignment="1">
      <alignment horizontal="right" vertical="center" shrinkToFit="1"/>
    </xf>
    <xf numFmtId="164" fontId="4" fillId="0" borderId="2" xfId="0" applyNumberFormat="1" applyFont="1" applyBorder="1" applyAlignment="1">
      <alignment horizontal="right" vertical="center" shrinkToFit="1"/>
    </xf>
    <xf numFmtId="164" fontId="5" fillId="0" borderId="3" xfId="0" applyNumberFormat="1" applyFont="1" applyBorder="1" applyAlignment="1">
      <alignment horizontal="right" vertical="center" shrinkToFit="1"/>
    </xf>
    <xf numFmtId="165" fontId="4" fillId="0" borderId="1" xfId="0" applyNumberFormat="1" applyFont="1" applyBorder="1" applyAlignment="1">
      <alignment horizontal="right" vertical="center" shrinkToFit="1"/>
    </xf>
    <xf numFmtId="165" fontId="4" fillId="0" borderId="2" xfId="0" applyNumberFormat="1" applyFont="1" applyBorder="1" applyAlignment="1">
      <alignment horizontal="right" vertical="center" shrinkToFit="1"/>
    </xf>
    <xf numFmtId="165" fontId="5" fillId="0" borderId="3" xfId="0" applyNumberFormat="1" applyFont="1" applyBorder="1" applyAlignment="1">
      <alignment horizontal="right" vertical="center" shrinkToFit="1"/>
    </xf>
    <xf numFmtId="164" fontId="4" fillId="0" borderId="2" xfId="0" applyNumberFormat="1" applyFont="1" applyFill="1" applyBorder="1" applyAlignment="1">
      <alignment horizontal="right" vertical="center" shrinkToFit="1"/>
    </xf>
    <xf numFmtId="164" fontId="4" fillId="0" borderId="1" xfId="0" applyNumberFormat="1" applyFont="1" applyFill="1" applyBorder="1" applyAlignment="1">
      <alignment horizontal="right" vertical="center" shrinkToFit="1"/>
    </xf>
    <xf numFmtId="164" fontId="5" fillId="0" borderId="3" xfId="0" applyNumberFormat="1" applyFont="1" applyFill="1" applyBorder="1" applyAlignment="1">
      <alignment horizontal="right" vertical="center" shrinkToFit="1"/>
    </xf>
    <xf numFmtId="166" fontId="4" fillId="0" borderId="1" xfId="0" quotePrefix="1" applyNumberFormat="1" applyFont="1" applyBorder="1" applyAlignment="1">
      <alignment horizontal="left" vertical="center" shrinkToFit="1"/>
    </xf>
    <xf numFmtId="1" fontId="4" fillId="0" borderId="1" xfId="0" applyNumberFormat="1" applyFont="1" applyBorder="1" applyAlignment="1">
      <alignment horizontal="left" vertical="center" shrinkToFit="1"/>
    </xf>
    <xf numFmtId="167" fontId="4" fillId="0" borderId="1" xfId="0" applyNumberFormat="1" applyFont="1" applyBorder="1" applyAlignment="1">
      <alignment horizontal="left" vertical="center" shrinkToFit="1"/>
    </xf>
    <xf numFmtId="165" fontId="4" fillId="0" borderId="2" xfId="0" applyNumberFormat="1" applyFont="1" applyFill="1" applyBorder="1" applyAlignment="1">
      <alignment horizontal="right" vertical="center" shrinkToFit="1"/>
    </xf>
    <xf numFmtId="165" fontId="4" fillId="0" borderId="1" xfId="0" applyNumberFormat="1" applyFont="1" applyFill="1" applyBorder="1" applyAlignment="1">
      <alignment horizontal="right" vertical="center" shrinkToFit="1"/>
    </xf>
    <xf numFmtId="165" fontId="5" fillId="0" borderId="3" xfId="0" applyNumberFormat="1" applyFont="1" applyFill="1" applyBorder="1" applyAlignment="1">
      <alignment horizontal="right" vertical="center" shrinkToFit="1"/>
    </xf>
    <xf numFmtId="0" fontId="4" fillId="0" borderId="1" xfId="0" applyFont="1" applyBorder="1" applyAlignment="1">
      <alignment horizontal="left" vertical="center" wrapText="1"/>
    </xf>
    <xf numFmtId="165" fontId="4" fillId="4" borderId="1" xfId="0" applyNumberFormat="1" applyFont="1" applyFill="1" applyBorder="1" applyAlignment="1">
      <alignment horizontal="right" vertical="center" shrinkToFit="1"/>
    </xf>
    <xf numFmtId="165" fontId="4" fillId="4" borderId="2" xfId="0" applyNumberFormat="1" applyFont="1" applyFill="1" applyBorder="1" applyAlignment="1">
      <alignment horizontal="right" vertical="center" shrinkToFit="1"/>
    </xf>
    <xf numFmtId="165" fontId="5" fillId="4" borderId="3" xfId="0" applyNumberFormat="1" applyFont="1" applyFill="1" applyBorder="1" applyAlignment="1">
      <alignment horizontal="right" vertical="center" shrinkToFit="1"/>
    </xf>
    <xf numFmtId="39" fontId="4" fillId="4" borderId="1" xfId="1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 shrinkToFit="1"/>
    </xf>
    <xf numFmtId="44" fontId="4" fillId="0" borderId="5" xfId="1" applyFont="1" applyBorder="1" applyAlignment="1">
      <alignment horizontal="right" vertical="center"/>
    </xf>
    <xf numFmtId="44" fontId="4" fillId="0" borderId="2" xfId="1" applyFont="1" applyBorder="1" applyAlignment="1">
      <alignment horizontal="right" vertical="center"/>
    </xf>
    <xf numFmtId="44" fontId="4" fillId="4" borderId="2" xfId="1" applyFont="1" applyFill="1" applyBorder="1" applyAlignment="1">
      <alignment horizontal="right" vertical="center"/>
    </xf>
    <xf numFmtId="44" fontId="4" fillId="0" borderId="3" xfId="1" applyFont="1" applyBorder="1" applyAlignment="1">
      <alignment horizontal="right" vertical="center"/>
    </xf>
    <xf numFmtId="44" fontId="4" fillId="4" borderId="3" xfId="1" applyFont="1" applyFill="1" applyBorder="1" applyAlignment="1">
      <alignment horizontal="right" vertical="center"/>
    </xf>
    <xf numFmtId="44" fontId="4" fillId="0" borderId="3" xfId="1" applyFont="1" applyFill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center" vertical="center" wrapText="1"/>
    </xf>
    <xf numFmtId="44" fontId="5" fillId="5" borderId="8" xfId="1" applyFont="1" applyFill="1" applyBorder="1" applyAlignment="1">
      <alignment horizontal="right" vertical="center"/>
    </xf>
    <xf numFmtId="44" fontId="5" fillId="5" borderId="9" xfId="1" applyFont="1" applyFill="1" applyBorder="1" applyAlignment="1">
      <alignment horizontal="right" vertical="center"/>
    </xf>
    <xf numFmtId="165" fontId="5" fillId="5" borderId="9" xfId="0" applyNumberFormat="1" applyFont="1" applyFill="1" applyBorder="1" applyAlignment="1">
      <alignment horizontal="right" vertical="center" shrinkToFit="1"/>
    </xf>
    <xf numFmtId="0" fontId="4" fillId="3" borderId="1" xfId="0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0"/>
  <sheetViews>
    <sheetView tabSelected="1" workbookViewId="0">
      <selection activeCell="C4" sqref="C4"/>
    </sheetView>
  </sheetViews>
  <sheetFormatPr defaultRowHeight="15" x14ac:dyDescent="0.2"/>
  <cols>
    <col min="1" max="1" width="5.5" bestFit="1" customWidth="1"/>
    <col min="2" max="2" width="77.33203125" customWidth="1"/>
    <col min="3" max="3" width="16.1640625" customWidth="1"/>
    <col min="4" max="4" width="11.5" customWidth="1"/>
    <col min="5" max="5" width="6.83203125" customWidth="1"/>
    <col min="6" max="6" width="14" customWidth="1"/>
    <col min="7" max="8" width="12.6640625" customWidth="1"/>
    <col min="9" max="9" width="17.6640625" customWidth="1"/>
    <col min="10" max="10" width="13.6640625" style="1" bestFit="1" customWidth="1"/>
    <col min="11" max="11" width="17.33203125" style="1" customWidth="1"/>
    <col min="12" max="12" width="13.6640625" style="1" customWidth="1"/>
    <col min="13" max="13" width="12.1640625" style="1" bestFit="1" customWidth="1"/>
    <col min="14" max="14" width="68" style="6" customWidth="1"/>
  </cols>
  <sheetData>
    <row r="1" spans="1:14" ht="30" x14ac:dyDescent="0.2">
      <c r="A1" s="7" t="s">
        <v>0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1" t="s">
        <v>19</v>
      </c>
      <c r="H1" s="10" t="s">
        <v>8</v>
      </c>
      <c r="I1" s="12" t="s">
        <v>11</v>
      </c>
      <c r="J1" s="11" t="s">
        <v>6</v>
      </c>
      <c r="K1" s="49" t="s">
        <v>102</v>
      </c>
      <c r="L1" s="12" t="s">
        <v>9</v>
      </c>
      <c r="M1" s="10" t="s">
        <v>13</v>
      </c>
      <c r="N1" s="10" t="s">
        <v>7</v>
      </c>
    </row>
    <row r="2" spans="1:14" ht="30" x14ac:dyDescent="0.25">
      <c r="A2" s="2">
        <v>1</v>
      </c>
      <c r="B2" s="13" t="s">
        <v>20</v>
      </c>
      <c r="C2" s="14" t="s">
        <v>3</v>
      </c>
      <c r="D2" s="15">
        <v>1</v>
      </c>
      <c r="E2" s="16" t="s">
        <v>21</v>
      </c>
      <c r="F2" s="17">
        <v>4753</v>
      </c>
      <c r="G2" s="18">
        <v>3546.69</v>
      </c>
      <c r="H2" s="19">
        <v>3546.69</v>
      </c>
      <c r="I2" s="20">
        <v>3546.69</v>
      </c>
      <c r="J2" s="41">
        <v>4991</v>
      </c>
      <c r="K2" s="50">
        <v>3564.51</v>
      </c>
      <c r="L2" s="44">
        <f>K2-I2</f>
        <v>17.820000000000164</v>
      </c>
      <c r="M2" s="8">
        <f>L2/H2 * 100</f>
        <v>0.50244030349424862</v>
      </c>
      <c r="N2" s="53" t="s">
        <v>104</v>
      </c>
    </row>
    <row r="3" spans="1:14" ht="36" customHeight="1" x14ac:dyDescent="0.25">
      <c r="A3" s="2">
        <v>2</v>
      </c>
      <c r="B3" s="13" t="s">
        <v>22</v>
      </c>
      <c r="C3" s="14" t="s">
        <v>4</v>
      </c>
      <c r="D3" s="15">
        <v>1</v>
      </c>
      <c r="E3" s="16" t="s">
        <v>21</v>
      </c>
      <c r="F3" s="19">
        <v>5867</v>
      </c>
      <c r="G3" s="21">
        <v>4377.96</v>
      </c>
      <c r="H3" s="19">
        <v>4377.96</v>
      </c>
      <c r="I3" s="22">
        <v>4377.96</v>
      </c>
      <c r="J3" s="42">
        <v>5984</v>
      </c>
      <c r="K3" s="51">
        <v>4399.96</v>
      </c>
      <c r="L3" s="44">
        <f t="shared" ref="L3:L66" si="0">K3-I3</f>
        <v>22</v>
      </c>
      <c r="M3" s="8">
        <f t="shared" ref="M3:M66" si="1">L3/H3 * 100</f>
        <v>0.50251715410830611</v>
      </c>
      <c r="N3" s="53" t="s">
        <v>105</v>
      </c>
    </row>
    <row r="4" spans="1:14" ht="30" x14ac:dyDescent="0.25">
      <c r="A4" s="2">
        <v>3</v>
      </c>
      <c r="B4" s="13" t="s">
        <v>23</v>
      </c>
      <c r="C4" s="14" t="s">
        <v>5</v>
      </c>
      <c r="D4" s="15">
        <v>1</v>
      </c>
      <c r="E4" s="16" t="s">
        <v>21</v>
      </c>
      <c r="F4" s="19">
        <v>5695</v>
      </c>
      <c r="G4" s="21">
        <v>4249.6099999999997</v>
      </c>
      <c r="H4" s="19">
        <v>4249.6099999999997</v>
      </c>
      <c r="I4" s="22">
        <v>4249.6099999999997</v>
      </c>
      <c r="J4" s="42">
        <v>5809</v>
      </c>
      <c r="K4" s="51">
        <v>4270.96</v>
      </c>
      <c r="L4" s="44">
        <f t="shared" si="0"/>
        <v>21.350000000000364</v>
      </c>
      <c r="M4" s="8">
        <f t="shared" si="1"/>
        <v>0.50239904367695776</v>
      </c>
      <c r="N4" s="53" t="s">
        <v>106</v>
      </c>
    </row>
    <row r="5" spans="1:14" ht="16.5" customHeight="1" x14ac:dyDescent="0.2">
      <c r="A5" s="2">
        <v>4</v>
      </c>
      <c r="B5" s="13" t="s">
        <v>24</v>
      </c>
      <c r="C5" s="14" t="s">
        <v>25</v>
      </c>
      <c r="D5" s="15">
        <v>1</v>
      </c>
      <c r="E5" s="16" t="s">
        <v>21</v>
      </c>
      <c r="F5" s="19">
        <v>6780</v>
      </c>
      <c r="G5" s="21">
        <v>5059.24</v>
      </c>
      <c r="H5" s="19">
        <v>5059.24</v>
      </c>
      <c r="I5" s="22">
        <v>5059.24</v>
      </c>
      <c r="J5" s="42">
        <v>6916</v>
      </c>
      <c r="K5" s="51">
        <v>5084.66</v>
      </c>
      <c r="L5" s="44">
        <f t="shared" si="0"/>
        <v>25.420000000000073</v>
      </c>
      <c r="M5" s="8">
        <f t="shared" si="1"/>
        <v>0.50244700785098306</v>
      </c>
      <c r="N5" s="4"/>
    </row>
    <row r="6" spans="1:14" ht="16.5" customHeight="1" x14ac:dyDescent="0.2">
      <c r="A6" s="2">
        <v>5</v>
      </c>
      <c r="B6" s="13" t="s">
        <v>26</v>
      </c>
      <c r="C6" s="14" t="s">
        <v>27</v>
      </c>
      <c r="D6" s="15">
        <v>1</v>
      </c>
      <c r="E6" s="16" t="s">
        <v>21</v>
      </c>
      <c r="F6" s="23">
        <v>400</v>
      </c>
      <c r="G6" s="24">
        <v>400</v>
      </c>
      <c r="H6" s="23">
        <v>320</v>
      </c>
      <c r="I6" s="25">
        <v>400</v>
      </c>
      <c r="J6" s="24">
        <v>400</v>
      </c>
      <c r="K6" s="52">
        <v>400</v>
      </c>
      <c r="L6" s="44">
        <f t="shared" si="0"/>
        <v>0</v>
      </c>
      <c r="M6" s="9">
        <f t="shared" si="1"/>
        <v>0</v>
      </c>
      <c r="N6" s="4" t="s">
        <v>97</v>
      </c>
    </row>
    <row r="7" spans="1:14" ht="16.5" customHeight="1" x14ac:dyDescent="0.2">
      <c r="A7" s="2">
        <v>6</v>
      </c>
      <c r="B7" s="13" t="s">
        <v>28</v>
      </c>
      <c r="C7" s="14" t="s">
        <v>29</v>
      </c>
      <c r="D7" s="15">
        <v>1</v>
      </c>
      <c r="E7" s="16" t="s">
        <v>21</v>
      </c>
      <c r="F7" s="23">
        <v>770</v>
      </c>
      <c r="G7" s="24">
        <v>677.6</v>
      </c>
      <c r="H7" s="23">
        <v>631.84</v>
      </c>
      <c r="I7" s="25">
        <v>677.6</v>
      </c>
      <c r="J7" s="42">
        <v>784</v>
      </c>
      <c r="K7" s="51">
        <v>677.6</v>
      </c>
      <c r="L7" s="44">
        <f t="shared" si="0"/>
        <v>0</v>
      </c>
      <c r="M7" s="8">
        <f t="shared" si="1"/>
        <v>0</v>
      </c>
      <c r="N7" s="4"/>
    </row>
    <row r="8" spans="1:14" ht="16.5" customHeight="1" x14ac:dyDescent="0.2">
      <c r="A8" s="2">
        <v>7</v>
      </c>
      <c r="B8" s="13" t="s">
        <v>30</v>
      </c>
      <c r="C8" s="14" t="s">
        <v>31</v>
      </c>
      <c r="D8" s="15">
        <v>1</v>
      </c>
      <c r="E8" s="16" t="s">
        <v>21</v>
      </c>
      <c r="F8" s="19">
        <v>1633</v>
      </c>
      <c r="G8" s="26">
        <v>1437.04</v>
      </c>
      <c r="H8" s="27">
        <v>1368.4</v>
      </c>
      <c r="I8" s="28">
        <v>1437.04</v>
      </c>
      <c r="J8" s="42">
        <v>1633</v>
      </c>
      <c r="K8" s="51">
        <v>1437.04</v>
      </c>
      <c r="L8" s="44">
        <f t="shared" si="0"/>
        <v>0</v>
      </c>
      <c r="M8" s="8">
        <f t="shared" si="1"/>
        <v>0</v>
      </c>
      <c r="N8" s="4" t="s">
        <v>97</v>
      </c>
    </row>
    <row r="9" spans="1:14" ht="16.5" customHeight="1" x14ac:dyDescent="0.2">
      <c r="A9" s="2">
        <v>8</v>
      </c>
      <c r="B9" s="13" t="s">
        <v>28</v>
      </c>
      <c r="C9" s="14" t="s">
        <v>32</v>
      </c>
      <c r="D9" s="15">
        <v>1</v>
      </c>
      <c r="E9" s="16" t="s">
        <v>21</v>
      </c>
      <c r="F9" s="23">
        <v>442</v>
      </c>
      <c r="G9" s="24">
        <v>388.96</v>
      </c>
      <c r="H9" s="23">
        <v>388.96</v>
      </c>
      <c r="I9" s="25">
        <v>388.96</v>
      </c>
      <c r="J9" s="42">
        <v>445</v>
      </c>
      <c r="K9" s="51">
        <v>390.91</v>
      </c>
      <c r="L9" s="44">
        <f t="shared" si="0"/>
        <v>1.9500000000000455</v>
      </c>
      <c r="M9" s="8">
        <f t="shared" si="1"/>
        <v>0.50133689839573359</v>
      </c>
      <c r="N9" s="4"/>
    </row>
    <row r="10" spans="1:14" ht="16.5" customHeight="1" x14ac:dyDescent="0.2">
      <c r="A10" s="2">
        <v>9</v>
      </c>
      <c r="B10" s="13" t="s">
        <v>33</v>
      </c>
      <c r="C10" s="29" t="s">
        <v>1</v>
      </c>
      <c r="D10" s="15">
        <v>1</v>
      </c>
      <c r="E10" s="16" t="s">
        <v>21</v>
      </c>
      <c r="F10" s="19">
        <v>6275</v>
      </c>
      <c r="G10" s="21">
        <v>5522</v>
      </c>
      <c r="H10" s="19">
        <v>4664</v>
      </c>
      <c r="I10" s="22">
        <v>5522</v>
      </c>
      <c r="J10" s="42">
        <v>6355</v>
      </c>
      <c r="K10" s="51">
        <v>5522</v>
      </c>
      <c r="L10" s="44">
        <f t="shared" si="0"/>
        <v>0</v>
      </c>
      <c r="M10" s="9">
        <f t="shared" si="1"/>
        <v>0</v>
      </c>
      <c r="N10" s="4"/>
    </row>
    <row r="11" spans="1:14" ht="30" x14ac:dyDescent="0.2">
      <c r="A11" s="3">
        <v>10</v>
      </c>
      <c r="B11" s="13" t="s">
        <v>34</v>
      </c>
      <c r="C11" s="30">
        <v>1650</v>
      </c>
      <c r="D11" s="15">
        <v>1</v>
      </c>
      <c r="E11" s="16" t="s">
        <v>21</v>
      </c>
      <c r="F11" s="19">
        <v>3029</v>
      </c>
      <c r="G11" s="21">
        <v>2665.52</v>
      </c>
      <c r="H11" s="19">
        <v>2665.52</v>
      </c>
      <c r="I11" s="22">
        <v>2665.52</v>
      </c>
      <c r="J11" s="42">
        <v>4187</v>
      </c>
      <c r="K11" s="51">
        <v>3684.56</v>
      </c>
      <c r="L11" s="46">
        <f t="shared" si="0"/>
        <v>1019.04</v>
      </c>
      <c r="M11" s="9">
        <f t="shared" si="1"/>
        <v>38.23043908880819</v>
      </c>
      <c r="N11" s="48" t="s">
        <v>98</v>
      </c>
    </row>
    <row r="12" spans="1:14" ht="16.5" customHeight="1" x14ac:dyDescent="0.2">
      <c r="A12" s="2">
        <v>11</v>
      </c>
      <c r="B12" s="54" t="s">
        <v>35</v>
      </c>
      <c r="C12" s="35"/>
      <c r="D12" s="15">
        <v>1</v>
      </c>
      <c r="E12" s="16" t="s">
        <v>21</v>
      </c>
      <c r="F12" s="36">
        <v>0</v>
      </c>
      <c r="G12" s="37">
        <v>0</v>
      </c>
      <c r="H12" s="36"/>
      <c r="I12" s="38">
        <v>0</v>
      </c>
      <c r="J12" s="43"/>
      <c r="K12" s="51"/>
      <c r="L12" s="45">
        <f t="shared" si="0"/>
        <v>0</v>
      </c>
      <c r="M12" s="39" t="s">
        <v>10</v>
      </c>
      <c r="N12" s="48" t="s">
        <v>103</v>
      </c>
    </row>
    <row r="13" spans="1:14" ht="16.5" customHeight="1" x14ac:dyDescent="0.2">
      <c r="A13" s="2">
        <v>12</v>
      </c>
      <c r="B13" s="54" t="s">
        <v>36</v>
      </c>
      <c r="C13" s="35"/>
      <c r="D13" s="15">
        <v>1</v>
      </c>
      <c r="E13" s="16" t="s">
        <v>21</v>
      </c>
      <c r="F13" s="36">
        <v>0</v>
      </c>
      <c r="G13" s="37">
        <v>0</v>
      </c>
      <c r="H13" s="36"/>
      <c r="I13" s="38">
        <v>0</v>
      </c>
      <c r="J13" s="43"/>
      <c r="K13" s="51"/>
      <c r="L13" s="45">
        <f t="shared" si="0"/>
        <v>0</v>
      </c>
      <c r="M13" s="39" t="s">
        <v>10</v>
      </c>
      <c r="N13" s="48" t="s">
        <v>103</v>
      </c>
    </row>
    <row r="14" spans="1:14" ht="16.5" customHeight="1" x14ac:dyDescent="0.2">
      <c r="A14" s="2">
        <v>13</v>
      </c>
      <c r="B14" s="54" t="s">
        <v>37</v>
      </c>
      <c r="C14" s="35"/>
      <c r="D14" s="15">
        <v>1</v>
      </c>
      <c r="E14" s="16" t="s">
        <v>21</v>
      </c>
      <c r="F14" s="36">
        <v>0</v>
      </c>
      <c r="G14" s="37">
        <v>0</v>
      </c>
      <c r="H14" s="36"/>
      <c r="I14" s="38">
        <v>0</v>
      </c>
      <c r="J14" s="43"/>
      <c r="K14" s="51"/>
      <c r="L14" s="45">
        <f t="shared" si="0"/>
        <v>0</v>
      </c>
      <c r="M14" s="39" t="s">
        <v>10</v>
      </c>
      <c r="N14" s="48" t="s">
        <v>103</v>
      </c>
    </row>
    <row r="15" spans="1:14" ht="30" x14ac:dyDescent="0.2">
      <c r="A15" s="2">
        <v>14</v>
      </c>
      <c r="B15" s="13" t="s">
        <v>12</v>
      </c>
      <c r="C15" s="31" t="s">
        <v>2</v>
      </c>
      <c r="D15" s="15">
        <v>1</v>
      </c>
      <c r="E15" s="16" t="s">
        <v>21</v>
      </c>
      <c r="F15" s="19">
        <v>2056</v>
      </c>
      <c r="G15" s="21">
        <v>1809.28</v>
      </c>
      <c r="H15" s="19">
        <v>1809.28</v>
      </c>
      <c r="I15" s="22">
        <v>1809.28</v>
      </c>
      <c r="J15" s="42">
        <v>2067</v>
      </c>
      <c r="K15" s="51">
        <v>1818.37</v>
      </c>
      <c r="L15" s="44">
        <f t="shared" si="0"/>
        <v>9.0899999999999181</v>
      </c>
      <c r="M15" s="8">
        <f t="shared" si="1"/>
        <v>0.50240979837282884</v>
      </c>
      <c r="N15" s="4"/>
    </row>
    <row r="16" spans="1:14" ht="30" x14ac:dyDescent="0.2">
      <c r="A16" s="2">
        <v>15</v>
      </c>
      <c r="B16" s="54" t="s">
        <v>96</v>
      </c>
      <c r="C16" s="30">
        <v>1650</v>
      </c>
      <c r="D16" s="15">
        <v>1</v>
      </c>
      <c r="E16" s="16" t="s">
        <v>21</v>
      </c>
      <c r="F16" s="19">
        <v>3029</v>
      </c>
      <c r="G16" s="21">
        <v>2665.52</v>
      </c>
      <c r="H16" s="19">
        <v>2665.52</v>
      </c>
      <c r="I16" s="22">
        <v>2665.52</v>
      </c>
      <c r="J16" s="42"/>
      <c r="K16" s="51"/>
      <c r="L16" s="44">
        <f t="shared" si="0"/>
        <v>-2665.52</v>
      </c>
      <c r="M16" s="39" t="s">
        <v>10</v>
      </c>
      <c r="N16" s="5" t="s">
        <v>100</v>
      </c>
    </row>
    <row r="17" spans="1:14" ht="30" x14ac:dyDescent="0.2">
      <c r="A17" s="2">
        <v>16</v>
      </c>
      <c r="B17" s="13" t="s">
        <v>38</v>
      </c>
      <c r="C17" s="14" t="s">
        <v>39</v>
      </c>
      <c r="D17" s="15">
        <v>1</v>
      </c>
      <c r="E17" s="16" t="s">
        <v>21</v>
      </c>
      <c r="F17" s="19">
        <v>14900</v>
      </c>
      <c r="G17" s="21">
        <v>13112</v>
      </c>
      <c r="H17" s="19">
        <v>13112</v>
      </c>
      <c r="I17" s="22">
        <v>13112</v>
      </c>
      <c r="J17" s="42">
        <v>21951</v>
      </c>
      <c r="K17" s="51">
        <v>17440</v>
      </c>
      <c r="L17" s="46">
        <f t="shared" si="0"/>
        <v>4328</v>
      </c>
      <c r="M17" s="9">
        <f t="shared" si="1"/>
        <v>33.007931665649785</v>
      </c>
      <c r="N17" s="5" t="s">
        <v>99</v>
      </c>
    </row>
    <row r="18" spans="1:14" x14ac:dyDescent="0.2">
      <c r="A18" s="2">
        <v>17</v>
      </c>
      <c r="B18" s="13" t="s">
        <v>40</v>
      </c>
      <c r="C18" s="35"/>
      <c r="D18" s="15">
        <v>1</v>
      </c>
      <c r="E18" s="16" t="s">
        <v>21</v>
      </c>
      <c r="F18" s="36"/>
      <c r="G18" s="37"/>
      <c r="H18" s="36"/>
      <c r="I18" s="38"/>
      <c r="J18" s="43"/>
      <c r="K18" s="51"/>
      <c r="L18" s="45">
        <f t="shared" si="0"/>
        <v>0</v>
      </c>
      <c r="M18" s="39"/>
      <c r="N18" s="4"/>
    </row>
    <row r="19" spans="1:14" ht="16.5" customHeight="1" x14ac:dyDescent="0.2">
      <c r="A19" s="2">
        <v>18</v>
      </c>
      <c r="B19" s="13" t="s">
        <v>41</v>
      </c>
      <c r="C19" s="30">
        <v>11520</v>
      </c>
      <c r="D19" s="15">
        <v>1</v>
      </c>
      <c r="E19" s="16" t="s">
        <v>21</v>
      </c>
      <c r="F19" s="23">
        <v>4</v>
      </c>
      <c r="G19" s="24">
        <v>3.2</v>
      </c>
      <c r="H19" s="23">
        <v>3.2</v>
      </c>
      <c r="I19" s="25">
        <v>3.2</v>
      </c>
      <c r="J19" s="42">
        <v>4</v>
      </c>
      <c r="K19" s="51">
        <f>SUM(J19*0.8)</f>
        <v>3.2</v>
      </c>
      <c r="L19" s="44">
        <f t="shared" si="0"/>
        <v>0</v>
      </c>
      <c r="M19" s="8">
        <f t="shared" si="1"/>
        <v>0</v>
      </c>
      <c r="N19" s="4"/>
    </row>
    <row r="20" spans="1:14" ht="16.5" customHeight="1" x14ac:dyDescent="0.2">
      <c r="A20" s="2">
        <v>19</v>
      </c>
      <c r="B20" s="13" t="s">
        <v>42</v>
      </c>
      <c r="C20" s="30">
        <v>11540</v>
      </c>
      <c r="D20" s="15">
        <v>1</v>
      </c>
      <c r="E20" s="16" t="s">
        <v>21</v>
      </c>
      <c r="F20" s="23">
        <v>3</v>
      </c>
      <c r="G20" s="24">
        <v>27.2</v>
      </c>
      <c r="H20" s="23">
        <v>27.200000000000003</v>
      </c>
      <c r="I20" s="25">
        <v>27.2</v>
      </c>
      <c r="J20" s="42">
        <v>21</v>
      </c>
      <c r="K20" s="51">
        <f t="shared" ref="K20:K67" si="2">SUM(J20*0.8)</f>
        <v>16.8</v>
      </c>
      <c r="L20" s="44">
        <f t="shared" si="0"/>
        <v>-10.399999999999999</v>
      </c>
      <c r="M20" s="8">
        <f t="shared" si="1"/>
        <v>-38.235294117647051</v>
      </c>
      <c r="N20" s="4"/>
    </row>
    <row r="21" spans="1:14" ht="16.5" customHeight="1" x14ac:dyDescent="0.2">
      <c r="A21" s="2">
        <v>20</v>
      </c>
      <c r="B21" s="13" t="s">
        <v>43</v>
      </c>
      <c r="C21" s="30">
        <v>11759</v>
      </c>
      <c r="D21" s="15">
        <v>1</v>
      </c>
      <c r="E21" s="16" t="s">
        <v>21</v>
      </c>
      <c r="F21" s="23">
        <v>21</v>
      </c>
      <c r="G21" s="24">
        <v>16.8</v>
      </c>
      <c r="H21" s="23">
        <v>16.8</v>
      </c>
      <c r="I21" s="25">
        <v>16.8</v>
      </c>
      <c r="J21" s="42">
        <v>22</v>
      </c>
      <c r="K21" s="51">
        <f t="shared" si="2"/>
        <v>17.600000000000001</v>
      </c>
      <c r="L21" s="44">
        <f t="shared" si="0"/>
        <v>0.80000000000000071</v>
      </c>
      <c r="M21" s="8">
        <f t="shared" si="1"/>
        <v>4.7619047619047654</v>
      </c>
      <c r="N21" s="4"/>
    </row>
    <row r="22" spans="1:14" ht="16.5" customHeight="1" x14ac:dyDescent="0.2">
      <c r="A22" s="2">
        <v>21</v>
      </c>
      <c r="B22" s="13" t="s">
        <v>44</v>
      </c>
      <c r="C22" s="30">
        <v>11782</v>
      </c>
      <c r="D22" s="15">
        <v>1</v>
      </c>
      <c r="E22" s="16" t="s">
        <v>21</v>
      </c>
      <c r="F22" s="23">
        <v>74</v>
      </c>
      <c r="G22" s="24">
        <v>59.2</v>
      </c>
      <c r="H22" s="23">
        <v>59.2</v>
      </c>
      <c r="I22" s="25">
        <v>59.2</v>
      </c>
      <c r="J22" s="42">
        <v>82</v>
      </c>
      <c r="K22" s="51">
        <f t="shared" si="2"/>
        <v>65.600000000000009</v>
      </c>
      <c r="L22" s="44">
        <f t="shared" si="0"/>
        <v>6.4000000000000057</v>
      </c>
      <c r="M22" s="8">
        <f t="shared" si="1"/>
        <v>10.810810810810819</v>
      </c>
      <c r="N22" s="4"/>
    </row>
    <row r="23" spans="1:14" ht="16.5" customHeight="1" x14ac:dyDescent="0.2">
      <c r="A23" s="2">
        <v>22</v>
      </c>
      <c r="B23" s="13" t="s">
        <v>45</v>
      </c>
      <c r="C23" s="30">
        <v>11783</v>
      </c>
      <c r="D23" s="15">
        <v>1</v>
      </c>
      <c r="E23" s="16" t="s">
        <v>21</v>
      </c>
      <c r="F23" s="23">
        <v>234</v>
      </c>
      <c r="G23" s="24">
        <v>187.2</v>
      </c>
      <c r="H23" s="23">
        <v>187.20000000000002</v>
      </c>
      <c r="I23" s="25">
        <v>187.2</v>
      </c>
      <c r="J23" s="42">
        <v>258</v>
      </c>
      <c r="K23" s="51">
        <f t="shared" si="2"/>
        <v>206.4</v>
      </c>
      <c r="L23" s="44">
        <f t="shared" si="0"/>
        <v>19.200000000000017</v>
      </c>
      <c r="M23" s="8">
        <f t="shared" si="1"/>
        <v>10.256410256410264</v>
      </c>
      <c r="N23" s="4"/>
    </row>
    <row r="24" spans="1:14" ht="16.5" customHeight="1" x14ac:dyDescent="0.2">
      <c r="A24" s="2">
        <v>23</v>
      </c>
      <c r="B24" s="13" t="s">
        <v>46</v>
      </c>
      <c r="C24" s="30">
        <v>11786</v>
      </c>
      <c r="D24" s="15">
        <v>1</v>
      </c>
      <c r="E24" s="16" t="s">
        <v>21</v>
      </c>
      <c r="F24" s="23">
        <v>60</v>
      </c>
      <c r="G24" s="24">
        <v>48</v>
      </c>
      <c r="H24" s="23">
        <v>48</v>
      </c>
      <c r="I24" s="25">
        <v>48</v>
      </c>
      <c r="J24" s="42">
        <v>61</v>
      </c>
      <c r="K24" s="51">
        <f t="shared" si="2"/>
        <v>48.800000000000004</v>
      </c>
      <c r="L24" s="44">
        <f t="shared" si="0"/>
        <v>0.80000000000000426</v>
      </c>
      <c r="M24" s="8">
        <f t="shared" si="1"/>
        <v>1.6666666666666756</v>
      </c>
      <c r="N24" s="4"/>
    </row>
    <row r="25" spans="1:14" ht="16.5" customHeight="1" x14ac:dyDescent="0.2">
      <c r="A25" s="2">
        <v>24</v>
      </c>
      <c r="B25" s="13" t="s">
        <v>47</v>
      </c>
      <c r="C25" s="30">
        <v>11790</v>
      </c>
      <c r="D25" s="15">
        <v>1</v>
      </c>
      <c r="E25" s="16" t="s">
        <v>21</v>
      </c>
      <c r="F25" s="23">
        <v>74</v>
      </c>
      <c r="G25" s="24">
        <v>59.2</v>
      </c>
      <c r="H25" s="23">
        <v>59.2</v>
      </c>
      <c r="I25" s="25">
        <v>59.2</v>
      </c>
      <c r="J25" s="42">
        <v>82</v>
      </c>
      <c r="K25" s="51">
        <f t="shared" si="2"/>
        <v>65.600000000000009</v>
      </c>
      <c r="L25" s="44">
        <f t="shared" si="0"/>
        <v>6.4000000000000057</v>
      </c>
      <c r="M25" s="8">
        <f t="shared" si="1"/>
        <v>10.810810810810819</v>
      </c>
      <c r="N25" s="4"/>
    </row>
    <row r="26" spans="1:14" ht="16.5" customHeight="1" x14ac:dyDescent="0.2">
      <c r="A26" s="2">
        <v>25</v>
      </c>
      <c r="B26" s="13" t="s">
        <v>48</v>
      </c>
      <c r="C26" s="30">
        <v>11842</v>
      </c>
      <c r="D26" s="15">
        <v>1</v>
      </c>
      <c r="E26" s="16" t="s">
        <v>21</v>
      </c>
      <c r="F26" s="23">
        <v>48</v>
      </c>
      <c r="G26" s="24">
        <v>38.4</v>
      </c>
      <c r="H26" s="23">
        <v>38.400000000000006</v>
      </c>
      <c r="I26" s="25">
        <v>38.4</v>
      </c>
      <c r="J26" s="42">
        <v>51</v>
      </c>
      <c r="K26" s="51">
        <f t="shared" si="2"/>
        <v>40.800000000000004</v>
      </c>
      <c r="L26" s="44">
        <f t="shared" si="0"/>
        <v>2.4000000000000057</v>
      </c>
      <c r="M26" s="8">
        <f t="shared" si="1"/>
        <v>6.2500000000000142</v>
      </c>
      <c r="N26" s="4"/>
    </row>
    <row r="27" spans="1:14" ht="16.5" customHeight="1" x14ac:dyDescent="0.2">
      <c r="A27" s="2">
        <v>26</v>
      </c>
      <c r="B27" s="13" t="s">
        <v>49</v>
      </c>
      <c r="C27" s="30">
        <v>11860</v>
      </c>
      <c r="D27" s="15">
        <v>1</v>
      </c>
      <c r="E27" s="16" t="s">
        <v>21</v>
      </c>
      <c r="F27" s="23">
        <v>431</v>
      </c>
      <c r="G27" s="24">
        <v>344.8</v>
      </c>
      <c r="H27" s="23">
        <v>344.8</v>
      </c>
      <c r="I27" s="25">
        <v>344.8</v>
      </c>
      <c r="J27" s="42">
        <v>476</v>
      </c>
      <c r="K27" s="51">
        <f t="shared" si="2"/>
        <v>380.8</v>
      </c>
      <c r="L27" s="44">
        <f t="shared" si="0"/>
        <v>36</v>
      </c>
      <c r="M27" s="8">
        <f t="shared" si="1"/>
        <v>10.440835266821345</v>
      </c>
      <c r="N27" s="4"/>
    </row>
    <row r="28" spans="1:14" ht="35.25" customHeight="1" x14ac:dyDescent="0.2">
      <c r="A28" s="2">
        <v>27</v>
      </c>
      <c r="B28" s="13" t="s">
        <v>50</v>
      </c>
      <c r="C28" s="30">
        <v>11870</v>
      </c>
      <c r="D28" s="15">
        <v>1</v>
      </c>
      <c r="E28" s="16" t="s">
        <v>21</v>
      </c>
      <c r="F28" s="23">
        <v>495</v>
      </c>
      <c r="G28" s="32">
        <v>369</v>
      </c>
      <c r="H28" s="33">
        <v>396</v>
      </c>
      <c r="I28" s="34">
        <v>369</v>
      </c>
      <c r="J28" s="42">
        <v>546</v>
      </c>
      <c r="K28" s="51">
        <f t="shared" si="2"/>
        <v>436.8</v>
      </c>
      <c r="L28" s="46">
        <f t="shared" si="0"/>
        <v>67.800000000000011</v>
      </c>
      <c r="M28" s="9">
        <f t="shared" si="1"/>
        <v>17.121212121212125</v>
      </c>
      <c r="N28" s="4" t="s">
        <v>101</v>
      </c>
    </row>
    <row r="29" spans="1:14" ht="16.5" customHeight="1" x14ac:dyDescent="0.2">
      <c r="A29" s="2">
        <v>28</v>
      </c>
      <c r="B29" s="13" t="s">
        <v>51</v>
      </c>
      <c r="C29" s="30">
        <v>11871</v>
      </c>
      <c r="D29" s="15">
        <v>1</v>
      </c>
      <c r="E29" s="16" t="s">
        <v>21</v>
      </c>
      <c r="F29" s="23">
        <v>161</v>
      </c>
      <c r="G29" s="24">
        <v>128</v>
      </c>
      <c r="H29" s="23">
        <v>128.80000000000001</v>
      </c>
      <c r="I29" s="25">
        <v>128</v>
      </c>
      <c r="J29" s="42">
        <v>177</v>
      </c>
      <c r="K29" s="51">
        <f t="shared" si="2"/>
        <v>141.6</v>
      </c>
      <c r="L29" s="44">
        <f t="shared" si="0"/>
        <v>13.599999999999994</v>
      </c>
      <c r="M29" s="8">
        <f t="shared" si="1"/>
        <v>10.559006211180119</v>
      </c>
      <c r="N29" s="4"/>
    </row>
    <row r="30" spans="1:14" ht="16.5" customHeight="1" x14ac:dyDescent="0.2">
      <c r="A30" s="2">
        <v>29</v>
      </c>
      <c r="B30" s="13" t="s">
        <v>52</v>
      </c>
      <c r="C30" s="30">
        <v>11872</v>
      </c>
      <c r="D30" s="15">
        <v>1</v>
      </c>
      <c r="E30" s="16" t="s">
        <v>21</v>
      </c>
      <c r="F30" s="23">
        <v>17</v>
      </c>
      <c r="G30" s="24">
        <v>13.6</v>
      </c>
      <c r="H30" s="23">
        <v>13.600000000000001</v>
      </c>
      <c r="I30" s="25">
        <v>13.6</v>
      </c>
      <c r="J30" s="42">
        <v>19</v>
      </c>
      <c r="K30" s="51">
        <f t="shared" si="2"/>
        <v>15.200000000000001</v>
      </c>
      <c r="L30" s="44">
        <f t="shared" si="0"/>
        <v>1.6000000000000014</v>
      </c>
      <c r="M30" s="8">
        <f t="shared" si="1"/>
        <v>11.764705882352951</v>
      </c>
      <c r="N30" s="4"/>
    </row>
    <row r="31" spans="1:14" ht="16.5" customHeight="1" x14ac:dyDescent="0.2">
      <c r="A31" s="2">
        <v>30</v>
      </c>
      <c r="B31" s="13" t="s">
        <v>53</v>
      </c>
      <c r="C31" s="30">
        <v>11876</v>
      </c>
      <c r="D31" s="15">
        <v>1</v>
      </c>
      <c r="E31" s="16" t="s">
        <v>21</v>
      </c>
      <c r="F31" s="23">
        <v>1</v>
      </c>
      <c r="G31" s="24">
        <v>0.8</v>
      </c>
      <c r="H31" s="23">
        <v>0.8</v>
      </c>
      <c r="I31" s="25">
        <v>0.8</v>
      </c>
      <c r="J31" s="42">
        <v>1</v>
      </c>
      <c r="K31" s="51">
        <f t="shared" si="2"/>
        <v>0.8</v>
      </c>
      <c r="L31" s="44">
        <f t="shared" si="0"/>
        <v>0</v>
      </c>
      <c r="M31" s="8">
        <f t="shared" si="1"/>
        <v>0</v>
      </c>
      <c r="N31" s="4"/>
    </row>
    <row r="32" spans="1:14" ht="16.5" customHeight="1" x14ac:dyDescent="0.2">
      <c r="A32" s="2">
        <v>31</v>
      </c>
      <c r="B32" s="13" t="s">
        <v>54</v>
      </c>
      <c r="C32" s="30">
        <v>11877</v>
      </c>
      <c r="D32" s="15">
        <v>1</v>
      </c>
      <c r="E32" s="16" t="s">
        <v>21</v>
      </c>
      <c r="F32" s="23">
        <v>1</v>
      </c>
      <c r="G32" s="24">
        <v>0.8</v>
      </c>
      <c r="H32" s="23">
        <v>0.8</v>
      </c>
      <c r="I32" s="25">
        <v>0.8</v>
      </c>
      <c r="J32" s="42">
        <v>1</v>
      </c>
      <c r="K32" s="51">
        <f t="shared" si="2"/>
        <v>0.8</v>
      </c>
      <c r="L32" s="44">
        <f t="shared" si="0"/>
        <v>0</v>
      </c>
      <c r="M32" s="8">
        <f t="shared" si="1"/>
        <v>0</v>
      </c>
      <c r="N32" s="4"/>
    </row>
    <row r="33" spans="1:14" ht="16.5" customHeight="1" x14ac:dyDescent="0.2">
      <c r="A33" s="2">
        <v>32</v>
      </c>
      <c r="B33" s="13" t="s">
        <v>55</v>
      </c>
      <c r="C33" s="30">
        <v>11916</v>
      </c>
      <c r="D33" s="15">
        <v>1</v>
      </c>
      <c r="E33" s="16" t="s">
        <v>21</v>
      </c>
      <c r="F33" s="23">
        <v>95</v>
      </c>
      <c r="G33" s="24">
        <v>76</v>
      </c>
      <c r="H33" s="23">
        <v>76</v>
      </c>
      <c r="I33" s="25">
        <v>76</v>
      </c>
      <c r="J33" s="42">
        <v>102</v>
      </c>
      <c r="K33" s="51">
        <f t="shared" si="2"/>
        <v>81.600000000000009</v>
      </c>
      <c r="L33" s="44">
        <f t="shared" si="0"/>
        <v>5.6000000000000085</v>
      </c>
      <c r="M33" s="8">
        <f t="shared" si="1"/>
        <v>7.3684210526315912</v>
      </c>
      <c r="N33" s="4"/>
    </row>
    <row r="34" spans="1:14" ht="16.5" customHeight="1" x14ac:dyDescent="0.2">
      <c r="A34" s="2">
        <v>33</v>
      </c>
      <c r="B34" s="13" t="s">
        <v>56</v>
      </c>
      <c r="C34" s="30">
        <v>11933</v>
      </c>
      <c r="D34" s="15">
        <v>1</v>
      </c>
      <c r="E34" s="16" t="s">
        <v>21</v>
      </c>
      <c r="F34" s="23">
        <v>1</v>
      </c>
      <c r="G34" s="24">
        <v>0.8</v>
      </c>
      <c r="H34" s="23">
        <v>0.8</v>
      </c>
      <c r="I34" s="25">
        <v>0.8</v>
      </c>
      <c r="J34" s="42">
        <v>1</v>
      </c>
      <c r="K34" s="51">
        <f t="shared" si="2"/>
        <v>0.8</v>
      </c>
      <c r="L34" s="44">
        <f t="shared" si="0"/>
        <v>0</v>
      </c>
      <c r="M34" s="8">
        <f t="shared" si="1"/>
        <v>0</v>
      </c>
      <c r="N34" s="4"/>
    </row>
    <row r="35" spans="1:14" ht="16.5" customHeight="1" x14ac:dyDescent="0.2">
      <c r="A35" s="2">
        <v>34</v>
      </c>
      <c r="B35" s="13" t="s">
        <v>57</v>
      </c>
      <c r="C35" s="30">
        <v>12004</v>
      </c>
      <c r="D35" s="15">
        <v>1</v>
      </c>
      <c r="E35" s="16" t="s">
        <v>21</v>
      </c>
      <c r="F35" s="23">
        <v>18</v>
      </c>
      <c r="G35" s="24">
        <v>14.4</v>
      </c>
      <c r="H35" s="23">
        <v>14.4</v>
      </c>
      <c r="I35" s="25">
        <v>14.4</v>
      </c>
      <c r="J35" s="42">
        <v>20</v>
      </c>
      <c r="K35" s="51">
        <f t="shared" si="2"/>
        <v>16</v>
      </c>
      <c r="L35" s="46">
        <f t="shared" si="0"/>
        <v>1.5999999999999996</v>
      </c>
      <c r="M35" s="9">
        <f t="shared" si="1"/>
        <v>11.111111111111107</v>
      </c>
      <c r="N35" s="4"/>
    </row>
    <row r="36" spans="1:14" ht="16.5" customHeight="1" x14ac:dyDescent="0.2">
      <c r="A36" s="2">
        <v>35</v>
      </c>
      <c r="B36" s="13" t="s">
        <v>58</v>
      </c>
      <c r="C36" s="30">
        <v>12012</v>
      </c>
      <c r="D36" s="15">
        <v>1</v>
      </c>
      <c r="E36" s="16" t="s">
        <v>21</v>
      </c>
      <c r="F36" s="23">
        <v>57</v>
      </c>
      <c r="G36" s="24">
        <v>45.6</v>
      </c>
      <c r="H36" s="23">
        <v>45.6</v>
      </c>
      <c r="I36" s="25">
        <v>45.6</v>
      </c>
      <c r="J36" s="42">
        <v>66</v>
      </c>
      <c r="K36" s="51">
        <f>SUM(J36*0.8)</f>
        <v>52.800000000000004</v>
      </c>
      <c r="L36" s="46">
        <f t="shared" si="0"/>
        <v>7.2000000000000028</v>
      </c>
      <c r="M36" s="9">
        <f t="shared" si="1"/>
        <v>15.789473684210531</v>
      </c>
      <c r="N36" s="4"/>
    </row>
    <row r="37" spans="1:14" ht="16.5" customHeight="1" x14ac:dyDescent="0.2">
      <c r="A37" s="2">
        <v>36</v>
      </c>
      <c r="B37" s="13" t="s">
        <v>59</v>
      </c>
      <c r="C37" s="30">
        <v>12019</v>
      </c>
      <c r="D37" s="15">
        <v>1</v>
      </c>
      <c r="E37" s="16" t="s">
        <v>21</v>
      </c>
      <c r="F37" s="23">
        <v>17</v>
      </c>
      <c r="G37" s="24">
        <v>13.6</v>
      </c>
      <c r="H37" s="23">
        <v>13.600000000000001</v>
      </c>
      <c r="I37" s="25">
        <v>13.6</v>
      </c>
      <c r="J37" s="42">
        <v>18</v>
      </c>
      <c r="K37" s="51">
        <f t="shared" si="2"/>
        <v>14.4</v>
      </c>
      <c r="L37" s="46">
        <f t="shared" si="0"/>
        <v>0.80000000000000071</v>
      </c>
      <c r="M37" s="9">
        <f t="shared" si="1"/>
        <v>5.8823529411764754</v>
      </c>
      <c r="N37" s="4"/>
    </row>
    <row r="38" spans="1:14" ht="16.5" customHeight="1" x14ac:dyDescent="0.2">
      <c r="A38" s="2">
        <v>37</v>
      </c>
      <c r="B38" s="13" t="s">
        <v>60</v>
      </c>
      <c r="C38" s="30">
        <v>12475</v>
      </c>
      <c r="D38" s="15">
        <v>1</v>
      </c>
      <c r="E38" s="16" t="s">
        <v>21</v>
      </c>
      <c r="F38" s="23">
        <v>715</v>
      </c>
      <c r="G38" s="24">
        <v>572</v>
      </c>
      <c r="H38" s="23">
        <v>572</v>
      </c>
      <c r="I38" s="25">
        <v>572</v>
      </c>
      <c r="J38" s="42">
        <v>789</v>
      </c>
      <c r="K38" s="51">
        <f t="shared" si="2"/>
        <v>631.20000000000005</v>
      </c>
      <c r="L38" s="46">
        <f t="shared" si="0"/>
        <v>59.200000000000045</v>
      </c>
      <c r="M38" s="9">
        <f t="shared" si="1"/>
        <v>10.349650349650357</v>
      </c>
      <c r="N38" s="4"/>
    </row>
    <row r="39" spans="1:14" ht="16.5" customHeight="1" x14ac:dyDescent="0.2">
      <c r="A39" s="2">
        <v>38</v>
      </c>
      <c r="B39" s="13" t="s">
        <v>61</v>
      </c>
      <c r="C39" s="30">
        <v>12476</v>
      </c>
      <c r="D39" s="15">
        <v>1</v>
      </c>
      <c r="E39" s="16" t="s">
        <v>21</v>
      </c>
      <c r="F39" s="23">
        <v>715</v>
      </c>
      <c r="G39" s="24">
        <v>572</v>
      </c>
      <c r="H39" s="23">
        <v>572</v>
      </c>
      <c r="I39" s="25">
        <v>572</v>
      </c>
      <c r="J39" s="42">
        <v>789</v>
      </c>
      <c r="K39" s="51">
        <f t="shared" si="2"/>
        <v>631.20000000000005</v>
      </c>
      <c r="L39" s="44">
        <f t="shared" si="0"/>
        <v>59.200000000000045</v>
      </c>
      <c r="M39" s="8">
        <f t="shared" si="1"/>
        <v>10.349650349650357</v>
      </c>
      <c r="N39" s="4"/>
    </row>
    <row r="40" spans="1:14" ht="16.5" customHeight="1" x14ac:dyDescent="0.2">
      <c r="A40" s="2">
        <v>39</v>
      </c>
      <c r="B40" s="13" t="s">
        <v>62</v>
      </c>
      <c r="C40" s="30">
        <v>12145</v>
      </c>
      <c r="D40" s="15">
        <v>1</v>
      </c>
      <c r="E40" s="16" t="s">
        <v>21</v>
      </c>
      <c r="F40" s="23">
        <v>50</v>
      </c>
      <c r="G40" s="24">
        <v>40</v>
      </c>
      <c r="H40" s="23">
        <v>40</v>
      </c>
      <c r="I40" s="25">
        <v>40</v>
      </c>
      <c r="J40" s="42">
        <v>54</v>
      </c>
      <c r="K40" s="51">
        <f t="shared" si="2"/>
        <v>43.2</v>
      </c>
      <c r="L40" s="44">
        <f t="shared" si="0"/>
        <v>3.2000000000000028</v>
      </c>
      <c r="M40" s="8">
        <f t="shared" si="1"/>
        <v>8.0000000000000071</v>
      </c>
      <c r="N40" s="4"/>
    </row>
    <row r="41" spans="1:14" ht="16.5" customHeight="1" x14ac:dyDescent="0.2">
      <c r="A41" s="2">
        <v>40</v>
      </c>
      <c r="B41" s="13" t="s">
        <v>63</v>
      </c>
      <c r="C41" s="30">
        <v>12146</v>
      </c>
      <c r="D41" s="15">
        <v>1</v>
      </c>
      <c r="E41" s="16" t="s">
        <v>21</v>
      </c>
      <c r="F41" s="23">
        <v>29</v>
      </c>
      <c r="G41" s="24">
        <v>23.2</v>
      </c>
      <c r="H41" s="23">
        <v>23.200000000000003</v>
      </c>
      <c r="I41" s="25">
        <v>23.2</v>
      </c>
      <c r="J41" s="42">
        <v>32</v>
      </c>
      <c r="K41" s="51">
        <f t="shared" si="2"/>
        <v>25.6</v>
      </c>
      <c r="L41" s="44">
        <f t="shared" si="0"/>
        <v>2.4000000000000021</v>
      </c>
      <c r="M41" s="8">
        <f t="shared" si="1"/>
        <v>10.344827586206904</v>
      </c>
      <c r="N41" s="4"/>
    </row>
    <row r="42" spans="1:14" ht="16.5" customHeight="1" x14ac:dyDescent="0.2">
      <c r="A42" s="2">
        <v>41</v>
      </c>
      <c r="B42" s="13" t="s">
        <v>64</v>
      </c>
      <c r="C42" s="30">
        <v>12169</v>
      </c>
      <c r="D42" s="15">
        <v>1</v>
      </c>
      <c r="E42" s="16" t="s">
        <v>21</v>
      </c>
      <c r="F42" s="23">
        <v>54</v>
      </c>
      <c r="G42" s="24">
        <v>43.2</v>
      </c>
      <c r="H42" s="23">
        <v>43.2</v>
      </c>
      <c r="I42" s="25">
        <v>43.2</v>
      </c>
      <c r="J42" s="42">
        <v>57</v>
      </c>
      <c r="K42" s="51">
        <f t="shared" si="2"/>
        <v>45.6</v>
      </c>
      <c r="L42" s="44">
        <f t="shared" si="0"/>
        <v>2.3999999999999986</v>
      </c>
      <c r="M42" s="8">
        <f t="shared" si="1"/>
        <v>5.5555555555555518</v>
      </c>
      <c r="N42" s="4"/>
    </row>
    <row r="43" spans="1:14" ht="16.5" customHeight="1" x14ac:dyDescent="0.2">
      <c r="A43" s="2">
        <v>42</v>
      </c>
      <c r="B43" s="13" t="s">
        <v>65</v>
      </c>
      <c r="C43" s="30">
        <v>12190</v>
      </c>
      <c r="D43" s="15">
        <v>1</v>
      </c>
      <c r="E43" s="16" t="s">
        <v>21</v>
      </c>
      <c r="F43" s="23">
        <v>18</v>
      </c>
      <c r="G43" s="24">
        <v>14.4</v>
      </c>
      <c r="H43" s="23">
        <v>14.4</v>
      </c>
      <c r="I43" s="25">
        <v>14.4</v>
      </c>
      <c r="J43" s="42">
        <v>20</v>
      </c>
      <c r="K43" s="51">
        <f t="shared" si="2"/>
        <v>16</v>
      </c>
      <c r="L43" s="44">
        <f t="shared" si="0"/>
        <v>1.5999999999999996</v>
      </c>
      <c r="M43" s="8">
        <f t="shared" si="1"/>
        <v>11.111111111111107</v>
      </c>
      <c r="N43" s="4"/>
    </row>
    <row r="44" spans="1:14" ht="16.5" customHeight="1" x14ac:dyDescent="0.2">
      <c r="A44" s="2">
        <v>43</v>
      </c>
      <c r="B44" s="13" t="s">
        <v>66</v>
      </c>
      <c r="C44" s="30">
        <v>12606</v>
      </c>
      <c r="D44" s="15">
        <v>1</v>
      </c>
      <c r="E44" s="16" t="s">
        <v>21</v>
      </c>
      <c r="F44" s="23">
        <v>24</v>
      </c>
      <c r="G44" s="24">
        <v>19.2</v>
      </c>
      <c r="H44" s="23">
        <v>19.200000000000003</v>
      </c>
      <c r="I44" s="25">
        <v>19.2</v>
      </c>
      <c r="J44" s="42">
        <v>26</v>
      </c>
      <c r="K44" s="51">
        <f t="shared" si="2"/>
        <v>20.8</v>
      </c>
      <c r="L44" s="44">
        <f t="shared" si="0"/>
        <v>1.6000000000000014</v>
      </c>
      <c r="M44" s="8">
        <f t="shared" si="1"/>
        <v>8.3333333333333393</v>
      </c>
      <c r="N44" s="4"/>
    </row>
    <row r="45" spans="1:14" ht="16.5" customHeight="1" x14ac:dyDescent="0.2">
      <c r="A45" s="2">
        <v>44</v>
      </c>
      <c r="B45" s="13" t="s">
        <v>67</v>
      </c>
      <c r="C45" s="30">
        <v>12706</v>
      </c>
      <c r="D45" s="15">
        <v>1</v>
      </c>
      <c r="E45" s="16" t="s">
        <v>21</v>
      </c>
      <c r="F45" s="23">
        <v>166</v>
      </c>
      <c r="G45" s="24">
        <v>132.80000000000001</v>
      </c>
      <c r="H45" s="23">
        <v>132.80000000000001</v>
      </c>
      <c r="I45" s="25">
        <v>132.80000000000001</v>
      </c>
      <c r="J45" s="42">
        <v>183</v>
      </c>
      <c r="K45" s="51">
        <f t="shared" si="2"/>
        <v>146.4</v>
      </c>
      <c r="L45" s="44">
        <f t="shared" si="0"/>
        <v>13.599999999999994</v>
      </c>
      <c r="M45" s="8">
        <f t="shared" si="1"/>
        <v>10.240963855421683</v>
      </c>
      <c r="N45" s="4"/>
    </row>
    <row r="46" spans="1:14" ht="16.5" customHeight="1" x14ac:dyDescent="0.2">
      <c r="A46" s="2">
        <v>45</v>
      </c>
      <c r="B46" s="13" t="s">
        <v>68</v>
      </c>
      <c r="C46" s="30">
        <v>12708</v>
      </c>
      <c r="D46" s="15">
        <v>1</v>
      </c>
      <c r="E46" s="16" t="s">
        <v>21</v>
      </c>
      <c r="F46" s="23">
        <v>48</v>
      </c>
      <c r="G46" s="24">
        <v>38.4</v>
      </c>
      <c r="H46" s="23">
        <v>38.400000000000006</v>
      </c>
      <c r="I46" s="25">
        <v>38.4</v>
      </c>
      <c r="J46" s="42">
        <v>53</v>
      </c>
      <c r="K46" s="51">
        <f t="shared" si="2"/>
        <v>42.400000000000006</v>
      </c>
      <c r="L46" s="44">
        <f t="shared" si="0"/>
        <v>4.0000000000000071</v>
      </c>
      <c r="M46" s="8">
        <f t="shared" si="1"/>
        <v>10.416666666666684</v>
      </c>
      <c r="N46" s="4"/>
    </row>
    <row r="47" spans="1:14" ht="16.5" customHeight="1" x14ac:dyDescent="0.2">
      <c r="A47" s="2">
        <v>46</v>
      </c>
      <c r="B47" s="13" t="s">
        <v>69</v>
      </c>
      <c r="C47" s="30">
        <v>12750</v>
      </c>
      <c r="D47" s="15">
        <v>1</v>
      </c>
      <c r="E47" s="16" t="s">
        <v>21</v>
      </c>
      <c r="F47" s="23">
        <v>6</v>
      </c>
      <c r="G47" s="24">
        <v>4.8</v>
      </c>
      <c r="H47" s="23">
        <v>4.8000000000000007</v>
      </c>
      <c r="I47" s="25">
        <v>4.8</v>
      </c>
      <c r="J47" s="42">
        <v>6</v>
      </c>
      <c r="K47" s="51">
        <f t="shared" si="2"/>
        <v>4.8000000000000007</v>
      </c>
      <c r="L47" s="44">
        <f t="shared" si="0"/>
        <v>0</v>
      </c>
      <c r="M47" s="8">
        <f t="shared" si="1"/>
        <v>0</v>
      </c>
      <c r="N47" s="4"/>
    </row>
    <row r="48" spans="1:14" ht="16.5" customHeight="1" x14ac:dyDescent="0.2">
      <c r="A48" s="2">
        <v>47</v>
      </c>
      <c r="B48" s="13" t="s">
        <v>70</v>
      </c>
      <c r="C48" s="30">
        <v>12816</v>
      </c>
      <c r="D48" s="15">
        <v>1</v>
      </c>
      <c r="E48" s="16" t="s">
        <v>21</v>
      </c>
      <c r="F48" s="23">
        <v>89</v>
      </c>
      <c r="G48" s="24">
        <v>71.2</v>
      </c>
      <c r="H48" s="23">
        <v>71.2</v>
      </c>
      <c r="I48" s="25">
        <v>71.2</v>
      </c>
      <c r="J48" s="42">
        <v>98</v>
      </c>
      <c r="K48" s="51">
        <f t="shared" si="2"/>
        <v>78.400000000000006</v>
      </c>
      <c r="L48" s="44">
        <f t="shared" si="0"/>
        <v>7.2000000000000028</v>
      </c>
      <c r="M48" s="8">
        <f t="shared" si="1"/>
        <v>10.112359550561802</v>
      </c>
      <c r="N48" s="4"/>
    </row>
    <row r="49" spans="1:14" ht="16.5" customHeight="1" x14ac:dyDescent="0.2">
      <c r="A49" s="2">
        <v>48</v>
      </c>
      <c r="B49" s="13" t="s">
        <v>71</v>
      </c>
      <c r="C49" s="30">
        <v>12818</v>
      </c>
      <c r="D49" s="15">
        <v>1</v>
      </c>
      <c r="E49" s="16" t="s">
        <v>21</v>
      </c>
      <c r="F49" s="23">
        <v>99</v>
      </c>
      <c r="G49" s="24">
        <v>79.2</v>
      </c>
      <c r="H49" s="23">
        <v>79.2</v>
      </c>
      <c r="I49" s="25">
        <v>79.2</v>
      </c>
      <c r="J49" s="42">
        <v>109</v>
      </c>
      <c r="K49" s="51">
        <f t="shared" si="2"/>
        <v>87.2</v>
      </c>
      <c r="L49" s="44">
        <f t="shared" si="0"/>
        <v>8</v>
      </c>
      <c r="M49" s="8">
        <f t="shared" si="1"/>
        <v>10.1010101010101</v>
      </c>
      <c r="N49" s="4"/>
    </row>
    <row r="50" spans="1:14" ht="16.5" customHeight="1" x14ac:dyDescent="0.2">
      <c r="A50" s="2">
        <v>49</v>
      </c>
      <c r="B50" s="13" t="s">
        <v>72</v>
      </c>
      <c r="C50" s="30">
        <v>12821</v>
      </c>
      <c r="D50" s="15">
        <v>1</v>
      </c>
      <c r="E50" s="16" t="s">
        <v>21</v>
      </c>
      <c r="F50" s="23">
        <v>42</v>
      </c>
      <c r="G50" s="24">
        <v>33.6</v>
      </c>
      <c r="H50" s="23">
        <v>33.6</v>
      </c>
      <c r="I50" s="25">
        <v>33.6</v>
      </c>
      <c r="J50" s="42">
        <v>46</v>
      </c>
      <c r="K50" s="51">
        <f t="shared" si="2"/>
        <v>36.800000000000004</v>
      </c>
      <c r="L50" s="44">
        <f t="shared" si="0"/>
        <v>3.2000000000000028</v>
      </c>
      <c r="M50" s="8">
        <f t="shared" si="1"/>
        <v>9.5238095238095308</v>
      </c>
      <c r="N50" s="4"/>
    </row>
    <row r="51" spans="1:14" ht="16.5" customHeight="1" x14ac:dyDescent="0.2">
      <c r="A51" s="2">
        <v>50</v>
      </c>
      <c r="B51" s="13" t="s">
        <v>73</v>
      </c>
      <c r="C51" s="30">
        <v>12926</v>
      </c>
      <c r="D51" s="15">
        <v>1</v>
      </c>
      <c r="E51" s="16" t="s">
        <v>21</v>
      </c>
      <c r="F51" s="23">
        <v>30</v>
      </c>
      <c r="G51" s="24">
        <v>24</v>
      </c>
      <c r="H51" s="23">
        <v>24</v>
      </c>
      <c r="I51" s="25">
        <v>24</v>
      </c>
      <c r="J51" s="42">
        <v>34</v>
      </c>
      <c r="K51" s="51">
        <f t="shared" si="2"/>
        <v>27.200000000000003</v>
      </c>
      <c r="L51" s="44">
        <f t="shared" si="0"/>
        <v>3.2000000000000028</v>
      </c>
      <c r="M51" s="8">
        <f t="shared" si="1"/>
        <v>13.333333333333345</v>
      </c>
      <c r="N51" s="4"/>
    </row>
    <row r="52" spans="1:14" ht="16.5" customHeight="1" x14ac:dyDescent="0.2">
      <c r="A52" s="2">
        <v>51</v>
      </c>
      <c r="B52" s="13" t="s">
        <v>74</v>
      </c>
      <c r="C52" s="30">
        <v>12928</v>
      </c>
      <c r="D52" s="15">
        <v>1</v>
      </c>
      <c r="E52" s="16" t="s">
        <v>21</v>
      </c>
      <c r="F52" s="23">
        <v>32</v>
      </c>
      <c r="G52" s="24">
        <v>25.6</v>
      </c>
      <c r="H52" s="23">
        <v>25.6</v>
      </c>
      <c r="I52" s="25">
        <v>25.6</v>
      </c>
      <c r="J52" s="42">
        <v>36</v>
      </c>
      <c r="K52" s="51">
        <f t="shared" si="2"/>
        <v>28.8</v>
      </c>
      <c r="L52" s="44">
        <f t="shared" si="0"/>
        <v>3.1999999999999993</v>
      </c>
      <c r="M52" s="8">
        <f t="shared" si="1"/>
        <v>12.499999999999996</v>
      </c>
      <c r="N52" s="4"/>
    </row>
    <row r="53" spans="1:14" ht="16.5" customHeight="1" x14ac:dyDescent="0.2">
      <c r="A53" s="2">
        <v>52</v>
      </c>
      <c r="B53" s="13" t="s">
        <v>75</v>
      </c>
      <c r="C53" s="30">
        <v>12947</v>
      </c>
      <c r="D53" s="15">
        <v>1</v>
      </c>
      <c r="E53" s="16" t="s">
        <v>21</v>
      </c>
      <c r="F53" s="23">
        <v>126</v>
      </c>
      <c r="G53" s="24">
        <v>100.8</v>
      </c>
      <c r="H53" s="23">
        <v>100.80000000000001</v>
      </c>
      <c r="I53" s="25">
        <v>100.8</v>
      </c>
      <c r="J53" s="42">
        <v>139</v>
      </c>
      <c r="K53" s="51">
        <f t="shared" si="2"/>
        <v>111.2</v>
      </c>
      <c r="L53" s="44">
        <f t="shared" si="0"/>
        <v>10.400000000000006</v>
      </c>
      <c r="M53" s="8">
        <f t="shared" si="1"/>
        <v>10.317460317460322</v>
      </c>
      <c r="N53" s="4"/>
    </row>
    <row r="54" spans="1:14" ht="16.5" customHeight="1" x14ac:dyDescent="0.2">
      <c r="A54" s="2">
        <v>53</v>
      </c>
      <c r="B54" s="13" t="s">
        <v>76</v>
      </c>
      <c r="C54" s="30">
        <v>12949</v>
      </c>
      <c r="D54" s="15">
        <v>1</v>
      </c>
      <c r="E54" s="16" t="s">
        <v>21</v>
      </c>
      <c r="F54" s="23">
        <v>120</v>
      </c>
      <c r="G54" s="24">
        <v>96</v>
      </c>
      <c r="H54" s="23">
        <v>96</v>
      </c>
      <c r="I54" s="25">
        <v>96</v>
      </c>
      <c r="J54" s="42">
        <v>132</v>
      </c>
      <c r="K54" s="51">
        <f t="shared" si="2"/>
        <v>105.60000000000001</v>
      </c>
      <c r="L54" s="46">
        <f t="shared" si="0"/>
        <v>9.6000000000000085</v>
      </c>
      <c r="M54" s="9">
        <f t="shared" si="1"/>
        <v>10.000000000000009</v>
      </c>
      <c r="N54" s="4"/>
    </row>
    <row r="55" spans="1:14" ht="16.5" customHeight="1" x14ac:dyDescent="0.2">
      <c r="A55" s="2">
        <v>54</v>
      </c>
      <c r="B55" s="13" t="s">
        <v>77</v>
      </c>
      <c r="C55" s="30">
        <v>13051</v>
      </c>
      <c r="D55" s="15">
        <v>1</v>
      </c>
      <c r="E55" s="16" t="s">
        <v>21</v>
      </c>
      <c r="F55" s="23">
        <v>83</v>
      </c>
      <c r="G55" s="24">
        <v>66.400000000000006</v>
      </c>
      <c r="H55" s="23">
        <v>66.400000000000006</v>
      </c>
      <c r="I55" s="25">
        <v>66.400000000000006</v>
      </c>
      <c r="J55" s="42">
        <v>91</v>
      </c>
      <c r="K55" s="51">
        <f t="shared" si="2"/>
        <v>72.8</v>
      </c>
      <c r="L55" s="46">
        <f t="shared" si="0"/>
        <v>6.3999999999999915</v>
      </c>
      <c r="M55" s="9">
        <f t="shared" si="1"/>
        <v>9.6385542168674565</v>
      </c>
      <c r="N55" s="4"/>
    </row>
    <row r="56" spans="1:14" ht="16.5" customHeight="1" x14ac:dyDescent="0.2">
      <c r="A56" s="2">
        <v>55</v>
      </c>
      <c r="B56" s="13" t="s">
        <v>78</v>
      </c>
      <c r="C56" s="30">
        <v>13310</v>
      </c>
      <c r="D56" s="15">
        <v>1</v>
      </c>
      <c r="E56" s="16" t="s">
        <v>21</v>
      </c>
      <c r="F56" s="23">
        <v>44</v>
      </c>
      <c r="G56" s="24">
        <v>35.200000000000003</v>
      </c>
      <c r="H56" s="23">
        <v>35.200000000000003</v>
      </c>
      <c r="I56" s="25">
        <v>35.200000000000003</v>
      </c>
      <c r="J56" s="42">
        <v>48</v>
      </c>
      <c r="K56" s="51">
        <f t="shared" si="2"/>
        <v>38.400000000000006</v>
      </c>
      <c r="L56" s="46">
        <f t="shared" si="0"/>
        <v>3.2000000000000028</v>
      </c>
      <c r="M56" s="9">
        <f t="shared" si="1"/>
        <v>9.0909090909090988</v>
      </c>
      <c r="N56" s="4"/>
    </row>
    <row r="57" spans="1:14" ht="16.5" customHeight="1" x14ac:dyDescent="0.2">
      <c r="A57" s="2">
        <v>56</v>
      </c>
      <c r="B57" s="13" t="s">
        <v>79</v>
      </c>
      <c r="C57" s="30">
        <v>13316</v>
      </c>
      <c r="D57" s="15">
        <v>1</v>
      </c>
      <c r="E57" s="16" t="s">
        <v>21</v>
      </c>
      <c r="F57" s="23">
        <v>77</v>
      </c>
      <c r="G57" s="24">
        <v>61.6</v>
      </c>
      <c r="H57" s="23">
        <v>61.6</v>
      </c>
      <c r="I57" s="25">
        <v>61.6</v>
      </c>
      <c r="J57" s="42">
        <v>85</v>
      </c>
      <c r="K57" s="51">
        <f t="shared" si="2"/>
        <v>68</v>
      </c>
      <c r="L57" s="46">
        <f t="shared" si="0"/>
        <v>6.3999999999999986</v>
      </c>
      <c r="M57" s="9">
        <f t="shared" si="1"/>
        <v>10.389610389610388</v>
      </c>
      <c r="N57" s="4"/>
    </row>
    <row r="58" spans="1:14" ht="16.5" customHeight="1" x14ac:dyDescent="0.2">
      <c r="A58" s="2">
        <v>57</v>
      </c>
      <c r="B58" s="13" t="s">
        <v>80</v>
      </c>
      <c r="C58" s="30">
        <v>13320</v>
      </c>
      <c r="D58" s="15">
        <v>1</v>
      </c>
      <c r="E58" s="16" t="s">
        <v>21</v>
      </c>
      <c r="F58" s="23">
        <v>12</v>
      </c>
      <c r="G58" s="24">
        <v>9.6</v>
      </c>
      <c r="H58" s="23">
        <v>9.6000000000000014</v>
      </c>
      <c r="I58" s="25">
        <v>9.6</v>
      </c>
      <c r="J58" s="42">
        <v>14</v>
      </c>
      <c r="K58" s="51">
        <f t="shared" si="2"/>
        <v>11.200000000000001</v>
      </c>
      <c r="L58" s="46">
        <f t="shared" si="0"/>
        <v>1.6000000000000014</v>
      </c>
      <c r="M58" s="9">
        <f t="shared" si="1"/>
        <v>16.666666666666679</v>
      </c>
      <c r="N58" s="4"/>
    </row>
    <row r="59" spans="1:14" ht="16.5" customHeight="1" x14ac:dyDescent="0.2">
      <c r="A59" s="2">
        <v>58</v>
      </c>
      <c r="B59" s="13" t="s">
        <v>81</v>
      </c>
      <c r="C59" s="30">
        <v>13502</v>
      </c>
      <c r="D59" s="15">
        <v>1</v>
      </c>
      <c r="E59" s="16" t="s">
        <v>21</v>
      </c>
      <c r="F59" s="23">
        <v>74</v>
      </c>
      <c r="G59" s="24">
        <v>59.2</v>
      </c>
      <c r="H59" s="23">
        <v>59.2</v>
      </c>
      <c r="I59" s="25">
        <v>59.2</v>
      </c>
      <c r="J59" s="42">
        <v>82</v>
      </c>
      <c r="K59" s="51">
        <f t="shared" si="2"/>
        <v>65.600000000000009</v>
      </c>
      <c r="L59" s="46">
        <f t="shared" si="0"/>
        <v>6.4000000000000057</v>
      </c>
      <c r="M59" s="9">
        <f t="shared" si="1"/>
        <v>10.810810810810819</v>
      </c>
      <c r="N59" s="4"/>
    </row>
    <row r="60" spans="1:14" ht="16.5" customHeight="1" x14ac:dyDescent="0.2">
      <c r="A60" s="2">
        <v>59</v>
      </c>
      <c r="B60" s="13" t="s">
        <v>82</v>
      </c>
      <c r="C60" s="30">
        <v>13551</v>
      </c>
      <c r="D60" s="15">
        <v>1</v>
      </c>
      <c r="E60" s="16" t="s">
        <v>21</v>
      </c>
      <c r="F60" s="23">
        <v>74</v>
      </c>
      <c r="G60" s="24">
        <v>59.2</v>
      </c>
      <c r="H60" s="23">
        <v>59.2</v>
      </c>
      <c r="I60" s="25">
        <v>59.2</v>
      </c>
      <c r="J60" s="42">
        <v>78</v>
      </c>
      <c r="K60" s="51">
        <f t="shared" si="2"/>
        <v>62.400000000000006</v>
      </c>
      <c r="L60" s="46">
        <f t="shared" si="0"/>
        <v>3.2000000000000028</v>
      </c>
      <c r="M60" s="9">
        <f t="shared" si="1"/>
        <v>5.4054054054054097</v>
      </c>
      <c r="N60" s="4"/>
    </row>
    <row r="61" spans="1:14" ht="16.5" customHeight="1" x14ac:dyDescent="0.2">
      <c r="A61" s="2">
        <v>60</v>
      </c>
      <c r="B61" s="13" t="s">
        <v>83</v>
      </c>
      <c r="C61" s="30">
        <v>14500</v>
      </c>
      <c r="D61" s="15">
        <v>1</v>
      </c>
      <c r="E61" s="16" t="s">
        <v>21</v>
      </c>
      <c r="F61" s="23">
        <v>68</v>
      </c>
      <c r="G61" s="24">
        <v>54.4</v>
      </c>
      <c r="H61" s="23">
        <v>54.400000000000006</v>
      </c>
      <c r="I61" s="25">
        <v>54.4</v>
      </c>
      <c r="J61" s="42">
        <v>75</v>
      </c>
      <c r="K61" s="51">
        <f t="shared" si="2"/>
        <v>60</v>
      </c>
      <c r="L61" s="46">
        <f t="shared" si="0"/>
        <v>5.6000000000000014</v>
      </c>
      <c r="M61" s="9">
        <f t="shared" si="1"/>
        <v>10.294117647058824</v>
      </c>
      <c r="N61" s="4"/>
    </row>
    <row r="62" spans="1:14" ht="16.5" customHeight="1" x14ac:dyDescent="0.2">
      <c r="A62" s="2">
        <v>61</v>
      </c>
      <c r="B62" s="13" t="s">
        <v>84</v>
      </c>
      <c r="C62" s="30">
        <v>14510</v>
      </c>
      <c r="D62" s="15">
        <v>1</v>
      </c>
      <c r="E62" s="16" t="s">
        <v>21</v>
      </c>
      <c r="F62" s="23">
        <v>55</v>
      </c>
      <c r="G62" s="24">
        <v>44</v>
      </c>
      <c r="H62" s="23">
        <v>44</v>
      </c>
      <c r="I62" s="25">
        <v>44</v>
      </c>
      <c r="J62" s="42">
        <v>61</v>
      </c>
      <c r="K62" s="51">
        <f t="shared" si="2"/>
        <v>48.800000000000004</v>
      </c>
      <c r="L62" s="46">
        <f t="shared" si="0"/>
        <v>4.8000000000000043</v>
      </c>
      <c r="M62" s="9">
        <f t="shared" si="1"/>
        <v>10.909090909090919</v>
      </c>
      <c r="N62" s="4"/>
    </row>
    <row r="63" spans="1:14" ht="16.5" customHeight="1" x14ac:dyDescent="0.2">
      <c r="A63" s="2">
        <v>62</v>
      </c>
      <c r="B63" s="13" t="s">
        <v>85</v>
      </c>
      <c r="C63" s="30">
        <v>14550</v>
      </c>
      <c r="D63" s="15">
        <v>1</v>
      </c>
      <c r="E63" s="16" t="s">
        <v>21</v>
      </c>
      <c r="F63" s="23">
        <v>55</v>
      </c>
      <c r="G63" s="24">
        <v>44</v>
      </c>
      <c r="H63" s="23">
        <v>44</v>
      </c>
      <c r="I63" s="25">
        <v>44</v>
      </c>
      <c r="J63" s="42">
        <v>61</v>
      </c>
      <c r="K63" s="51">
        <f t="shared" si="2"/>
        <v>48.800000000000004</v>
      </c>
      <c r="L63" s="46">
        <f t="shared" si="0"/>
        <v>4.8000000000000043</v>
      </c>
      <c r="M63" s="9">
        <f t="shared" si="1"/>
        <v>10.909090909090919</v>
      </c>
      <c r="N63" s="4"/>
    </row>
    <row r="64" spans="1:14" ht="16.5" customHeight="1" x14ac:dyDescent="0.2">
      <c r="A64" s="2">
        <v>63</v>
      </c>
      <c r="B64" s="13" t="s">
        <v>86</v>
      </c>
      <c r="C64" s="30">
        <v>15500</v>
      </c>
      <c r="D64" s="15">
        <v>1</v>
      </c>
      <c r="E64" s="16" t="s">
        <v>21</v>
      </c>
      <c r="F64" s="23">
        <v>26</v>
      </c>
      <c r="G64" s="24">
        <v>20.8</v>
      </c>
      <c r="H64" s="23">
        <v>20.8</v>
      </c>
      <c r="I64" s="25">
        <v>20.8</v>
      </c>
      <c r="J64" s="42">
        <v>28</v>
      </c>
      <c r="K64" s="51">
        <f t="shared" si="2"/>
        <v>22.400000000000002</v>
      </c>
      <c r="L64" s="46">
        <f t="shared" si="0"/>
        <v>1.6000000000000014</v>
      </c>
      <c r="M64" s="9">
        <f t="shared" si="1"/>
        <v>7.6923076923076987</v>
      </c>
      <c r="N64" s="4"/>
    </row>
    <row r="65" spans="1:14" ht="16.5" customHeight="1" x14ac:dyDescent="0.2">
      <c r="A65" s="2">
        <v>64</v>
      </c>
      <c r="B65" s="13" t="s">
        <v>87</v>
      </c>
      <c r="C65" s="30">
        <v>17001</v>
      </c>
      <c r="D65" s="15">
        <v>1</v>
      </c>
      <c r="E65" s="16" t="s">
        <v>21</v>
      </c>
      <c r="F65" s="23">
        <v>234</v>
      </c>
      <c r="G65" s="24">
        <v>187.2</v>
      </c>
      <c r="H65" s="23">
        <v>187.20000000000002</v>
      </c>
      <c r="I65" s="25">
        <v>187.2</v>
      </c>
      <c r="J65" s="42">
        <v>258</v>
      </c>
      <c r="K65" s="51">
        <f t="shared" si="2"/>
        <v>206.4</v>
      </c>
      <c r="L65" s="46">
        <f t="shared" si="0"/>
        <v>19.200000000000017</v>
      </c>
      <c r="M65" s="9">
        <f t="shared" si="1"/>
        <v>10.256410256410264</v>
      </c>
      <c r="N65" s="4"/>
    </row>
    <row r="66" spans="1:14" ht="16.5" customHeight="1" x14ac:dyDescent="0.2">
      <c r="A66" s="2">
        <v>65</v>
      </c>
      <c r="B66" s="13" t="s">
        <v>88</v>
      </c>
      <c r="C66" s="30">
        <v>19530</v>
      </c>
      <c r="D66" s="15">
        <v>1</v>
      </c>
      <c r="E66" s="16" t="s">
        <v>21</v>
      </c>
      <c r="F66" s="23">
        <v>11</v>
      </c>
      <c r="G66" s="24">
        <v>8.8000000000000007</v>
      </c>
      <c r="H66" s="23">
        <v>8.8000000000000007</v>
      </c>
      <c r="I66" s="25">
        <v>8.8000000000000007</v>
      </c>
      <c r="J66" s="42">
        <v>13</v>
      </c>
      <c r="K66" s="51">
        <f t="shared" si="2"/>
        <v>10.4</v>
      </c>
      <c r="L66" s="46">
        <f t="shared" si="0"/>
        <v>1.5999999999999996</v>
      </c>
      <c r="M66" s="9">
        <f t="shared" si="1"/>
        <v>18.181818181818176</v>
      </c>
      <c r="N66" s="4"/>
    </row>
    <row r="67" spans="1:14" ht="16.5" customHeight="1" x14ac:dyDescent="0.2">
      <c r="A67" s="2">
        <v>66</v>
      </c>
      <c r="B67" s="13" t="s">
        <v>89</v>
      </c>
      <c r="C67" s="30">
        <v>20006</v>
      </c>
      <c r="D67" s="15">
        <v>1</v>
      </c>
      <c r="E67" s="16" t="s">
        <v>21</v>
      </c>
      <c r="F67" s="23">
        <v>6</v>
      </c>
      <c r="G67" s="24">
        <v>4.8</v>
      </c>
      <c r="H67" s="23">
        <v>4.8000000000000007</v>
      </c>
      <c r="I67" s="25">
        <v>4.8</v>
      </c>
      <c r="J67" s="42">
        <v>6</v>
      </c>
      <c r="K67" s="51">
        <f t="shared" si="2"/>
        <v>4.8000000000000007</v>
      </c>
      <c r="L67" s="46">
        <f t="shared" ref="L67" si="3">K67-I67</f>
        <v>0</v>
      </c>
      <c r="M67" s="9">
        <f t="shared" ref="M67" si="4">L67/H67 * 100</f>
        <v>0</v>
      </c>
      <c r="N67" s="4"/>
    </row>
    <row r="68" spans="1:14" ht="16.5" customHeight="1" x14ac:dyDescent="0.2">
      <c r="A68" s="2">
        <v>67</v>
      </c>
      <c r="B68" s="13" t="s">
        <v>90</v>
      </c>
      <c r="C68" s="14" t="s">
        <v>91</v>
      </c>
      <c r="D68" s="15">
        <v>1</v>
      </c>
      <c r="E68" s="16" t="s">
        <v>21</v>
      </c>
      <c r="F68" s="19">
        <v>7288</v>
      </c>
      <c r="G68" s="21">
        <v>6413.44</v>
      </c>
      <c r="H68" s="40"/>
      <c r="I68" s="28">
        <v>6413.44</v>
      </c>
      <c r="J68" s="42">
        <v>7288</v>
      </c>
      <c r="K68" s="51">
        <v>6413.44</v>
      </c>
      <c r="L68" s="45"/>
      <c r="M68" s="39" t="s">
        <v>10</v>
      </c>
      <c r="N68" s="4"/>
    </row>
    <row r="69" spans="1:14" ht="16.5" customHeight="1" x14ac:dyDescent="0.2">
      <c r="A69" s="2">
        <v>68</v>
      </c>
      <c r="B69" s="13" t="s">
        <v>92</v>
      </c>
      <c r="C69" s="14" t="s">
        <v>93</v>
      </c>
      <c r="D69" s="15">
        <v>1</v>
      </c>
      <c r="E69" s="16" t="s">
        <v>21</v>
      </c>
      <c r="F69" s="19">
        <v>7951</v>
      </c>
      <c r="G69" s="21">
        <v>6996.88</v>
      </c>
      <c r="H69" s="40"/>
      <c r="I69" s="28">
        <v>6996.88</v>
      </c>
      <c r="J69" s="42">
        <v>7951</v>
      </c>
      <c r="K69" s="51">
        <v>6996.88</v>
      </c>
      <c r="L69" s="45"/>
      <c r="M69" s="39" t="s">
        <v>10</v>
      </c>
      <c r="N69" s="4"/>
    </row>
    <row r="70" spans="1:14" ht="16.5" customHeight="1" thickBot="1" x14ac:dyDescent="0.25">
      <c r="A70" s="2">
        <v>69</v>
      </c>
      <c r="B70" s="13" t="s">
        <v>94</v>
      </c>
      <c r="C70" s="14" t="s">
        <v>95</v>
      </c>
      <c r="D70" s="15">
        <v>1</v>
      </c>
      <c r="E70" s="16" t="s">
        <v>21</v>
      </c>
      <c r="F70" s="19">
        <v>7950</v>
      </c>
      <c r="G70" s="21">
        <v>6996</v>
      </c>
      <c r="H70" s="40"/>
      <c r="I70" s="28">
        <v>6996</v>
      </c>
      <c r="J70" s="42">
        <v>7950</v>
      </c>
      <c r="K70" s="47">
        <v>6996</v>
      </c>
      <c r="L70" s="45"/>
      <c r="M70" s="39" t="s">
        <v>10</v>
      </c>
      <c r="N70" s="4"/>
    </row>
  </sheetData>
  <pageMargins left="0.75" right="0.25" top="0.75" bottom="0.75" header="0.3" footer="0.3"/>
  <pageSetup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Shannon</dc:creator>
  <cp:lastModifiedBy>Fuentes, Carlos [DAS]</cp:lastModifiedBy>
  <cp:lastPrinted>2025-02-25T17:10:41Z</cp:lastPrinted>
  <dcterms:created xsi:type="dcterms:W3CDTF">2025-02-19T19:55:41Z</dcterms:created>
  <dcterms:modified xsi:type="dcterms:W3CDTF">2025-02-25T17:11:28Z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2024-02-08T00:00:00Z</vt:filetime>
  </property>
  <property fmtid="{D5CDD505-2E9C-101B-9397-08002B2CF9AE}" pid="3" name="Creator">
    <vt:lpwstr>Microsoft® Word 2016</vt:lpwstr>
  </property>
  <property fmtid="{D5CDD505-2E9C-101B-9397-08002B2CF9AE}" pid="4" name="LastSaved">
    <vt:filetime>2025-02-19T00:00:00Z</vt:filetime>
  </property>
  <property fmtid="{D5CDD505-2E9C-101B-9397-08002B2CF9AE}" pid="5" name="Producer">
    <vt:lpwstr>Acrobat Sign</vt:lpwstr>
  </property>
</Properties>
</file>