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Central Purchasing\Procurement\Marie Agey\Participating Agreements\Stepp - Sourcewell - DOT\"/>
    </mc:Choice>
  </mc:AlternateContent>
  <xr:revisionPtr revIDLastSave="0" documentId="8_{B405688F-F9EC-419B-9AE9-CC7306BF9A70}" xr6:coauthVersionLast="47" xr6:coauthVersionMax="47" xr10:uidLastSave="{00000000-0000-0000-0000-000000000000}"/>
  <bookViews>
    <workbookView xWindow="-120" yWindow="-120" windowWidth="29040" windowHeight="15720" activeTab="9" xr2:uid="{91BC47C4-5FCC-4E7C-B9F6-BB2ABEC2786F}"/>
  </bookViews>
  <sheets>
    <sheet name="Cover Sheet for US Pricing " sheetId="25" r:id="rId1"/>
    <sheet name="OJK-H " sheetId="26" r:id="rId2"/>
    <sheet name="OJK-V " sheetId="27" r:id="rId3"/>
    <sheet name="SMP " sheetId="28" r:id="rId4"/>
    <sheet name="SGS " sheetId="29" r:id="rId5"/>
    <sheet name="SBF " sheetId="30" r:id="rId6"/>
    <sheet name="SMT " sheetId="31" r:id="rId7"/>
    <sheet name="SMM " sheetId="32" r:id="rId8"/>
    <sheet name="SMMT " sheetId="34" r:id="rId9"/>
    <sheet name="SPH " sheetId="33" r:id="rId10"/>
    <sheet name="SPHD " sheetId="36" r:id="rId11"/>
    <sheet name="SPH-OJ " sheetId="35" r:id="rId12"/>
    <sheet name="SSF " sheetId="37" r:id="rId13"/>
    <sheet name="SSPH HK" sheetId="15" r:id="rId14"/>
    <sheet name="STPH-SI " sheetId="38" r:id="rId15"/>
    <sheet name="STPH" sheetId="17" r:id="rId16"/>
    <sheet name="STRD " sheetId="40" r:id="rId17"/>
    <sheet name="Guaranteed Buy Back &amp; Rental " sheetId="41" r:id="rId18"/>
    <sheet name="Macropaver 12-EX " sheetId="42" r:id="rId19"/>
    <sheet name="MINIMAC " sheetId="43" r:id="rId20"/>
    <sheet name="Kasi Infrared " sheetId="44" r:id="rId21"/>
    <sheet name="Cover Sheet for Canada Pricing " sheetId="46" r:id="rId22"/>
    <sheet name="OJK-H | CAD" sheetId="47" r:id="rId23"/>
    <sheet name="OJK-V | CAD" sheetId="48" r:id="rId24"/>
    <sheet name="SMP | CAD" sheetId="49" r:id="rId25"/>
    <sheet name="SGS | CAD" sheetId="50" r:id="rId26"/>
    <sheet name="SBF | CAD" sheetId="51" r:id="rId27"/>
    <sheet name="SMT | CAD" sheetId="52" r:id="rId28"/>
    <sheet name="SMM | CAD" sheetId="53" r:id="rId29"/>
    <sheet name="SMMT | CAD" sheetId="54" r:id="rId30"/>
    <sheet name="SPH | CAD" sheetId="55" r:id="rId31"/>
    <sheet name="SPHD | CAD" sheetId="56" r:id="rId32"/>
    <sheet name="SPH-OJ | CAD" sheetId="57" r:id="rId33"/>
    <sheet name="SSF | CAD" sheetId="58" r:id="rId34"/>
    <sheet name="SSPH-HK | CAD " sheetId="59" r:id="rId35"/>
    <sheet name="STPH-SI | CAD" sheetId="60" r:id="rId36"/>
    <sheet name="STPH | CAD" sheetId="61" r:id="rId37"/>
    <sheet name="STRD | CAD" sheetId="62" r:id="rId38"/>
    <sheet name="Guarantee Buy Back &amp; Rent | CAD" sheetId="63" r:id="rId39"/>
    <sheet name="Macropaver 12-EX | CAD" sheetId="64" r:id="rId40"/>
    <sheet name="Minimac | CAD" sheetId="65" r:id="rId41"/>
    <sheet name="Kasi Infrared | CAD" sheetId="66" r:id="rId42"/>
  </sheets>
  <definedNames>
    <definedName name="_xlnm.Print_Area" localSheetId="17">'Guaranteed Buy Back &amp; Rental '!$A$1:$E$47</definedName>
    <definedName name="_xlnm.Print_Area" localSheetId="15">STPH!$A$1:$E$134</definedName>
    <definedName name="_xlnm.Print_Area" localSheetId="16">'STRD '!$A$1:$E$99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66" l="1"/>
  <c r="F41" i="65"/>
  <c r="F73" i="64"/>
  <c r="F31" i="63"/>
  <c r="F85" i="62"/>
  <c r="F117" i="61"/>
  <c r="F70" i="60"/>
  <c r="F113" i="59"/>
  <c r="F92" i="58"/>
  <c r="F80" i="57"/>
  <c r="F92" i="56"/>
  <c r="F109" i="55"/>
  <c r="F76" i="49"/>
  <c r="F68" i="47"/>
  <c r="E27" i="41"/>
  <c r="E65" i="26"/>
  <c r="E103" i="29"/>
  <c r="E127" i="30"/>
  <c r="E112" i="31"/>
  <c r="E42" i="32"/>
  <c r="E61" i="34"/>
  <c r="E111" i="33"/>
  <c r="E94" i="36"/>
  <c r="E82" i="35"/>
  <c r="E96" i="37"/>
  <c r="E97" i="15"/>
  <c r="E68" i="38"/>
  <c r="E114" i="17"/>
  <c r="E79" i="40"/>
  <c r="E67" i="64" l="1"/>
  <c r="F67" i="64" s="1"/>
  <c r="E66" i="64"/>
  <c r="E65" i="64"/>
  <c r="E64" i="64"/>
  <c r="F64" i="64" s="1"/>
  <c r="F66" i="64"/>
  <c r="F65" i="64"/>
  <c r="B67" i="64"/>
  <c r="B66" i="64"/>
  <c r="B65" i="64"/>
  <c r="B64" i="64"/>
  <c r="E111" i="61"/>
  <c r="F111" i="61" s="1"/>
  <c r="B111" i="61"/>
  <c r="E110" i="61"/>
  <c r="B110" i="61"/>
  <c r="E109" i="61"/>
  <c r="B109" i="61"/>
  <c r="E108" i="61"/>
  <c r="B108" i="61"/>
  <c r="E107" i="61"/>
  <c r="B107" i="61"/>
  <c r="B90" i="61"/>
  <c r="E90" i="61"/>
  <c r="B91" i="61"/>
  <c r="E91" i="61"/>
  <c r="B92" i="61"/>
  <c r="E92" i="61"/>
  <c r="B93" i="61"/>
  <c r="E93" i="61"/>
  <c r="B94" i="61"/>
  <c r="E94" i="61"/>
  <c r="B95" i="61"/>
  <c r="E95" i="61"/>
  <c r="B96" i="61"/>
  <c r="E96" i="61"/>
  <c r="B97" i="61"/>
  <c r="E97" i="61"/>
  <c r="B98" i="61"/>
  <c r="E98" i="61"/>
  <c r="B99" i="61"/>
  <c r="E99" i="61"/>
  <c r="F99" i="61" s="1"/>
  <c r="B100" i="61"/>
  <c r="E100" i="61"/>
  <c r="F100" i="61" s="1"/>
  <c r="B101" i="61"/>
  <c r="E101" i="61"/>
  <c r="B102" i="61"/>
  <c r="E102" i="61"/>
  <c r="B103" i="61"/>
  <c r="E103" i="61"/>
  <c r="E114" i="61"/>
  <c r="E115" i="61"/>
  <c r="E80" i="59"/>
  <c r="F80" i="59" s="1"/>
  <c r="F18" i="58"/>
  <c r="E18" i="58"/>
  <c r="B18" i="58"/>
  <c r="E112" i="59"/>
  <c r="E95" i="59"/>
  <c r="E94" i="59"/>
  <c r="E93" i="59"/>
  <c r="E92" i="59"/>
  <c r="F92" i="59" s="1"/>
  <c r="E91" i="59"/>
  <c r="E90" i="59"/>
  <c r="F90" i="59" s="1"/>
  <c r="E89" i="59"/>
  <c r="E88" i="59"/>
  <c r="E87" i="59"/>
  <c r="E86" i="59"/>
  <c r="E85" i="59"/>
  <c r="F85" i="59" s="1"/>
  <c r="E84" i="59"/>
  <c r="E83" i="59"/>
  <c r="E81" i="59"/>
  <c r="F81" i="59" s="1"/>
  <c r="E79" i="59"/>
  <c r="F83" i="59"/>
  <c r="F88" i="59"/>
  <c r="F87" i="59"/>
  <c r="F86" i="59"/>
  <c r="F84" i="59"/>
  <c r="F94" i="59"/>
  <c r="F93" i="59"/>
  <c r="F91" i="59"/>
  <c r="F89" i="59"/>
  <c r="E55" i="44"/>
  <c r="E54" i="44"/>
  <c r="E53" i="44"/>
  <c r="E61" i="66" l="1"/>
  <c r="F61" i="66" s="1"/>
  <c r="E60" i="66"/>
  <c r="F60" i="66" s="1"/>
  <c r="E59" i="66"/>
  <c r="E58" i="66"/>
  <c r="E57" i="66"/>
  <c r="F57" i="66" s="1"/>
  <c r="E56" i="66"/>
  <c r="F56" i="66" s="1"/>
  <c r="E55" i="66"/>
  <c r="F55" i="66" s="1"/>
  <c r="E54" i="66"/>
  <c r="F54" i="66" s="1"/>
  <c r="E53" i="66"/>
  <c r="F53" i="66" s="1"/>
  <c r="E52" i="66"/>
  <c r="F52" i="66" s="1"/>
  <c r="E51" i="66"/>
  <c r="F51" i="66" s="1"/>
  <c r="E50" i="66"/>
  <c r="F50" i="66" s="1"/>
  <c r="F58" i="66"/>
  <c r="E49" i="66"/>
  <c r="F49" i="66" s="1"/>
  <c r="F59" i="66"/>
  <c r="B61" i="66"/>
  <c r="B60" i="66"/>
  <c r="B59" i="66"/>
  <c r="B58" i="66"/>
  <c r="B57" i="66"/>
  <c r="B56" i="66"/>
  <c r="B55" i="66"/>
  <c r="B54" i="66"/>
  <c r="B53" i="66"/>
  <c r="B52" i="66"/>
  <c r="B51" i="66"/>
  <c r="B50" i="66"/>
  <c r="B49" i="66"/>
  <c r="E64" i="66"/>
  <c r="F64" i="66"/>
  <c r="E65" i="66"/>
  <c r="F65" i="66" s="1"/>
  <c r="E37" i="66"/>
  <c r="F37" i="66" s="1"/>
  <c r="E36" i="66"/>
  <c r="F36" i="66" s="1"/>
  <c r="E35" i="66"/>
  <c r="F35" i="66" s="1"/>
  <c r="E34" i="66"/>
  <c r="F34" i="66" s="1"/>
  <c r="E33" i="66"/>
  <c r="F33" i="66" s="1"/>
  <c r="E32" i="66"/>
  <c r="F32" i="66"/>
  <c r="B37" i="66"/>
  <c r="B36" i="66"/>
  <c r="B35" i="66"/>
  <c r="B34" i="66"/>
  <c r="B33" i="66"/>
  <c r="B32" i="66"/>
  <c r="E31" i="44"/>
  <c r="E30" i="44"/>
  <c r="E29" i="44"/>
  <c r="E28" i="44"/>
  <c r="E27" i="44"/>
  <c r="E26" i="44"/>
  <c r="B31" i="44"/>
  <c r="B30" i="44"/>
  <c r="B29" i="44"/>
  <c r="B28" i="44"/>
  <c r="B27" i="44"/>
  <c r="B26" i="44"/>
  <c r="E32" i="44"/>
  <c r="E33" i="44"/>
  <c r="E34" i="44"/>
  <c r="B35" i="44"/>
  <c r="E35" i="44"/>
  <c r="B36" i="44"/>
  <c r="E36" i="44"/>
  <c r="B37" i="44"/>
  <c r="E37" i="44"/>
  <c r="B38" i="44"/>
  <c r="E38" i="44"/>
  <c r="B39" i="44"/>
  <c r="E39" i="44"/>
  <c r="B55" i="44" l="1"/>
  <c r="B54" i="44"/>
  <c r="B53" i="44"/>
  <c r="E52" i="44"/>
  <c r="B52" i="44"/>
  <c r="E51" i="44"/>
  <c r="B51" i="44"/>
  <c r="E50" i="44"/>
  <c r="B50" i="44"/>
  <c r="E49" i="44"/>
  <c r="B49" i="44"/>
  <c r="E48" i="44"/>
  <c r="B48" i="44"/>
  <c r="E47" i="44"/>
  <c r="B47" i="44"/>
  <c r="E46" i="44"/>
  <c r="B46" i="44"/>
  <c r="E45" i="44"/>
  <c r="B45" i="44"/>
  <c r="E44" i="44"/>
  <c r="B44" i="44"/>
  <c r="E43" i="44"/>
  <c r="B43" i="44"/>
  <c r="E64" i="42"/>
  <c r="E63" i="42"/>
  <c r="B64" i="42"/>
  <c r="B63" i="42"/>
  <c r="F17" i="59" l="1"/>
  <c r="B83" i="59"/>
  <c r="B84" i="59"/>
  <c r="B85" i="59"/>
  <c r="B86" i="59"/>
  <c r="B87" i="59"/>
  <c r="B88" i="59"/>
  <c r="B89" i="59"/>
  <c r="B90" i="59"/>
  <c r="B91" i="59"/>
  <c r="B92" i="59"/>
  <c r="B93" i="59"/>
  <c r="B94" i="59"/>
  <c r="B80" i="59"/>
  <c r="B79" i="59"/>
  <c r="B78" i="59"/>
  <c r="B77" i="59"/>
  <c r="B76" i="59"/>
  <c r="B75" i="59"/>
  <c r="B74" i="59"/>
  <c r="B73" i="59"/>
  <c r="B72" i="59"/>
  <c r="B71" i="59"/>
  <c r="B70" i="59"/>
  <c r="B69" i="59"/>
  <c r="B68" i="59"/>
  <c r="E51" i="58"/>
  <c r="F51" i="58" s="1"/>
  <c r="E50" i="58"/>
  <c r="F50" i="58" s="1"/>
  <c r="E49" i="58"/>
  <c r="F49" i="58" s="1"/>
  <c r="E48" i="58"/>
  <c r="F48" i="58" s="1"/>
  <c r="B51" i="58"/>
  <c r="B50" i="58"/>
  <c r="B49" i="58"/>
  <c r="B48" i="58"/>
  <c r="E79" i="58"/>
  <c r="E78" i="58"/>
  <c r="F78" i="58" s="1"/>
  <c r="E77" i="58"/>
  <c r="F77" i="58" s="1"/>
  <c r="E76" i="58"/>
  <c r="F76" i="58" s="1"/>
  <c r="E75" i="58"/>
  <c r="F75" i="58" s="1"/>
  <c r="E74" i="58"/>
  <c r="F74" i="58" s="1"/>
  <c r="E73" i="58"/>
  <c r="F73" i="58" s="1"/>
  <c r="E72" i="58"/>
  <c r="F72" i="58" s="1"/>
  <c r="E71" i="58"/>
  <c r="F71" i="58" s="1"/>
  <c r="E70" i="58"/>
  <c r="F70" i="58" s="1"/>
  <c r="E69" i="58"/>
  <c r="F69" i="58" s="1"/>
  <c r="E68" i="58"/>
  <c r="F68" i="58" s="1"/>
  <c r="E67" i="58"/>
  <c r="F67" i="58" s="1"/>
  <c r="E66" i="58"/>
  <c r="E65" i="58"/>
  <c r="F65" i="58" s="1"/>
  <c r="E64" i="58"/>
  <c r="F66" i="58"/>
  <c r="E55" i="58"/>
  <c r="F64" i="58"/>
  <c r="B78" i="58"/>
  <c r="B77" i="58"/>
  <c r="B76" i="58"/>
  <c r="B75" i="58"/>
  <c r="B74" i="58"/>
  <c r="B73" i="58"/>
  <c r="B72" i="58"/>
  <c r="B71" i="58"/>
  <c r="B70" i="58"/>
  <c r="B69" i="58"/>
  <c r="B68" i="58"/>
  <c r="B67" i="58"/>
  <c r="B66" i="58"/>
  <c r="B65" i="58"/>
  <c r="B64" i="58"/>
  <c r="B82" i="58"/>
  <c r="E82" i="58"/>
  <c r="F82" i="58" s="1"/>
  <c r="E97" i="17"/>
  <c r="E98" i="17"/>
  <c r="E99" i="17"/>
  <c r="E100" i="17"/>
  <c r="E104" i="17"/>
  <c r="E105" i="17"/>
  <c r="E106" i="17"/>
  <c r="E107" i="17"/>
  <c r="E108" i="17"/>
  <c r="E111" i="17"/>
  <c r="E112" i="17"/>
  <c r="B71" i="15"/>
  <c r="B100" i="17"/>
  <c r="B99" i="17"/>
  <c r="B98" i="17"/>
  <c r="B97" i="17"/>
  <c r="E96" i="17"/>
  <c r="B96" i="17"/>
  <c r="E95" i="17"/>
  <c r="B95" i="17"/>
  <c r="E94" i="17"/>
  <c r="B94" i="17"/>
  <c r="E93" i="17"/>
  <c r="B93" i="17"/>
  <c r="E92" i="17"/>
  <c r="B92" i="17"/>
  <c r="E91" i="17"/>
  <c r="B91" i="17"/>
  <c r="E90" i="17"/>
  <c r="B90" i="17"/>
  <c r="E89" i="17"/>
  <c r="B89" i="17"/>
  <c r="E88" i="17"/>
  <c r="B88" i="17"/>
  <c r="E87" i="17"/>
  <c r="B87" i="17"/>
  <c r="E75" i="37"/>
  <c r="B75" i="37"/>
  <c r="E72" i="37"/>
  <c r="E71" i="37"/>
  <c r="E70" i="37"/>
  <c r="B72" i="37"/>
  <c r="B71" i="37"/>
  <c r="B70" i="37"/>
  <c r="E69" i="37"/>
  <c r="B69" i="37"/>
  <c r="E49" i="28"/>
  <c r="B49" i="28"/>
  <c r="F66" i="66" l="1"/>
  <c r="E46" i="66"/>
  <c r="F46" i="66" s="1"/>
  <c r="B46" i="66"/>
  <c r="E45" i="66"/>
  <c r="F45" i="66" s="1"/>
  <c r="B45" i="66"/>
  <c r="E44" i="66"/>
  <c r="F44" i="66" s="1"/>
  <c r="B44" i="66"/>
  <c r="E43" i="66"/>
  <c r="F43" i="66" s="1"/>
  <c r="B43" i="66"/>
  <c r="E42" i="66"/>
  <c r="F42" i="66" s="1"/>
  <c r="B42" i="66"/>
  <c r="E41" i="66"/>
  <c r="F41" i="66" s="1"/>
  <c r="B41" i="66"/>
  <c r="E28" i="66"/>
  <c r="F28" i="66" s="1"/>
  <c r="B28" i="66"/>
  <c r="E27" i="66"/>
  <c r="F27" i="66" s="1"/>
  <c r="B27" i="66"/>
  <c r="E26" i="66"/>
  <c r="F26" i="66" s="1"/>
  <c r="B26" i="66"/>
  <c r="E23" i="66"/>
  <c r="F23" i="66" s="1"/>
  <c r="B23" i="66"/>
  <c r="E22" i="66"/>
  <c r="F22" i="66" s="1"/>
  <c r="B22" i="66"/>
  <c r="E21" i="66"/>
  <c r="F21" i="66" s="1"/>
  <c r="B21" i="66"/>
  <c r="E18" i="66"/>
  <c r="F18" i="66" s="1"/>
  <c r="B18" i="66"/>
  <c r="F40" i="65"/>
  <c r="E39" i="65"/>
  <c r="F39" i="65" s="1"/>
  <c r="E38" i="65"/>
  <c r="F38" i="65" s="1"/>
  <c r="E34" i="65"/>
  <c r="F34" i="65" s="1"/>
  <c r="B34" i="65"/>
  <c r="E33" i="65"/>
  <c r="F33" i="65" s="1"/>
  <c r="B33" i="65"/>
  <c r="E32" i="65"/>
  <c r="F32" i="65" s="1"/>
  <c r="B32" i="65"/>
  <c r="E31" i="65"/>
  <c r="F31" i="65" s="1"/>
  <c r="B31" i="65"/>
  <c r="F30" i="65"/>
  <c r="E30" i="65"/>
  <c r="B30" i="65"/>
  <c r="E29" i="65"/>
  <c r="F29" i="65" s="1"/>
  <c r="B29" i="65"/>
  <c r="E28" i="65"/>
  <c r="F28" i="65" s="1"/>
  <c r="B28" i="65"/>
  <c r="F25" i="65"/>
  <c r="E25" i="65"/>
  <c r="B25" i="65"/>
  <c r="E24" i="65"/>
  <c r="F24" i="65" s="1"/>
  <c r="B24" i="65"/>
  <c r="F23" i="65"/>
  <c r="E23" i="65"/>
  <c r="B23" i="65"/>
  <c r="E22" i="65"/>
  <c r="F22" i="65" s="1"/>
  <c r="B22" i="65"/>
  <c r="F21" i="65"/>
  <c r="E21" i="65"/>
  <c r="B21" i="65"/>
  <c r="E20" i="65"/>
  <c r="F20" i="65" s="1"/>
  <c r="B20" i="65"/>
  <c r="F17" i="65"/>
  <c r="E17" i="65"/>
  <c r="B17" i="65"/>
  <c r="F72" i="64"/>
  <c r="E71" i="64"/>
  <c r="F71" i="64" s="1"/>
  <c r="E70" i="64"/>
  <c r="F70" i="64" s="1"/>
  <c r="E61" i="64"/>
  <c r="F61" i="64" s="1"/>
  <c r="B61" i="64"/>
  <c r="E60" i="64"/>
  <c r="F60" i="64" s="1"/>
  <c r="B60" i="64"/>
  <c r="E59" i="64"/>
  <c r="F59" i="64" s="1"/>
  <c r="B59" i="64"/>
  <c r="E58" i="64"/>
  <c r="F58" i="64" s="1"/>
  <c r="B58" i="64"/>
  <c r="E57" i="64"/>
  <c r="F57" i="64" s="1"/>
  <c r="B57" i="64"/>
  <c r="F56" i="64"/>
  <c r="E56" i="64"/>
  <c r="B56" i="64"/>
  <c r="E55" i="64"/>
  <c r="F55" i="64" s="1"/>
  <c r="B55" i="64"/>
  <c r="E54" i="64"/>
  <c r="F54" i="64" s="1"/>
  <c r="B54" i="64"/>
  <c r="E53" i="64"/>
  <c r="F53" i="64" s="1"/>
  <c r="B53" i="64"/>
  <c r="E52" i="64"/>
  <c r="F52" i="64" s="1"/>
  <c r="B52" i="64"/>
  <c r="E49" i="64"/>
  <c r="F49" i="64" s="1"/>
  <c r="B49" i="64"/>
  <c r="E48" i="64"/>
  <c r="F48" i="64" s="1"/>
  <c r="B48" i="64"/>
  <c r="E47" i="64"/>
  <c r="F47" i="64" s="1"/>
  <c r="B47" i="64"/>
  <c r="E46" i="64"/>
  <c r="F46" i="64" s="1"/>
  <c r="B46" i="64"/>
  <c r="E45" i="64"/>
  <c r="F45" i="64" s="1"/>
  <c r="B45" i="64"/>
  <c r="E44" i="64"/>
  <c r="F44" i="64" s="1"/>
  <c r="B44" i="64"/>
  <c r="E43" i="64"/>
  <c r="F43" i="64" s="1"/>
  <c r="B43" i="64"/>
  <c r="E42" i="64"/>
  <c r="F42" i="64" s="1"/>
  <c r="B42" i="64"/>
  <c r="E41" i="64"/>
  <c r="F41" i="64" s="1"/>
  <c r="B41" i="64"/>
  <c r="E40" i="64"/>
  <c r="F40" i="64" s="1"/>
  <c r="B40" i="64"/>
  <c r="E39" i="64"/>
  <c r="F39" i="64" s="1"/>
  <c r="B39" i="64"/>
  <c r="E38" i="64"/>
  <c r="F38" i="64" s="1"/>
  <c r="B38" i="64"/>
  <c r="E37" i="64"/>
  <c r="F37" i="64" s="1"/>
  <c r="B37" i="64"/>
  <c r="E36" i="64"/>
  <c r="F36" i="64" s="1"/>
  <c r="B36" i="64"/>
  <c r="E35" i="64"/>
  <c r="F35" i="64" s="1"/>
  <c r="B35" i="64"/>
  <c r="E34" i="64"/>
  <c r="F34" i="64" s="1"/>
  <c r="B34" i="64"/>
  <c r="E33" i="64"/>
  <c r="F33" i="64" s="1"/>
  <c r="B33" i="64"/>
  <c r="E32" i="64"/>
  <c r="F32" i="64" s="1"/>
  <c r="B32" i="64"/>
  <c r="E31" i="64"/>
  <c r="F31" i="64" s="1"/>
  <c r="B31" i="64"/>
  <c r="E30" i="64"/>
  <c r="F30" i="64" s="1"/>
  <c r="B30" i="64"/>
  <c r="E29" i="64"/>
  <c r="F29" i="64" s="1"/>
  <c r="B29" i="64"/>
  <c r="E28" i="64"/>
  <c r="F28" i="64" s="1"/>
  <c r="B28" i="64"/>
  <c r="E27" i="64"/>
  <c r="F27" i="64" s="1"/>
  <c r="B27" i="64"/>
  <c r="E26" i="64"/>
  <c r="F26" i="64" s="1"/>
  <c r="B26" i="64"/>
  <c r="E25" i="64"/>
  <c r="F25" i="64" s="1"/>
  <c r="B25" i="64"/>
  <c r="E24" i="64"/>
  <c r="F24" i="64" s="1"/>
  <c r="B24" i="64"/>
  <c r="E23" i="64"/>
  <c r="F23" i="64" s="1"/>
  <c r="B23" i="64"/>
  <c r="E22" i="64"/>
  <c r="F22" i="64" s="1"/>
  <c r="B22" i="64"/>
  <c r="E21" i="64"/>
  <c r="F21" i="64" s="1"/>
  <c r="B21" i="64"/>
  <c r="E20" i="64"/>
  <c r="F20" i="64" s="1"/>
  <c r="B20" i="64"/>
  <c r="E17" i="64"/>
  <c r="F17" i="64" s="1"/>
  <c r="B17" i="64"/>
  <c r="F30" i="63"/>
  <c r="E30" i="63"/>
  <c r="E29" i="63"/>
  <c r="F29" i="63" s="1"/>
  <c r="F26" i="63"/>
  <c r="B26" i="63"/>
  <c r="F23" i="63"/>
  <c r="B23" i="63"/>
  <c r="F20" i="63"/>
  <c r="F19" i="63"/>
  <c r="F18" i="63"/>
  <c r="F17" i="63"/>
  <c r="F16" i="63"/>
  <c r="E16" i="63"/>
  <c r="B16" i="63"/>
  <c r="F84" i="62"/>
  <c r="E83" i="62"/>
  <c r="F83" i="62" s="1"/>
  <c r="F82" i="62"/>
  <c r="E82" i="62"/>
  <c r="E75" i="62"/>
  <c r="F75" i="62" s="1"/>
  <c r="B75" i="62"/>
  <c r="E68" i="62"/>
  <c r="F68" i="62" s="1"/>
  <c r="B68" i="62"/>
  <c r="E67" i="62"/>
  <c r="F67" i="62" s="1"/>
  <c r="B67" i="62"/>
  <c r="F62" i="62"/>
  <c r="E62" i="62"/>
  <c r="B62" i="62"/>
  <c r="F61" i="62"/>
  <c r="E61" i="62"/>
  <c r="B61" i="62"/>
  <c r="E58" i="62"/>
  <c r="F58" i="62" s="1"/>
  <c r="B58" i="62"/>
  <c r="E57" i="62"/>
  <c r="F57" i="62" s="1"/>
  <c r="B57" i="62"/>
  <c r="E56" i="62"/>
  <c r="F56" i="62" s="1"/>
  <c r="B56" i="62"/>
  <c r="F55" i="62"/>
  <c r="E55" i="62"/>
  <c r="B55" i="62"/>
  <c r="E54" i="62"/>
  <c r="F54" i="62" s="1"/>
  <c r="B54" i="62"/>
  <c r="E53" i="62"/>
  <c r="F53" i="62" s="1"/>
  <c r="B53" i="62"/>
  <c r="E50" i="62"/>
  <c r="F50" i="62" s="1"/>
  <c r="B50" i="62"/>
  <c r="F49" i="62"/>
  <c r="E49" i="62"/>
  <c r="B49" i="62"/>
  <c r="E48" i="62"/>
  <c r="F48" i="62" s="1"/>
  <c r="B48" i="62"/>
  <c r="F47" i="62"/>
  <c r="E47" i="62"/>
  <c r="B47" i="62"/>
  <c r="F46" i="62"/>
  <c r="E46" i="62"/>
  <c r="B46" i="62"/>
  <c r="F45" i="62"/>
  <c r="E45" i="62"/>
  <c r="B45" i="62"/>
  <c r="E44" i="62"/>
  <c r="F44" i="62" s="1"/>
  <c r="B44" i="62"/>
  <c r="F43" i="62"/>
  <c r="E43" i="62"/>
  <c r="B43" i="62"/>
  <c r="E42" i="62"/>
  <c r="F42" i="62" s="1"/>
  <c r="B42" i="62"/>
  <c r="E41" i="62"/>
  <c r="F41" i="62" s="1"/>
  <c r="B41" i="62"/>
  <c r="E40" i="62"/>
  <c r="F40" i="62" s="1"/>
  <c r="B40" i="62"/>
  <c r="F39" i="62"/>
  <c r="E39" i="62"/>
  <c r="B39" i="62"/>
  <c r="E38" i="62"/>
  <c r="F38" i="62" s="1"/>
  <c r="B38" i="62"/>
  <c r="F37" i="62"/>
  <c r="E37" i="62"/>
  <c r="B37" i="62"/>
  <c r="E36" i="62"/>
  <c r="F36" i="62" s="1"/>
  <c r="B36" i="62"/>
  <c r="E33" i="62"/>
  <c r="F33" i="62" s="1"/>
  <c r="B33" i="62"/>
  <c r="F32" i="62"/>
  <c r="E32" i="62"/>
  <c r="B32" i="62"/>
  <c r="E29" i="62"/>
  <c r="F29" i="62" s="1"/>
  <c r="B29" i="62"/>
  <c r="E28" i="62"/>
  <c r="F28" i="62" s="1"/>
  <c r="B28" i="62"/>
  <c r="E26" i="62"/>
  <c r="F26" i="62" s="1"/>
  <c r="B26" i="62"/>
  <c r="F25" i="62"/>
  <c r="E25" i="62"/>
  <c r="B25" i="62"/>
  <c r="E24" i="62"/>
  <c r="F24" i="62" s="1"/>
  <c r="B24" i="62"/>
  <c r="F21" i="62"/>
  <c r="E21" i="62"/>
  <c r="B21" i="62"/>
  <c r="F20" i="62"/>
  <c r="E20" i="62"/>
  <c r="B20" i="62"/>
  <c r="E19" i="62"/>
  <c r="F19" i="62" s="1"/>
  <c r="B19" i="62"/>
  <c r="F18" i="62"/>
  <c r="E18" i="62"/>
  <c r="B18" i="62"/>
  <c r="F17" i="62"/>
  <c r="E17" i="62"/>
  <c r="B17" i="62"/>
  <c r="F116" i="61"/>
  <c r="F115" i="61"/>
  <c r="F114" i="61"/>
  <c r="F103" i="61"/>
  <c r="F102" i="61"/>
  <c r="F101" i="61"/>
  <c r="F98" i="61"/>
  <c r="F97" i="61"/>
  <c r="F96" i="61"/>
  <c r="F95" i="61"/>
  <c r="F94" i="61"/>
  <c r="F93" i="61"/>
  <c r="F92" i="61"/>
  <c r="F91" i="61"/>
  <c r="F90" i="61"/>
  <c r="E87" i="61"/>
  <c r="F87" i="61" s="1"/>
  <c r="B87" i="61"/>
  <c r="E86" i="61"/>
  <c r="F86" i="61" s="1"/>
  <c r="B86" i="61"/>
  <c r="E85" i="61"/>
  <c r="F85" i="61" s="1"/>
  <c r="B85" i="61"/>
  <c r="E84" i="61"/>
  <c r="F84" i="61" s="1"/>
  <c r="B84" i="61"/>
  <c r="E81" i="61"/>
  <c r="F81" i="61" s="1"/>
  <c r="B81" i="61"/>
  <c r="E78" i="61"/>
  <c r="F78" i="61" s="1"/>
  <c r="B78" i="61"/>
  <c r="E77" i="61"/>
  <c r="F77" i="61" s="1"/>
  <c r="B77" i="61"/>
  <c r="E76" i="61"/>
  <c r="F76" i="61" s="1"/>
  <c r="B76" i="61"/>
  <c r="E73" i="61"/>
  <c r="F73" i="61" s="1"/>
  <c r="B73" i="61"/>
  <c r="E72" i="61"/>
  <c r="F72" i="61" s="1"/>
  <c r="B72" i="61"/>
  <c r="E71" i="61"/>
  <c r="F71" i="61" s="1"/>
  <c r="B71" i="61"/>
  <c r="E70" i="61"/>
  <c r="F70" i="61" s="1"/>
  <c r="B70" i="61"/>
  <c r="E69" i="61"/>
  <c r="F69" i="61" s="1"/>
  <c r="B69" i="61"/>
  <c r="E66" i="61"/>
  <c r="F66" i="61" s="1"/>
  <c r="B66" i="61"/>
  <c r="E65" i="61"/>
  <c r="F65" i="61" s="1"/>
  <c r="B65" i="61"/>
  <c r="E64" i="61"/>
  <c r="F64" i="61" s="1"/>
  <c r="B64" i="61"/>
  <c r="E61" i="61"/>
  <c r="F61" i="61" s="1"/>
  <c r="B61" i="61"/>
  <c r="E60" i="61"/>
  <c r="F60" i="61" s="1"/>
  <c r="B60" i="61"/>
  <c r="E59" i="61"/>
  <c r="F59" i="61" s="1"/>
  <c r="B59" i="61"/>
  <c r="E58" i="61"/>
  <c r="F58" i="61" s="1"/>
  <c r="B58" i="61"/>
  <c r="E57" i="61"/>
  <c r="F57" i="61" s="1"/>
  <c r="B57" i="61"/>
  <c r="E56" i="61"/>
  <c r="F56" i="61" s="1"/>
  <c r="B56" i="61"/>
  <c r="E55" i="61"/>
  <c r="F55" i="61" s="1"/>
  <c r="B55" i="61"/>
  <c r="E54" i="61"/>
  <c r="F54" i="61" s="1"/>
  <c r="B54" i="61"/>
  <c r="E53" i="61"/>
  <c r="F53" i="61" s="1"/>
  <c r="B53" i="61"/>
  <c r="E52" i="61"/>
  <c r="F52" i="61" s="1"/>
  <c r="B52" i="61"/>
  <c r="E51" i="61"/>
  <c r="F51" i="61" s="1"/>
  <c r="B51" i="61"/>
  <c r="E50" i="61"/>
  <c r="F50" i="61" s="1"/>
  <c r="B50" i="61"/>
  <c r="E48" i="61"/>
  <c r="F48" i="61" s="1"/>
  <c r="B48" i="61"/>
  <c r="E46" i="61"/>
  <c r="F46" i="61" s="1"/>
  <c r="B46" i="61"/>
  <c r="E45" i="61"/>
  <c r="F45" i="61" s="1"/>
  <c r="B45" i="61"/>
  <c r="E44" i="61"/>
  <c r="F44" i="61" s="1"/>
  <c r="B44" i="61"/>
  <c r="E43" i="61"/>
  <c r="F43" i="61" s="1"/>
  <c r="B43" i="61"/>
  <c r="E42" i="61"/>
  <c r="F42" i="61" s="1"/>
  <c r="B42" i="61"/>
  <c r="E41" i="61"/>
  <c r="F41" i="61" s="1"/>
  <c r="B41" i="61"/>
  <c r="E40" i="61"/>
  <c r="F40" i="61" s="1"/>
  <c r="B40" i="61"/>
  <c r="E39" i="61"/>
  <c r="F39" i="61" s="1"/>
  <c r="B39" i="61"/>
  <c r="E38" i="61"/>
  <c r="F38" i="61" s="1"/>
  <c r="B38" i="61"/>
  <c r="E37" i="61"/>
  <c r="F37" i="61" s="1"/>
  <c r="B37" i="61"/>
  <c r="E36" i="61"/>
  <c r="F36" i="61" s="1"/>
  <c r="B36" i="61"/>
  <c r="E35" i="61"/>
  <c r="F35" i="61" s="1"/>
  <c r="B35" i="61"/>
  <c r="E34" i="61"/>
  <c r="F34" i="61" s="1"/>
  <c r="B34" i="61"/>
  <c r="E33" i="61"/>
  <c r="F33" i="61" s="1"/>
  <c r="B33" i="61"/>
  <c r="E32" i="61"/>
  <c r="F32" i="61" s="1"/>
  <c r="B32" i="61"/>
  <c r="E31" i="61"/>
  <c r="F31" i="61" s="1"/>
  <c r="B31" i="61"/>
  <c r="E30" i="61"/>
  <c r="F30" i="61" s="1"/>
  <c r="B30" i="61"/>
  <c r="E27" i="61"/>
  <c r="F27" i="61" s="1"/>
  <c r="B27" i="61"/>
  <c r="E26" i="61"/>
  <c r="F26" i="61" s="1"/>
  <c r="B26" i="61"/>
  <c r="E25" i="61"/>
  <c r="F25" i="61" s="1"/>
  <c r="B25" i="61"/>
  <c r="E22" i="61"/>
  <c r="F22" i="61" s="1"/>
  <c r="B22" i="61"/>
  <c r="E21" i="61"/>
  <c r="F21" i="61" s="1"/>
  <c r="B21" i="61"/>
  <c r="E20" i="61"/>
  <c r="F20" i="61" s="1"/>
  <c r="B20" i="61"/>
  <c r="E19" i="61"/>
  <c r="F19" i="61" s="1"/>
  <c r="B19" i="61"/>
  <c r="E18" i="61"/>
  <c r="F18" i="61" s="1"/>
  <c r="B18" i="61"/>
  <c r="E17" i="61"/>
  <c r="F17" i="61" s="1"/>
  <c r="B17" i="61"/>
  <c r="F69" i="60"/>
  <c r="E68" i="60"/>
  <c r="F68" i="60" s="1"/>
  <c r="E67" i="60"/>
  <c r="F67" i="60" s="1"/>
  <c r="E64" i="60"/>
  <c r="F64" i="60" s="1"/>
  <c r="B64" i="60"/>
  <c r="F63" i="60"/>
  <c r="B63" i="60"/>
  <c r="F62" i="60"/>
  <c r="B62" i="60"/>
  <c r="F61" i="60"/>
  <c r="B61" i="60"/>
  <c r="F60" i="60"/>
  <c r="B60" i="60"/>
  <c r="F57" i="60"/>
  <c r="E57" i="60"/>
  <c r="B57" i="60"/>
  <c r="E56" i="60"/>
  <c r="F56" i="60" s="1"/>
  <c r="B56" i="60"/>
  <c r="E55" i="60"/>
  <c r="F55" i="60" s="1"/>
  <c r="B55" i="60"/>
  <c r="F52" i="60"/>
  <c r="E52" i="60"/>
  <c r="B52" i="60"/>
  <c r="E51" i="60"/>
  <c r="F51" i="60" s="1"/>
  <c r="B51" i="60"/>
  <c r="F50" i="60"/>
  <c r="E50" i="60"/>
  <c r="B50" i="60"/>
  <c r="F47" i="60"/>
  <c r="E47" i="60"/>
  <c r="B47" i="60"/>
  <c r="E46" i="60"/>
  <c r="F46" i="60" s="1"/>
  <c r="B46" i="60"/>
  <c r="E45" i="60"/>
  <c r="F45" i="60" s="1"/>
  <c r="B45" i="60"/>
  <c r="F44" i="60"/>
  <c r="E44" i="60"/>
  <c r="B44" i="60"/>
  <c r="E43" i="60"/>
  <c r="F43" i="60" s="1"/>
  <c r="B43" i="60"/>
  <c r="F41" i="60"/>
  <c r="E41" i="60"/>
  <c r="B41" i="60"/>
  <c r="F40" i="60"/>
  <c r="E40" i="60"/>
  <c r="B40" i="60"/>
  <c r="E39" i="60"/>
  <c r="F39" i="60" s="1"/>
  <c r="B39" i="60"/>
  <c r="E38" i="60"/>
  <c r="F38" i="60" s="1"/>
  <c r="B38" i="60"/>
  <c r="F37" i="60"/>
  <c r="E37" i="60"/>
  <c r="B37" i="60"/>
  <c r="E36" i="60"/>
  <c r="F36" i="60" s="1"/>
  <c r="B36" i="60"/>
  <c r="F35" i="60"/>
  <c r="E35" i="60"/>
  <c r="B35" i="60"/>
  <c r="F34" i="60"/>
  <c r="E34" i="60"/>
  <c r="B34" i="60"/>
  <c r="E33" i="60"/>
  <c r="F33" i="60" s="1"/>
  <c r="B33" i="60"/>
  <c r="E32" i="60"/>
  <c r="F32" i="60" s="1"/>
  <c r="B32" i="60"/>
  <c r="F31" i="60"/>
  <c r="E31" i="60"/>
  <c r="B31" i="60"/>
  <c r="E30" i="60"/>
  <c r="F30" i="60" s="1"/>
  <c r="B30" i="60"/>
  <c r="F29" i="60"/>
  <c r="E29" i="60"/>
  <c r="B29" i="60"/>
  <c r="F26" i="60"/>
  <c r="E26" i="60"/>
  <c r="B26" i="60"/>
  <c r="E25" i="60"/>
  <c r="F25" i="60" s="1"/>
  <c r="B25" i="60"/>
  <c r="E22" i="60"/>
  <c r="F22" i="60" s="1"/>
  <c r="B22" i="60"/>
  <c r="F21" i="60"/>
  <c r="E21" i="60"/>
  <c r="B21" i="60"/>
  <c r="E20" i="60"/>
  <c r="F20" i="60" s="1"/>
  <c r="B20" i="60"/>
  <c r="F19" i="60"/>
  <c r="E19" i="60"/>
  <c r="B19" i="60"/>
  <c r="F18" i="60"/>
  <c r="E18" i="60"/>
  <c r="B18" i="60"/>
  <c r="E17" i="60"/>
  <c r="F17" i="60" s="1"/>
  <c r="B17" i="60"/>
  <c r="F112" i="59"/>
  <c r="E111" i="59"/>
  <c r="F111" i="59" s="1"/>
  <c r="E110" i="59"/>
  <c r="F110" i="59" s="1"/>
  <c r="E107" i="59"/>
  <c r="F107" i="59" s="1"/>
  <c r="B107" i="59"/>
  <c r="F106" i="59"/>
  <c r="B106" i="59"/>
  <c r="F105" i="59"/>
  <c r="B105" i="59"/>
  <c r="E102" i="59"/>
  <c r="F102" i="59" s="1"/>
  <c r="B102" i="59"/>
  <c r="F101" i="59"/>
  <c r="B101" i="59"/>
  <c r="F100" i="59"/>
  <c r="B100" i="59"/>
  <c r="F99" i="59"/>
  <c r="B99" i="59"/>
  <c r="F98" i="59"/>
  <c r="B98" i="59"/>
  <c r="F79" i="59"/>
  <c r="E78" i="59"/>
  <c r="F78" i="59" s="1"/>
  <c r="E77" i="59"/>
  <c r="F77" i="59" s="1"/>
  <c r="E76" i="59"/>
  <c r="F76" i="59" s="1"/>
  <c r="E75" i="59"/>
  <c r="F75" i="59" s="1"/>
  <c r="E74" i="59"/>
  <c r="F74" i="59" s="1"/>
  <c r="E73" i="59"/>
  <c r="F73" i="59" s="1"/>
  <c r="E72" i="59"/>
  <c r="F72" i="59" s="1"/>
  <c r="E71" i="59"/>
  <c r="F71" i="59" s="1"/>
  <c r="E70" i="59"/>
  <c r="F70" i="59" s="1"/>
  <c r="E69" i="59"/>
  <c r="F69" i="59" s="1"/>
  <c r="E68" i="59"/>
  <c r="F68" i="59" s="1"/>
  <c r="E65" i="59"/>
  <c r="F65" i="59" s="1"/>
  <c r="B65" i="59"/>
  <c r="E64" i="59"/>
  <c r="F64" i="59" s="1"/>
  <c r="B64" i="59"/>
  <c r="E63" i="59"/>
  <c r="F63" i="59" s="1"/>
  <c r="B63" i="59"/>
  <c r="E62" i="59"/>
  <c r="F62" i="59" s="1"/>
  <c r="B62" i="59"/>
  <c r="E61" i="59"/>
  <c r="F61" i="59" s="1"/>
  <c r="B61" i="59"/>
  <c r="E58" i="59"/>
  <c r="F58" i="59" s="1"/>
  <c r="B58" i="59"/>
  <c r="E57" i="59"/>
  <c r="F57" i="59" s="1"/>
  <c r="B57" i="59"/>
  <c r="E56" i="59"/>
  <c r="F56" i="59" s="1"/>
  <c r="B56" i="59"/>
  <c r="E55" i="59"/>
  <c r="F55" i="59" s="1"/>
  <c r="B55" i="59"/>
  <c r="E54" i="59"/>
  <c r="F54" i="59" s="1"/>
  <c r="B54" i="59"/>
  <c r="E53" i="59"/>
  <c r="F53" i="59" s="1"/>
  <c r="B53" i="59"/>
  <c r="E52" i="59"/>
  <c r="F52" i="59" s="1"/>
  <c r="B52" i="59"/>
  <c r="E48" i="59"/>
  <c r="F48" i="59" s="1"/>
  <c r="B48" i="59"/>
  <c r="F47" i="59"/>
  <c r="E47" i="59"/>
  <c r="B47" i="59"/>
  <c r="E46" i="59"/>
  <c r="F46" i="59" s="1"/>
  <c r="B46" i="59"/>
  <c r="E45" i="59"/>
  <c r="F45" i="59" s="1"/>
  <c r="B45" i="59"/>
  <c r="E44" i="59"/>
  <c r="F44" i="59" s="1"/>
  <c r="B44" i="59"/>
  <c r="E43" i="59"/>
  <c r="F43" i="59" s="1"/>
  <c r="B43" i="59"/>
  <c r="E42" i="59"/>
  <c r="F42" i="59" s="1"/>
  <c r="B42" i="59"/>
  <c r="E41" i="59"/>
  <c r="F41" i="59" s="1"/>
  <c r="B41" i="59"/>
  <c r="E40" i="59"/>
  <c r="F40" i="59" s="1"/>
  <c r="B40" i="59"/>
  <c r="E39" i="59"/>
  <c r="F39" i="59" s="1"/>
  <c r="B39" i="59"/>
  <c r="E38" i="59"/>
  <c r="F38" i="59" s="1"/>
  <c r="B38" i="59"/>
  <c r="E37" i="59"/>
  <c r="F37" i="59" s="1"/>
  <c r="B37" i="59"/>
  <c r="E36" i="59"/>
  <c r="F36" i="59" s="1"/>
  <c r="B36" i="59"/>
  <c r="E35" i="59"/>
  <c r="F35" i="59" s="1"/>
  <c r="B35" i="59"/>
  <c r="E34" i="59"/>
  <c r="F34" i="59" s="1"/>
  <c r="B34" i="59"/>
  <c r="E33" i="59"/>
  <c r="F33" i="59" s="1"/>
  <c r="B33" i="59"/>
  <c r="E32" i="59"/>
  <c r="F32" i="59" s="1"/>
  <c r="B32" i="59"/>
  <c r="E31" i="59"/>
  <c r="F31" i="59" s="1"/>
  <c r="B31" i="59"/>
  <c r="E30" i="59"/>
  <c r="F30" i="59" s="1"/>
  <c r="B30" i="59"/>
  <c r="E27" i="59"/>
  <c r="F27" i="59" s="1"/>
  <c r="B27" i="59"/>
  <c r="E26" i="59"/>
  <c r="F26" i="59" s="1"/>
  <c r="B26" i="59"/>
  <c r="E25" i="59"/>
  <c r="F25" i="59" s="1"/>
  <c r="B25" i="59"/>
  <c r="E24" i="59"/>
  <c r="F24" i="59" s="1"/>
  <c r="B24" i="59"/>
  <c r="E21" i="59"/>
  <c r="F21" i="59" s="1"/>
  <c r="B21" i="59"/>
  <c r="E20" i="59"/>
  <c r="F20" i="59" s="1"/>
  <c r="B20" i="59"/>
  <c r="E19" i="59"/>
  <c r="F19" i="59" s="1"/>
  <c r="B19" i="59"/>
  <c r="E18" i="59"/>
  <c r="F18" i="59" s="1"/>
  <c r="B18" i="59"/>
  <c r="E17" i="59"/>
  <c r="B17" i="59"/>
  <c r="E90" i="58"/>
  <c r="F90" i="58" s="1"/>
  <c r="E89" i="58"/>
  <c r="F89" i="58" s="1"/>
  <c r="E86" i="58"/>
  <c r="F86" i="58" s="1"/>
  <c r="B86" i="58"/>
  <c r="E85" i="58"/>
  <c r="F85" i="58" s="1"/>
  <c r="B85" i="58"/>
  <c r="E84" i="58"/>
  <c r="F84" i="58" s="1"/>
  <c r="B84" i="58"/>
  <c r="E83" i="58"/>
  <c r="F83" i="58" s="1"/>
  <c r="B83" i="58"/>
  <c r="E61" i="58"/>
  <c r="F61" i="58" s="1"/>
  <c r="B61" i="58"/>
  <c r="E60" i="58"/>
  <c r="F60" i="58" s="1"/>
  <c r="B60" i="58"/>
  <c r="E59" i="58"/>
  <c r="F59" i="58" s="1"/>
  <c r="B59" i="58"/>
  <c r="E58" i="58"/>
  <c r="F58" i="58" s="1"/>
  <c r="B58" i="58"/>
  <c r="E57" i="58"/>
  <c r="F57" i="58" s="1"/>
  <c r="B57" i="58"/>
  <c r="E56" i="58"/>
  <c r="F56" i="58" s="1"/>
  <c r="B56" i="58"/>
  <c r="F55" i="58"/>
  <c r="B55" i="58"/>
  <c r="E54" i="58"/>
  <c r="F54" i="58" s="1"/>
  <c r="B54" i="58"/>
  <c r="E46" i="58"/>
  <c r="F46" i="58" s="1"/>
  <c r="B46" i="58"/>
  <c r="E45" i="58"/>
  <c r="F45" i="58" s="1"/>
  <c r="B45" i="58"/>
  <c r="E44" i="58"/>
  <c r="F44" i="58" s="1"/>
  <c r="B44" i="58"/>
  <c r="E43" i="58"/>
  <c r="F43" i="58" s="1"/>
  <c r="B43" i="58"/>
  <c r="E42" i="58"/>
  <c r="F42" i="58" s="1"/>
  <c r="B42" i="58"/>
  <c r="E41" i="58"/>
  <c r="F41" i="58" s="1"/>
  <c r="B41" i="58"/>
  <c r="E40" i="58"/>
  <c r="F40" i="58" s="1"/>
  <c r="B40" i="58"/>
  <c r="E39" i="58"/>
  <c r="F39" i="58" s="1"/>
  <c r="B39" i="58"/>
  <c r="E38" i="58"/>
  <c r="F38" i="58" s="1"/>
  <c r="B38" i="58"/>
  <c r="E37" i="58"/>
  <c r="F37" i="58" s="1"/>
  <c r="B37" i="58"/>
  <c r="E36" i="58"/>
  <c r="F36" i="58" s="1"/>
  <c r="B36" i="58"/>
  <c r="E35" i="58"/>
  <c r="F35" i="58" s="1"/>
  <c r="B35" i="58"/>
  <c r="E34" i="58"/>
  <c r="F34" i="58" s="1"/>
  <c r="B34" i="58"/>
  <c r="E33" i="58"/>
  <c r="F33" i="58" s="1"/>
  <c r="B33" i="58"/>
  <c r="E32" i="58"/>
  <c r="F32" i="58" s="1"/>
  <c r="B32" i="58"/>
  <c r="E31" i="58"/>
  <c r="F31" i="58" s="1"/>
  <c r="B31" i="58"/>
  <c r="E30" i="58"/>
  <c r="F30" i="58" s="1"/>
  <c r="B30" i="58"/>
  <c r="E29" i="58"/>
  <c r="F29" i="58" s="1"/>
  <c r="B29" i="58"/>
  <c r="E28" i="58"/>
  <c r="F28" i="58" s="1"/>
  <c r="B28" i="58"/>
  <c r="E27" i="58"/>
  <c r="F27" i="58" s="1"/>
  <c r="B27" i="58"/>
  <c r="E26" i="58"/>
  <c r="F26" i="58" s="1"/>
  <c r="B26" i="58"/>
  <c r="E25" i="58"/>
  <c r="F25" i="58" s="1"/>
  <c r="B25" i="58"/>
  <c r="E24" i="58"/>
  <c r="F24" i="58" s="1"/>
  <c r="B24" i="58"/>
  <c r="E21" i="58"/>
  <c r="F21" i="58" s="1"/>
  <c r="B21" i="58"/>
  <c r="E20" i="58"/>
  <c r="F20" i="58" s="1"/>
  <c r="B20" i="58"/>
  <c r="E19" i="58"/>
  <c r="F19" i="58" s="1"/>
  <c r="B19" i="58"/>
  <c r="F79" i="57"/>
  <c r="F78" i="57"/>
  <c r="E78" i="57"/>
  <c r="E77" i="57"/>
  <c r="F77" i="57" s="1"/>
  <c r="F74" i="57"/>
  <c r="E74" i="57"/>
  <c r="B74" i="57"/>
  <c r="E73" i="57"/>
  <c r="F73" i="57" s="1"/>
  <c r="B73" i="57"/>
  <c r="E72" i="57"/>
  <c r="F72" i="57" s="1"/>
  <c r="B72" i="57"/>
  <c r="F71" i="57"/>
  <c r="E71" i="57"/>
  <c r="B71" i="57"/>
  <c r="E70" i="57"/>
  <c r="F70" i="57" s="1"/>
  <c r="B70" i="57"/>
  <c r="E67" i="57"/>
  <c r="F67" i="57" s="1"/>
  <c r="B67" i="57"/>
  <c r="F66" i="57"/>
  <c r="E66" i="57"/>
  <c r="B66" i="57"/>
  <c r="F65" i="57"/>
  <c r="E65" i="57"/>
  <c r="B65" i="57"/>
  <c r="F64" i="57"/>
  <c r="E64" i="57"/>
  <c r="B64" i="57"/>
  <c r="E63" i="57"/>
  <c r="F63" i="57" s="1"/>
  <c r="B63" i="57"/>
  <c r="F60" i="57"/>
  <c r="E60" i="57"/>
  <c r="B60" i="57"/>
  <c r="E57" i="57"/>
  <c r="F57" i="57" s="1"/>
  <c r="B57" i="57"/>
  <c r="E56" i="57"/>
  <c r="F56" i="57" s="1"/>
  <c r="B56" i="57"/>
  <c r="E55" i="57"/>
  <c r="F55" i="57" s="1"/>
  <c r="B55" i="57"/>
  <c r="F54" i="57"/>
  <c r="E54" i="57"/>
  <c r="B54" i="57"/>
  <c r="F53" i="57"/>
  <c r="E53" i="57"/>
  <c r="B53" i="57"/>
  <c r="E50" i="57"/>
  <c r="F50" i="57" s="1"/>
  <c r="B50" i="57"/>
  <c r="E49" i="57"/>
  <c r="F49" i="57" s="1"/>
  <c r="B49" i="57"/>
  <c r="E48" i="57"/>
  <c r="F48" i="57" s="1"/>
  <c r="B48" i="57"/>
  <c r="F45" i="57"/>
  <c r="E45" i="57"/>
  <c r="B45" i="57"/>
  <c r="E44" i="57"/>
  <c r="F44" i="57" s="1"/>
  <c r="B44" i="57"/>
  <c r="E43" i="57"/>
  <c r="F43" i="57" s="1"/>
  <c r="B43" i="57"/>
  <c r="F42" i="57"/>
  <c r="E42" i="57"/>
  <c r="B42" i="57"/>
  <c r="E41" i="57"/>
  <c r="F41" i="57" s="1"/>
  <c r="B41" i="57"/>
  <c r="E40" i="57"/>
  <c r="F40" i="57" s="1"/>
  <c r="B40" i="57"/>
  <c r="F39" i="57"/>
  <c r="E39" i="57"/>
  <c r="B39" i="57"/>
  <c r="F38" i="57"/>
  <c r="E38" i="57"/>
  <c r="B38" i="57"/>
  <c r="F37" i="57"/>
  <c r="E37" i="57"/>
  <c r="B37" i="57"/>
  <c r="E36" i="57"/>
  <c r="F36" i="57" s="1"/>
  <c r="B36" i="57"/>
  <c r="E35" i="57"/>
  <c r="F35" i="57" s="1"/>
  <c r="B35" i="57"/>
  <c r="E34" i="57"/>
  <c r="F34" i="57" s="1"/>
  <c r="B34" i="57"/>
  <c r="E33" i="57"/>
  <c r="F33" i="57" s="1"/>
  <c r="B33" i="57"/>
  <c r="E32" i="57"/>
  <c r="F32" i="57" s="1"/>
  <c r="B32" i="57"/>
  <c r="F31" i="57"/>
  <c r="E31" i="57"/>
  <c r="B31" i="57"/>
  <c r="F30" i="57"/>
  <c r="E30" i="57"/>
  <c r="B30" i="57"/>
  <c r="E29" i="57"/>
  <c r="F29" i="57" s="1"/>
  <c r="B29" i="57"/>
  <c r="E28" i="57"/>
  <c r="F28" i="57" s="1"/>
  <c r="B28" i="57"/>
  <c r="E25" i="57"/>
  <c r="F25" i="57" s="1"/>
  <c r="B25" i="57"/>
  <c r="F24" i="57"/>
  <c r="E24" i="57"/>
  <c r="B24" i="57"/>
  <c r="E23" i="57"/>
  <c r="F23" i="57" s="1"/>
  <c r="B23" i="57"/>
  <c r="E22" i="57"/>
  <c r="F22" i="57" s="1"/>
  <c r="B22" i="57"/>
  <c r="E19" i="57"/>
  <c r="F19" i="57" s="1"/>
  <c r="B19" i="57"/>
  <c r="F18" i="57"/>
  <c r="E18" i="57"/>
  <c r="B18" i="57"/>
  <c r="F91" i="56"/>
  <c r="E90" i="56"/>
  <c r="F90" i="56" s="1"/>
  <c r="E89" i="56"/>
  <c r="F89" i="56" s="1"/>
  <c r="F86" i="56"/>
  <c r="E86" i="56"/>
  <c r="B86" i="56"/>
  <c r="F85" i="56"/>
  <c r="B85" i="56"/>
  <c r="F84" i="56"/>
  <c r="B84" i="56"/>
  <c r="E83" i="56"/>
  <c r="F83" i="56" s="1"/>
  <c r="B83" i="56"/>
  <c r="E82" i="56"/>
  <c r="F82" i="56" s="1"/>
  <c r="B82" i="56"/>
  <c r="F79" i="56"/>
  <c r="E79" i="56"/>
  <c r="B79" i="56"/>
  <c r="F78" i="56"/>
  <c r="B78" i="56"/>
  <c r="F77" i="56"/>
  <c r="B77" i="56"/>
  <c r="F76" i="56"/>
  <c r="B76" i="56"/>
  <c r="F75" i="56"/>
  <c r="B75" i="56"/>
  <c r="F72" i="56"/>
  <c r="E72" i="56"/>
  <c r="B72" i="56"/>
  <c r="E69" i="56"/>
  <c r="F69" i="56" s="1"/>
  <c r="B69" i="56"/>
  <c r="F68" i="56"/>
  <c r="E68" i="56"/>
  <c r="B68" i="56"/>
  <c r="F67" i="56"/>
  <c r="E67" i="56"/>
  <c r="B67" i="56"/>
  <c r="F64" i="56"/>
  <c r="E64" i="56"/>
  <c r="B64" i="56"/>
  <c r="E63" i="56"/>
  <c r="F63" i="56" s="1"/>
  <c r="B63" i="56"/>
  <c r="E62" i="56"/>
  <c r="F62" i="56" s="1"/>
  <c r="B62" i="56"/>
  <c r="E58" i="56"/>
  <c r="F58" i="56" s="1"/>
  <c r="B58" i="56"/>
  <c r="E57" i="56"/>
  <c r="F57" i="56" s="1"/>
  <c r="B57" i="56"/>
  <c r="E53" i="56"/>
  <c r="F53" i="56" s="1"/>
  <c r="B53" i="56"/>
  <c r="F52" i="56"/>
  <c r="E52" i="56"/>
  <c r="B52" i="56"/>
  <c r="E51" i="56"/>
  <c r="F51" i="56" s="1"/>
  <c r="B51" i="56"/>
  <c r="E50" i="56"/>
  <c r="E49" i="56"/>
  <c r="E48" i="56"/>
  <c r="F48" i="56" s="1"/>
  <c r="B48" i="56"/>
  <c r="E47" i="56"/>
  <c r="F47" i="56" s="1"/>
  <c r="B47" i="56"/>
  <c r="E46" i="56"/>
  <c r="F46" i="56" s="1"/>
  <c r="B46" i="56"/>
  <c r="F45" i="56"/>
  <c r="E45" i="56"/>
  <c r="B45" i="56"/>
  <c r="E44" i="56"/>
  <c r="F44" i="56" s="1"/>
  <c r="B44" i="56"/>
  <c r="F43" i="56"/>
  <c r="E43" i="56"/>
  <c r="B43" i="56"/>
  <c r="F42" i="56"/>
  <c r="E42" i="56"/>
  <c r="B42" i="56"/>
  <c r="E41" i="56"/>
  <c r="F41" i="56" s="1"/>
  <c r="B41" i="56"/>
  <c r="F40" i="56"/>
  <c r="E40" i="56"/>
  <c r="B40" i="56"/>
  <c r="E39" i="56"/>
  <c r="F39" i="56" s="1"/>
  <c r="B39" i="56"/>
  <c r="E38" i="56"/>
  <c r="F38" i="56" s="1"/>
  <c r="B38" i="56"/>
  <c r="E37" i="56"/>
  <c r="F37" i="56" s="1"/>
  <c r="B37" i="56"/>
  <c r="F36" i="56"/>
  <c r="E36" i="56"/>
  <c r="B36" i="56"/>
  <c r="E35" i="56"/>
  <c r="F35" i="56" s="1"/>
  <c r="B35" i="56"/>
  <c r="F34" i="56"/>
  <c r="E34" i="56"/>
  <c r="B34" i="56"/>
  <c r="F33" i="56"/>
  <c r="E33" i="56"/>
  <c r="B33" i="56"/>
  <c r="E32" i="56"/>
  <c r="F32" i="56" s="1"/>
  <c r="B32" i="56"/>
  <c r="F31" i="56"/>
  <c r="E31" i="56"/>
  <c r="B31" i="56"/>
  <c r="E30" i="56"/>
  <c r="F30" i="56" s="1"/>
  <c r="B30" i="56"/>
  <c r="E29" i="56"/>
  <c r="F29" i="56" s="1"/>
  <c r="B29" i="56"/>
  <c r="E26" i="56"/>
  <c r="F26" i="56" s="1"/>
  <c r="B26" i="56"/>
  <c r="E25" i="56"/>
  <c r="F25" i="56" s="1"/>
  <c r="B25" i="56"/>
  <c r="E24" i="56"/>
  <c r="F24" i="56" s="1"/>
  <c r="B24" i="56"/>
  <c r="E23" i="56"/>
  <c r="F23" i="56" s="1"/>
  <c r="B23" i="56"/>
  <c r="F20" i="56"/>
  <c r="E20" i="56"/>
  <c r="B20" i="56"/>
  <c r="F19" i="56"/>
  <c r="E19" i="56"/>
  <c r="B19" i="56"/>
  <c r="E18" i="56"/>
  <c r="F18" i="56" s="1"/>
  <c r="B18" i="56"/>
  <c r="F108" i="55"/>
  <c r="E107" i="55"/>
  <c r="F107" i="55" s="1"/>
  <c r="F106" i="55"/>
  <c r="E106" i="55"/>
  <c r="F103" i="55"/>
  <c r="E103" i="55"/>
  <c r="B103" i="55"/>
  <c r="F102" i="55"/>
  <c r="B102" i="55"/>
  <c r="F101" i="55"/>
  <c r="B101" i="55"/>
  <c r="E100" i="55"/>
  <c r="F100" i="55" s="1"/>
  <c r="B100" i="55"/>
  <c r="F99" i="55"/>
  <c r="E99" i="55"/>
  <c r="B99" i="55"/>
  <c r="F96" i="55"/>
  <c r="E96" i="55"/>
  <c r="B96" i="55"/>
  <c r="F95" i="55"/>
  <c r="B95" i="55"/>
  <c r="F94" i="55"/>
  <c r="B94" i="55"/>
  <c r="F93" i="55"/>
  <c r="B93" i="55"/>
  <c r="F92" i="55"/>
  <c r="B92" i="55"/>
  <c r="E89" i="55"/>
  <c r="F89" i="55" s="1"/>
  <c r="B89" i="55"/>
  <c r="E88" i="55"/>
  <c r="F88" i="55" s="1"/>
  <c r="B88" i="55"/>
  <c r="E85" i="55"/>
  <c r="F85" i="55" s="1"/>
  <c r="B85" i="55"/>
  <c r="E84" i="55"/>
  <c r="F84" i="55" s="1"/>
  <c r="B84" i="55"/>
  <c r="E83" i="55"/>
  <c r="F83" i="55" s="1"/>
  <c r="B83" i="55"/>
  <c r="F80" i="55"/>
  <c r="E80" i="55"/>
  <c r="B80" i="55"/>
  <c r="F79" i="55"/>
  <c r="E79" i="55"/>
  <c r="B79" i="55"/>
  <c r="E78" i="55"/>
  <c r="F78" i="55" s="1"/>
  <c r="B78" i="55"/>
  <c r="E77" i="55"/>
  <c r="F77" i="55" s="1"/>
  <c r="B77" i="55"/>
  <c r="F74" i="55"/>
  <c r="E74" i="55"/>
  <c r="B74" i="55"/>
  <c r="F73" i="55"/>
  <c r="E73" i="55"/>
  <c r="B73" i="55"/>
  <c r="E72" i="55"/>
  <c r="F72" i="55" s="1"/>
  <c r="B72" i="55"/>
  <c r="F71" i="55"/>
  <c r="E71" i="55"/>
  <c r="B71" i="55"/>
  <c r="E67" i="55"/>
  <c r="F67" i="55" s="1"/>
  <c r="B67" i="55"/>
  <c r="E66" i="55"/>
  <c r="F66" i="55" s="1"/>
  <c r="B66" i="55"/>
  <c r="E65" i="55"/>
  <c r="F65" i="55" s="1"/>
  <c r="B65" i="55"/>
  <c r="E64" i="55"/>
  <c r="E63" i="55"/>
  <c r="E62" i="55"/>
  <c r="F62" i="55" s="1"/>
  <c r="B62" i="55"/>
  <c r="F61" i="55"/>
  <c r="E61" i="55"/>
  <c r="B61" i="55"/>
  <c r="F60" i="55"/>
  <c r="E60" i="55"/>
  <c r="B60" i="55"/>
  <c r="F59" i="55"/>
  <c r="E59" i="55"/>
  <c r="B59" i="55"/>
  <c r="F58" i="55"/>
  <c r="E58" i="55"/>
  <c r="B58" i="55"/>
  <c r="F57" i="55"/>
  <c r="E57" i="55"/>
  <c r="B57" i="55"/>
  <c r="E56" i="55"/>
  <c r="F56" i="55" s="1"/>
  <c r="B56" i="55"/>
  <c r="F55" i="55"/>
  <c r="E55" i="55"/>
  <c r="B55" i="55"/>
  <c r="F54" i="55"/>
  <c r="E54" i="55"/>
  <c r="B54" i="55"/>
  <c r="F53" i="55"/>
  <c r="E53" i="55"/>
  <c r="B53" i="55"/>
  <c r="F52" i="55"/>
  <c r="E52" i="55"/>
  <c r="B52" i="55"/>
  <c r="F51" i="55"/>
  <c r="E51" i="55"/>
  <c r="B51" i="55"/>
  <c r="E50" i="55"/>
  <c r="F50" i="55" s="1"/>
  <c r="B50" i="55"/>
  <c r="F49" i="55"/>
  <c r="E49" i="55"/>
  <c r="B49" i="55"/>
  <c r="F48" i="55"/>
  <c r="E48" i="55"/>
  <c r="B48" i="55"/>
  <c r="F47" i="55"/>
  <c r="E47" i="55"/>
  <c r="B47" i="55"/>
  <c r="F46" i="55"/>
  <c r="E46" i="55"/>
  <c r="B46" i="55"/>
  <c r="F45" i="55"/>
  <c r="E45" i="55"/>
  <c r="B45" i="55"/>
  <c r="E44" i="55"/>
  <c r="F44" i="55" s="1"/>
  <c r="B44" i="55"/>
  <c r="F43" i="55"/>
  <c r="E43" i="55"/>
  <c r="B43" i="55"/>
  <c r="F42" i="55"/>
  <c r="E42" i="55"/>
  <c r="B42" i="55"/>
  <c r="F39" i="55"/>
  <c r="E39" i="55"/>
  <c r="B39" i="55"/>
  <c r="F36" i="55"/>
  <c r="E36" i="55"/>
  <c r="B36" i="55"/>
  <c r="F35" i="55"/>
  <c r="E35" i="55"/>
  <c r="B35" i="55"/>
  <c r="E32" i="55"/>
  <c r="F32" i="55" s="1"/>
  <c r="B32" i="55"/>
  <c r="F31" i="55"/>
  <c r="E31" i="55"/>
  <c r="B31" i="55"/>
  <c r="F30" i="55"/>
  <c r="E30" i="55"/>
  <c r="B30" i="55"/>
  <c r="F27" i="55"/>
  <c r="E27" i="55"/>
  <c r="B27" i="55"/>
  <c r="F26" i="55"/>
  <c r="E26" i="55"/>
  <c r="B26" i="55"/>
  <c r="F25" i="55"/>
  <c r="E25" i="55"/>
  <c r="B25" i="55"/>
  <c r="E23" i="55"/>
  <c r="F23" i="55" s="1"/>
  <c r="B23" i="55"/>
  <c r="F20" i="55"/>
  <c r="E20" i="55"/>
  <c r="B20" i="55"/>
  <c r="F19" i="55"/>
  <c r="E19" i="55"/>
  <c r="B19" i="55"/>
  <c r="F18" i="55"/>
  <c r="E18" i="55"/>
  <c r="B18" i="55"/>
  <c r="F61" i="54"/>
  <c r="F60" i="54"/>
  <c r="E60" i="54"/>
  <c r="F59" i="54"/>
  <c r="E59" i="54"/>
  <c r="F56" i="54"/>
  <c r="E56" i="54"/>
  <c r="B56" i="54"/>
  <c r="F55" i="54"/>
  <c r="F54" i="54"/>
  <c r="B54" i="54"/>
  <c r="F50" i="54"/>
  <c r="E50" i="54"/>
  <c r="B50" i="54"/>
  <c r="F49" i="54"/>
  <c r="B49" i="54"/>
  <c r="F48" i="54"/>
  <c r="B48" i="54"/>
  <c r="F47" i="54"/>
  <c r="B47" i="54"/>
  <c r="F46" i="54"/>
  <c r="B46" i="54"/>
  <c r="E43" i="54"/>
  <c r="F43" i="54" s="1"/>
  <c r="B43" i="54"/>
  <c r="E42" i="54"/>
  <c r="F42" i="54" s="1"/>
  <c r="B42" i="54"/>
  <c r="E39" i="54"/>
  <c r="F39" i="54" s="1"/>
  <c r="B39" i="54"/>
  <c r="E38" i="54"/>
  <c r="F38" i="54" s="1"/>
  <c r="B38" i="54"/>
  <c r="F37" i="54"/>
  <c r="E37" i="54"/>
  <c r="B37" i="54"/>
  <c r="F36" i="54"/>
  <c r="E36" i="54"/>
  <c r="B36" i="54"/>
  <c r="E35" i="54"/>
  <c r="F35" i="54" s="1"/>
  <c r="B35" i="54"/>
  <c r="E34" i="54"/>
  <c r="F34" i="54" s="1"/>
  <c r="B34" i="54"/>
  <c r="E33" i="54"/>
  <c r="F33" i="54" s="1"/>
  <c r="B33" i="54"/>
  <c r="E32" i="54"/>
  <c r="F32" i="54" s="1"/>
  <c r="B32" i="54"/>
  <c r="F31" i="54"/>
  <c r="E31" i="54"/>
  <c r="B31" i="54"/>
  <c r="F30" i="54"/>
  <c r="E30" i="54"/>
  <c r="B30" i="54"/>
  <c r="E29" i="54"/>
  <c r="F29" i="54" s="1"/>
  <c r="B29" i="54"/>
  <c r="E28" i="54"/>
  <c r="F28" i="54" s="1"/>
  <c r="B28" i="54"/>
  <c r="E27" i="54"/>
  <c r="F27" i="54" s="1"/>
  <c r="B27" i="54"/>
  <c r="E26" i="54"/>
  <c r="F26" i="54" s="1"/>
  <c r="B26" i="54"/>
  <c r="F25" i="54"/>
  <c r="E25" i="54"/>
  <c r="B25" i="54"/>
  <c r="F24" i="54"/>
  <c r="E24" i="54"/>
  <c r="B24" i="54"/>
  <c r="E23" i="54"/>
  <c r="F23" i="54" s="1"/>
  <c r="B23" i="54"/>
  <c r="E22" i="54"/>
  <c r="F22" i="54" s="1"/>
  <c r="B22" i="54"/>
  <c r="E21" i="54"/>
  <c r="F21" i="54" s="1"/>
  <c r="B21" i="54"/>
  <c r="E18" i="54"/>
  <c r="F18" i="54" s="1"/>
  <c r="B18" i="54"/>
  <c r="F45" i="53"/>
  <c r="F44" i="53"/>
  <c r="E44" i="53"/>
  <c r="F43" i="53"/>
  <c r="E43" i="53"/>
  <c r="F40" i="53"/>
  <c r="B40" i="53"/>
  <c r="F39" i="53"/>
  <c r="B39" i="53"/>
  <c r="F35" i="53"/>
  <c r="E35" i="53"/>
  <c r="B35" i="53"/>
  <c r="F34" i="53"/>
  <c r="B34" i="53"/>
  <c r="F33" i="53"/>
  <c r="B33" i="53"/>
  <c r="F32" i="53"/>
  <c r="B32" i="53"/>
  <c r="F31" i="53"/>
  <c r="B31" i="53"/>
  <c r="E28" i="53"/>
  <c r="F28" i="53" s="1"/>
  <c r="B28" i="53"/>
  <c r="E27" i="53"/>
  <c r="F27" i="53" s="1"/>
  <c r="B27" i="53"/>
  <c r="E26" i="53"/>
  <c r="F26" i="53" s="1"/>
  <c r="B26" i="53"/>
  <c r="E25" i="53"/>
  <c r="F25" i="53" s="1"/>
  <c r="B25" i="53"/>
  <c r="F24" i="53"/>
  <c r="E24" i="53"/>
  <c r="B24" i="53"/>
  <c r="F23" i="53"/>
  <c r="E23" i="53"/>
  <c r="B23" i="53"/>
  <c r="E22" i="53"/>
  <c r="F22" i="53" s="1"/>
  <c r="B22" i="53"/>
  <c r="E21" i="53"/>
  <c r="F21" i="53" s="1"/>
  <c r="B21" i="53"/>
  <c r="E18" i="53"/>
  <c r="B18" i="53"/>
  <c r="F114" i="52"/>
  <c r="E113" i="52"/>
  <c r="F113" i="52" s="1"/>
  <c r="E112" i="52"/>
  <c r="F112" i="52" s="1"/>
  <c r="H109" i="52"/>
  <c r="F109" i="52"/>
  <c r="E109" i="52"/>
  <c r="B109" i="52"/>
  <c r="F108" i="52"/>
  <c r="B108" i="52"/>
  <c r="F107" i="52"/>
  <c r="B107" i="52"/>
  <c r="F106" i="52"/>
  <c r="E106" i="52"/>
  <c r="B106" i="52"/>
  <c r="F103" i="52"/>
  <c r="B103" i="52"/>
  <c r="F102" i="52"/>
  <c r="B102" i="52"/>
  <c r="F99" i="52"/>
  <c r="E99" i="52"/>
  <c r="B99" i="52"/>
  <c r="F98" i="52"/>
  <c r="B98" i="52"/>
  <c r="F97" i="52"/>
  <c r="B97" i="52"/>
  <c r="F96" i="52"/>
  <c r="B96" i="52"/>
  <c r="F95" i="52"/>
  <c r="B95" i="52"/>
  <c r="F92" i="52"/>
  <c r="E92" i="52"/>
  <c r="B92" i="52"/>
  <c r="E91" i="52"/>
  <c r="F91" i="52" s="1"/>
  <c r="B91" i="52"/>
  <c r="E90" i="52"/>
  <c r="F90" i="52" s="1"/>
  <c r="B90" i="52"/>
  <c r="F87" i="52"/>
  <c r="E87" i="52"/>
  <c r="B87" i="52"/>
  <c r="F86" i="52"/>
  <c r="E86" i="52"/>
  <c r="B86" i="52"/>
  <c r="E85" i="52"/>
  <c r="F85" i="52" s="1"/>
  <c r="B85" i="52"/>
  <c r="F84" i="52"/>
  <c r="E84" i="52"/>
  <c r="B84" i="52"/>
  <c r="F83" i="52"/>
  <c r="E83" i="52"/>
  <c r="B83" i="52"/>
  <c r="F80" i="52"/>
  <c r="E80" i="52"/>
  <c r="B80" i="52"/>
  <c r="E79" i="52"/>
  <c r="F79" i="52" s="1"/>
  <c r="B79" i="52"/>
  <c r="F78" i="52"/>
  <c r="E78" i="52"/>
  <c r="B78" i="52"/>
  <c r="E77" i="52"/>
  <c r="F77" i="52" s="1"/>
  <c r="B77" i="52"/>
  <c r="E76" i="52"/>
  <c r="F76" i="52" s="1"/>
  <c r="B76" i="52"/>
  <c r="E73" i="52"/>
  <c r="F73" i="52" s="1"/>
  <c r="E72" i="52"/>
  <c r="F72" i="52" s="1"/>
  <c r="F71" i="52"/>
  <c r="E71" i="52"/>
  <c r="F68" i="52"/>
  <c r="E68" i="52"/>
  <c r="B68" i="52"/>
  <c r="E67" i="52"/>
  <c r="F67" i="52" s="1"/>
  <c r="B67" i="52"/>
  <c r="F66" i="52"/>
  <c r="B66" i="52"/>
  <c r="E65" i="52"/>
  <c r="F65" i="52" s="1"/>
  <c r="B65" i="52"/>
  <c r="F64" i="52"/>
  <c r="E64" i="52"/>
  <c r="B64" i="52"/>
  <c r="E60" i="52"/>
  <c r="F60" i="52" s="1"/>
  <c r="B60" i="52"/>
  <c r="E59" i="52"/>
  <c r="F59" i="52" s="1"/>
  <c r="B59" i="52"/>
  <c r="F56" i="52"/>
  <c r="E56" i="52"/>
  <c r="B56" i="52"/>
  <c r="F55" i="52"/>
  <c r="E55" i="52"/>
  <c r="B55" i="52"/>
  <c r="E54" i="52"/>
  <c r="F54" i="52" s="1"/>
  <c r="B54" i="52"/>
  <c r="F53" i="52"/>
  <c r="E53" i="52"/>
  <c r="B53" i="52"/>
  <c r="E52" i="52"/>
  <c r="F52" i="52" s="1"/>
  <c r="B52" i="52"/>
  <c r="E51" i="52"/>
  <c r="F51" i="52" s="1"/>
  <c r="B51" i="52"/>
  <c r="F50" i="52"/>
  <c r="E50" i="52"/>
  <c r="B50" i="52"/>
  <c r="F49" i="52"/>
  <c r="E49" i="52"/>
  <c r="B49" i="52"/>
  <c r="E48" i="52"/>
  <c r="F48" i="52" s="1"/>
  <c r="B48" i="52"/>
  <c r="F47" i="52"/>
  <c r="E47" i="52"/>
  <c r="B47" i="52"/>
  <c r="E46" i="52"/>
  <c r="F46" i="52" s="1"/>
  <c r="B46" i="52"/>
  <c r="E45" i="52"/>
  <c r="F45" i="52" s="1"/>
  <c r="B45" i="52"/>
  <c r="F42" i="52"/>
  <c r="E42" i="52"/>
  <c r="B42" i="52"/>
  <c r="F41" i="52"/>
  <c r="E41" i="52"/>
  <c r="B41" i="52"/>
  <c r="E38" i="52"/>
  <c r="F38" i="52" s="1"/>
  <c r="B38" i="52"/>
  <c r="F35" i="52"/>
  <c r="E35" i="52"/>
  <c r="B35" i="52"/>
  <c r="E34" i="52"/>
  <c r="F34" i="52" s="1"/>
  <c r="B34" i="52"/>
  <c r="E33" i="52"/>
  <c r="F33" i="52" s="1"/>
  <c r="B33" i="52"/>
  <c r="F30" i="52"/>
  <c r="E30" i="52"/>
  <c r="B30" i="52"/>
  <c r="F28" i="52"/>
  <c r="E28" i="52"/>
  <c r="B28" i="52"/>
  <c r="E25" i="52"/>
  <c r="F25" i="52" s="1"/>
  <c r="B25" i="52"/>
  <c r="F24" i="52"/>
  <c r="E24" i="52"/>
  <c r="B24" i="52"/>
  <c r="E21" i="52"/>
  <c r="F21" i="52" s="1"/>
  <c r="B21" i="52"/>
  <c r="E20" i="52"/>
  <c r="F20" i="52" s="1"/>
  <c r="B20" i="52"/>
  <c r="F19" i="52"/>
  <c r="E19" i="52"/>
  <c r="B19" i="52"/>
  <c r="F18" i="52"/>
  <c r="E18" i="52"/>
  <c r="B18" i="52"/>
  <c r="F128" i="51"/>
  <c r="E127" i="51"/>
  <c r="F127" i="51" s="1"/>
  <c r="H123" i="51"/>
  <c r="E123" i="51"/>
  <c r="E126" i="51" s="1"/>
  <c r="F126" i="51" s="1"/>
  <c r="B123" i="51"/>
  <c r="F122" i="51"/>
  <c r="B122" i="51"/>
  <c r="F121" i="51"/>
  <c r="B121" i="51"/>
  <c r="E120" i="51"/>
  <c r="F120" i="51" s="1"/>
  <c r="B120" i="51"/>
  <c r="F117" i="51"/>
  <c r="B117" i="51"/>
  <c r="F116" i="51"/>
  <c r="B116" i="51"/>
  <c r="E113" i="51"/>
  <c r="F113" i="51" s="1"/>
  <c r="B113" i="51"/>
  <c r="F112" i="51"/>
  <c r="B112" i="51"/>
  <c r="F111" i="51"/>
  <c r="B111" i="51"/>
  <c r="F110" i="51"/>
  <c r="B110" i="51"/>
  <c r="F109" i="51"/>
  <c r="B109" i="51"/>
  <c r="E106" i="51"/>
  <c r="F106" i="51" s="1"/>
  <c r="B106" i="51"/>
  <c r="E105" i="51"/>
  <c r="F105" i="51" s="1"/>
  <c r="B105" i="51"/>
  <c r="E102" i="51"/>
  <c r="F102" i="51" s="1"/>
  <c r="B102" i="51"/>
  <c r="E101" i="51"/>
  <c r="F101" i="51" s="1"/>
  <c r="B101" i="51"/>
  <c r="E100" i="51"/>
  <c r="F100" i="51" s="1"/>
  <c r="B100" i="51"/>
  <c r="E99" i="51"/>
  <c r="F99" i="51" s="1"/>
  <c r="B99" i="51"/>
  <c r="E98" i="51"/>
  <c r="F98" i="51" s="1"/>
  <c r="B98" i="51"/>
  <c r="E95" i="51"/>
  <c r="F95" i="51" s="1"/>
  <c r="B95" i="51"/>
  <c r="E94" i="51"/>
  <c r="F94" i="51" s="1"/>
  <c r="B94" i="51"/>
  <c r="E93" i="51"/>
  <c r="F93" i="51" s="1"/>
  <c r="B93" i="51"/>
  <c r="E92" i="51"/>
  <c r="F92" i="51" s="1"/>
  <c r="B92" i="51"/>
  <c r="E91" i="51"/>
  <c r="F91" i="51" s="1"/>
  <c r="B91" i="51"/>
  <c r="E88" i="51"/>
  <c r="F88" i="51" s="1"/>
  <c r="B88" i="51"/>
  <c r="E87" i="51"/>
  <c r="F87" i="51" s="1"/>
  <c r="B87" i="51"/>
  <c r="E86" i="51"/>
  <c r="F86" i="51" s="1"/>
  <c r="B86" i="51"/>
  <c r="E85" i="51"/>
  <c r="F85" i="51" s="1"/>
  <c r="B85" i="51"/>
  <c r="E83" i="51"/>
  <c r="F83" i="51" s="1"/>
  <c r="B83" i="51"/>
  <c r="E82" i="51"/>
  <c r="F82" i="51" s="1"/>
  <c r="B82" i="51"/>
  <c r="E81" i="51"/>
  <c r="F81" i="51" s="1"/>
  <c r="B81" i="51"/>
  <c r="E78" i="51"/>
  <c r="F78" i="51" s="1"/>
  <c r="B78" i="51"/>
  <c r="E77" i="51"/>
  <c r="F77" i="51" s="1"/>
  <c r="B77" i="51"/>
  <c r="E76" i="51"/>
  <c r="F76" i="51" s="1"/>
  <c r="B76" i="51"/>
  <c r="F75" i="51"/>
  <c r="B75" i="51"/>
  <c r="E73" i="51"/>
  <c r="F73" i="51" s="1"/>
  <c r="B73" i="51"/>
  <c r="E72" i="51"/>
  <c r="F72" i="51" s="1"/>
  <c r="B72" i="51"/>
  <c r="E68" i="51"/>
  <c r="F68" i="51" s="1"/>
  <c r="B68" i="51"/>
  <c r="E67" i="51"/>
  <c r="F67" i="51" s="1"/>
  <c r="B67" i="51"/>
  <c r="E64" i="51"/>
  <c r="F64" i="51" s="1"/>
  <c r="B64" i="51"/>
  <c r="E63" i="51"/>
  <c r="F63" i="51" s="1"/>
  <c r="B63" i="51"/>
  <c r="E62" i="51"/>
  <c r="F62" i="51" s="1"/>
  <c r="B62" i="51"/>
  <c r="E61" i="51"/>
  <c r="F61" i="51" s="1"/>
  <c r="B61" i="51"/>
  <c r="E60" i="51"/>
  <c r="F60" i="51" s="1"/>
  <c r="B60" i="51"/>
  <c r="F57" i="51"/>
  <c r="E57" i="51"/>
  <c r="B57" i="51"/>
  <c r="E56" i="51"/>
  <c r="F56" i="51" s="1"/>
  <c r="B56" i="51"/>
  <c r="E55" i="51"/>
  <c r="F55" i="51" s="1"/>
  <c r="B55" i="51"/>
  <c r="E54" i="51"/>
  <c r="F54" i="51" s="1"/>
  <c r="B54" i="51"/>
  <c r="E53" i="51"/>
  <c r="F53" i="51" s="1"/>
  <c r="B53" i="51"/>
  <c r="E52" i="51"/>
  <c r="F52" i="51" s="1"/>
  <c r="B52" i="51"/>
  <c r="E51" i="51"/>
  <c r="F51" i="51" s="1"/>
  <c r="B51" i="51"/>
  <c r="E50" i="51"/>
  <c r="F50" i="51" s="1"/>
  <c r="B50" i="51"/>
  <c r="E49" i="51"/>
  <c r="F49" i="51" s="1"/>
  <c r="B49" i="51"/>
  <c r="E48" i="51"/>
  <c r="F48" i="51" s="1"/>
  <c r="B48" i="51"/>
  <c r="E47" i="51"/>
  <c r="F47" i="51" s="1"/>
  <c r="B47" i="51"/>
  <c r="E46" i="51"/>
  <c r="F46" i="51" s="1"/>
  <c r="B46" i="51"/>
  <c r="E45" i="51"/>
  <c r="F45" i="51" s="1"/>
  <c r="B45" i="51"/>
  <c r="E44" i="51"/>
  <c r="F44" i="51" s="1"/>
  <c r="B44" i="51"/>
  <c r="E41" i="51"/>
  <c r="F41" i="51" s="1"/>
  <c r="B41" i="51"/>
  <c r="E40" i="51"/>
  <c r="F40" i="51" s="1"/>
  <c r="B40" i="51"/>
  <c r="E37" i="51"/>
  <c r="F37" i="51" s="1"/>
  <c r="B37" i="51"/>
  <c r="E34" i="51"/>
  <c r="F34" i="51" s="1"/>
  <c r="B34" i="51"/>
  <c r="E33" i="51"/>
  <c r="F33" i="51" s="1"/>
  <c r="B33" i="51"/>
  <c r="E32" i="51"/>
  <c r="F32" i="51" s="1"/>
  <c r="B32" i="51"/>
  <c r="E29" i="51"/>
  <c r="F29" i="51" s="1"/>
  <c r="B29" i="51"/>
  <c r="E27" i="51"/>
  <c r="F27" i="51" s="1"/>
  <c r="B27" i="51"/>
  <c r="E24" i="51"/>
  <c r="F24" i="51" s="1"/>
  <c r="B24" i="51"/>
  <c r="F23" i="51"/>
  <c r="B23" i="51"/>
  <c r="E20" i="51"/>
  <c r="F20" i="51" s="1"/>
  <c r="B20" i="51"/>
  <c r="E19" i="51"/>
  <c r="F19" i="51" s="1"/>
  <c r="B19" i="51"/>
  <c r="E18" i="51"/>
  <c r="F18" i="51" s="1"/>
  <c r="B18" i="51"/>
  <c r="F113" i="50"/>
  <c r="E112" i="50"/>
  <c r="F112" i="50" s="1"/>
  <c r="H108" i="50"/>
  <c r="E108" i="50"/>
  <c r="F108" i="50" s="1"/>
  <c r="B108" i="50"/>
  <c r="F107" i="50"/>
  <c r="B107" i="50"/>
  <c r="F106" i="50"/>
  <c r="B106" i="50"/>
  <c r="F105" i="50"/>
  <c r="E105" i="50"/>
  <c r="B105" i="50"/>
  <c r="F102" i="50"/>
  <c r="B102" i="50"/>
  <c r="F101" i="50"/>
  <c r="B101" i="50"/>
  <c r="F98" i="50"/>
  <c r="E98" i="50"/>
  <c r="B98" i="50"/>
  <c r="F97" i="50"/>
  <c r="B97" i="50"/>
  <c r="F96" i="50"/>
  <c r="B96" i="50"/>
  <c r="F95" i="50"/>
  <c r="B95" i="50"/>
  <c r="F94" i="50"/>
  <c r="B94" i="50"/>
  <c r="F91" i="50"/>
  <c r="E91" i="50"/>
  <c r="B91" i="50"/>
  <c r="F90" i="50"/>
  <c r="E90" i="50"/>
  <c r="B90" i="50"/>
  <c r="E87" i="50"/>
  <c r="F87" i="50" s="1"/>
  <c r="B87" i="50"/>
  <c r="F86" i="50"/>
  <c r="E86" i="50"/>
  <c r="B86" i="50"/>
  <c r="E83" i="50"/>
  <c r="F83" i="50" s="1"/>
  <c r="B83" i="50"/>
  <c r="F82" i="50"/>
  <c r="E82" i="50"/>
  <c r="B82" i="50"/>
  <c r="F81" i="50"/>
  <c r="E81" i="50"/>
  <c r="B81" i="50"/>
  <c r="F80" i="50"/>
  <c r="E80" i="50"/>
  <c r="B80" i="50"/>
  <c r="E79" i="50"/>
  <c r="F79" i="50" s="1"/>
  <c r="B79" i="50"/>
  <c r="F76" i="50"/>
  <c r="E76" i="50"/>
  <c r="B76" i="50"/>
  <c r="E75" i="50"/>
  <c r="F75" i="50" s="1"/>
  <c r="B75" i="50"/>
  <c r="F74" i="50"/>
  <c r="E74" i="50"/>
  <c r="B74" i="50"/>
  <c r="F73" i="50"/>
  <c r="E73" i="50"/>
  <c r="B73" i="50"/>
  <c r="F72" i="50"/>
  <c r="E72" i="50"/>
  <c r="B72" i="50"/>
  <c r="E68" i="50"/>
  <c r="F68" i="50" s="1"/>
  <c r="B68" i="50"/>
  <c r="F67" i="50"/>
  <c r="E67" i="50"/>
  <c r="B67" i="50"/>
  <c r="E64" i="50"/>
  <c r="F64" i="50" s="1"/>
  <c r="B64" i="50"/>
  <c r="F63" i="50"/>
  <c r="E63" i="50"/>
  <c r="B63" i="50"/>
  <c r="F62" i="50"/>
  <c r="E62" i="50"/>
  <c r="B62" i="50"/>
  <c r="F61" i="50"/>
  <c r="E61" i="50"/>
  <c r="B61" i="50"/>
  <c r="E60" i="50"/>
  <c r="F60" i="50" s="1"/>
  <c r="B60" i="50"/>
  <c r="F57" i="50"/>
  <c r="E57" i="50"/>
  <c r="B57" i="50"/>
  <c r="E56" i="50"/>
  <c r="F56" i="50" s="1"/>
  <c r="B56" i="50"/>
  <c r="F55" i="50"/>
  <c r="E55" i="50"/>
  <c r="B55" i="50"/>
  <c r="F54" i="50"/>
  <c r="E54" i="50"/>
  <c r="B54" i="50"/>
  <c r="F53" i="50"/>
  <c r="E53" i="50"/>
  <c r="B53" i="50"/>
  <c r="E52" i="50"/>
  <c r="F52" i="50" s="1"/>
  <c r="B52" i="50"/>
  <c r="F51" i="50"/>
  <c r="E51" i="50"/>
  <c r="B51" i="50"/>
  <c r="E50" i="50"/>
  <c r="F50" i="50" s="1"/>
  <c r="B50" i="50"/>
  <c r="F49" i="50"/>
  <c r="E49" i="50"/>
  <c r="B49" i="50"/>
  <c r="F48" i="50"/>
  <c r="E48" i="50"/>
  <c r="B48" i="50"/>
  <c r="F47" i="50"/>
  <c r="E47" i="50"/>
  <c r="B47" i="50"/>
  <c r="E46" i="50"/>
  <c r="F46" i="50" s="1"/>
  <c r="B46" i="50"/>
  <c r="F45" i="50"/>
  <c r="E45" i="50"/>
  <c r="B45" i="50"/>
  <c r="E42" i="50"/>
  <c r="F42" i="50" s="1"/>
  <c r="B42" i="50"/>
  <c r="F41" i="50"/>
  <c r="E41" i="50"/>
  <c r="B41" i="50"/>
  <c r="F38" i="50"/>
  <c r="E38" i="50"/>
  <c r="B38" i="50"/>
  <c r="F35" i="50"/>
  <c r="E35" i="50"/>
  <c r="B35" i="50"/>
  <c r="E34" i="50"/>
  <c r="F34" i="50" s="1"/>
  <c r="B34" i="50"/>
  <c r="F33" i="50"/>
  <c r="E33" i="50"/>
  <c r="B33" i="50"/>
  <c r="E30" i="50"/>
  <c r="F30" i="50" s="1"/>
  <c r="B30" i="50"/>
  <c r="F28" i="50"/>
  <c r="E28" i="50"/>
  <c r="B28" i="50"/>
  <c r="F25" i="50"/>
  <c r="E25" i="50"/>
  <c r="B25" i="50"/>
  <c r="F24" i="50"/>
  <c r="E24" i="50"/>
  <c r="B24" i="50"/>
  <c r="E21" i="50"/>
  <c r="F21" i="50" s="1"/>
  <c r="B21" i="50"/>
  <c r="F20" i="50"/>
  <c r="E20" i="50"/>
  <c r="B20" i="50"/>
  <c r="E19" i="50"/>
  <c r="F19" i="50" s="1"/>
  <c r="B19" i="50"/>
  <c r="F18" i="50"/>
  <c r="E18" i="50"/>
  <c r="B18" i="50"/>
  <c r="E75" i="49"/>
  <c r="F75" i="49" s="1"/>
  <c r="E74" i="49"/>
  <c r="F74" i="49" s="1"/>
  <c r="E71" i="49"/>
  <c r="F71" i="49" s="1"/>
  <c r="B71" i="49"/>
  <c r="H70" i="49"/>
  <c r="F70" i="49"/>
  <c r="B70" i="49"/>
  <c r="F69" i="49"/>
  <c r="B69" i="49"/>
  <c r="F66" i="49"/>
  <c r="B66" i="49"/>
  <c r="F65" i="49"/>
  <c r="B65" i="49"/>
  <c r="F62" i="49"/>
  <c r="E62" i="49"/>
  <c r="B62" i="49"/>
  <c r="F61" i="49"/>
  <c r="B61" i="49"/>
  <c r="F60" i="49"/>
  <c r="B60" i="49"/>
  <c r="F59" i="49"/>
  <c r="B59" i="49"/>
  <c r="F58" i="49"/>
  <c r="B58" i="49"/>
  <c r="E55" i="49"/>
  <c r="F55" i="49" s="1"/>
  <c r="B55" i="49"/>
  <c r="F52" i="49"/>
  <c r="E52" i="49"/>
  <c r="B52" i="49"/>
  <c r="E51" i="49"/>
  <c r="F51" i="49" s="1"/>
  <c r="B51" i="49"/>
  <c r="E48" i="49"/>
  <c r="F48" i="49" s="1"/>
  <c r="B48" i="49"/>
  <c r="E47" i="49"/>
  <c r="F47" i="49" s="1"/>
  <c r="B47" i="49"/>
  <c r="F46" i="49"/>
  <c r="E46" i="49"/>
  <c r="B46" i="49"/>
  <c r="E45" i="49"/>
  <c r="F45" i="49" s="1"/>
  <c r="B45" i="49"/>
  <c r="F44" i="49"/>
  <c r="E44" i="49"/>
  <c r="B44" i="49"/>
  <c r="F43" i="49"/>
  <c r="E43" i="49"/>
  <c r="B43" i="49"/>
  <c r="E42" i="49"/>
  <c r="F42" i="49" s="1"/>
  <c r="B42" i="49"/>
  <c r="F41" i="49"/>
  <c r="E41" i="49"/>
  <c r="B41" i="49"/>
  <c r="E40" i="49"/>
  <c r="F40" i="49" s="1"/>
  <c r="B40" i="49"/>
  <c r="E39" i="49"/>
  <c r="F39" i="49" s="1"/>
  <c r="B39" i="49"/>
  <c r="E38" i="49"/>
  <c r="F38" i="49" s="1"/>
  <c r="B38" i="49"/>
  <c r="E37" i="49"/>
  <c r="F37" i="49" s="1"/>
  <c r="B37" i="49"/>
  <c r="E36" i="49"/>
  <c r="F36" i="49" s="1"/>
  <c r="B36" i="49"/>
  <c r="E35" i="49"/>
  <c r="F35" i="49" s="1"/>
  <c r="B35" i="49"/>
  <c r="F34" i="49"/>
  <c r="E34" i="49"/>
  <c r="B34" i="49"/>
  <c r="F33" i="49"/>
  <c r="E33" i="49"/>
  <c r="B33" i="49"/>
  <c r="E32" i="49"/>
  <c r="F32" i="49" s="1"/>
  <c r="B32" i="49"/>
  <c r="F31" i="49"/>
  <c r="E31" i="49"/>
  <c r="B31" i="49"/>
  <c r="E30" i="49"/>
  <c r="F30" i="49" s="1"/>
  <c r="B30" i="49"/>
  <c r="F29" i="49"/>
  <c r="E29" i="49"/>
  <c r="B29" i="49"/>
  <c r="E28" i="49"/>
  <c r="F28" i="49" s="1"/>
  <c r="B28" i="49"/>
  <c r="F27" i="49"/>
  <c r="E27" i="49"/>
  <c r="B27" i="49"/>
  <c r="E26" i="49"/>
  <c r="F26" i="49" s="1"/>
  <c r="B26" i="49"/>
  <c r="F25" i="49"/>
  <c r="E25" i="49"/>
  <c r="B25" i="49"/>
  <c r="E24" i="49"/>
  <c r="F24" i="49" s="1"/>
  <c r="B24" i="49"/>
  <c r="F23" i="49"/>
  <c r="E23" i="49"/>
  <c r="B23" i="49"/>
  <c r="F22" i="49"/>
  <c r="E22" i="49"/>
  <c r="B22" i="49"/>
  <c r="E19" i="49"/>
  <c r="F19" i="49" s="1"/>
  <c r="B19" i="49"/>
  <c r="E18" i="49"/>
  <c r="F18" i="49" s="1"/>
  <c r="B18" i="49"/>
  <c r="F77" i="48"/>
  <c r="F76" i="48"/>
  <c r="E76" i="48"/>
  <c r="H72" i="48"/>
  <c r="E72" i="48"/>
  <c r="F72" i="48" s="1"/>
  <c r="B72" i="48"/>
  <c r="F71" i="48"/>
  <c r="B71" i="48"/>
  <c r="F70" i="48"/>
  <c r="B70" i="48"/>
  <c r="F67" i="48"/>
  <c r="B67" i="48"/>
  <c r="F66" i="48"/>
  <c r="B66" i="48"/>
  <c r="E63" i="48"/>
  <c r="F63" i="48" s="1"/>
  <c r="B63" i="48"/>
  <c r="F62" i="48"/>
  <c r="B62" i="48"/>
  <c r="F61" i="48"/>
  <c r="B61" i="48"/>
  <c r="F60" i="48"/>
  <c r="B60" i="48"/>
  <c r="F59" i="48"/>
  <c r="B59" i="48"/>
  <c r="E56" i="48"/>
  <c r="F56" i="48" s="1"/>
  <c r="B56" i="48"/>
  <c r="E53" i="48"/>
  <c r="F53" i="48" s="1"/>
  <c r="B53" i="48"/>
  <c r="E52" i="48"/>
  <c r="F52" i="48" s="1"/>
  <c r="B52" i="48"/>
  <c r="E49" i="48"/>
  <c r="F49" i="48" s="1"/>
  <c r="B49" i="48"/>
  <c r="E48" i="48"/>
  <c r="F48" i="48" s="1"/>
  <c r="B48" i="48"/>
  <c r="E47" i="48"/>
  <c r="F47" i="48" s="1"/>
  <c r="B47" i="48"/>
  <c r="E46" i="48"/>
  <c r="F46" i="48" s="1"/>
  <c r="B46" i="48"/>
  <c r="E45" i="48"/>
  <c r="F45" i="48" s="1"/>
  <c r="B45" i="48"/>
  <c r="E44" i="48"/>
  <c r="F44" i="48" s="1"/>
  <c r="B44" i="48"/>
  <c r="E43" i="48"/>
  <c r="F43" i="48" s="1"/>
  <c r="B43" i="48"/>
  <c r="E42" i="48"/>
  <c r="F42" i="48" s="1"/>
  <c r="B42" i="48"/>
  <c r="E41" i="48"/>
  <c r="F41" i="48" s="1"/>
  <c r="B41" i="48"/>
  <c r="E40" i="48"/>
  <c r="F40" i="48" s="1"/>
  <c r="B40" i="48"/>
  <c r="E39" i="48"/>
  <c r="F39" i="48" s="1"/>
  <c r="B39" i="48"/>
  <c r="E38" i="48"/>
  <c r="F38" i="48" s="1"/>
  <c r="B38" i="48"/>
  <c r="E37" i="48"/>
  <c r="F37" i="48" s="1"/>
  <c r="B37" i="48"/>
  <c r="E36" i="48"/>
  <c r="F36" i="48" s="1"/>
  <c r="B36" i="48"/>
  <c r="E35" i="48"/>
  <c r="F35" i="48" s="1"/>
  <c r="B35" i="48"/>
  <c r="E34" i="48"/>
  <c r="F34" i="48" s="1"/>
  <c r="B34" i="48"/>
  <c r="E31" i="48"/>
  <c r="F31" i="48" s="1"/>
  <c r="B31" i="48"/>
  <c r="E28" i="48"/>
  <c r="F28" i="48" s="1"/>
  <c r="B28" i="48"/>
  <c r="E25" i="48"/>
  <c r="F25" i="48" s="1"/>
  <c r="B25" i="48"/>
  <c r="E24" i="48"/>
  <c r="F24" i="48" s="1"/>
  <c r="B24" i="48"/>
  <c r="E21" i="48"/>
  <c r="F21" i="48" s="1"/>
  <c r="B21" i="48"/>
  <c r="E20" i="48"/>
  <c r="F20" i="48" s="1"/>
  <c r="B20" i="48"/>
  <c r="E19" i="48"/>
  <c r="F19" i="48" s="1"/>
  <c r="B19" i="48"/>
  <c r="F18" i="48"/>
  <c r="E18" i="48"/>
  <c r="B18" i="48"/>
  <c r="E66" i="47"/>
  <c r="F66" i="47" s="1"/>
  <c r="H62" i="47"/>
  <c r="E62" i="47"/>
  <c r="F62" i="47" s="1"/>
  <c r="B62" i="47"/>
  <c r="F61" i="47"/>
  <c r="B61" i="47"/>
  <c r="F60" i="47"/>
  <c r="B60" i="47"/>
  <c r="F57" i="47"/>
  <c r="B57" i="47"/>
  <c r="F56" i="47"/>
  <c r="B56" i="47"/>
  <c r="E53" i="47"/>
  <c r="F53" i="47" s="1"/>
  <c r="B53" i="47"/>
  <c r="F52" i="47"/>
  <c r="B52" i="47"/>
  <c r="F51" i="47"/>
  <c r="B51" i="47"/>
  <c r="F50" i="47"/>
  <c r="B50" i="47"/>
  <c r="F49" i="47"/>
  <c r="B49" i="47"/>
  <c r="E46" i="47"/>
  <c r="F46" i="47" s="1"/>
  <c r="B46" i="47"/>
  <c r="E43" i="47"/>
  <c r="F43" i="47" s="1"/>
  <c r="B43" i="47"/>
  <c r="E42" i="47"/>
  <c r="F42" i="47" s="1"/>
  <c r="B42" i="47"/>
  <c r="E41" i="47"/>
  <c r="F41" i="47" s="1"/>
  <c r="B41" i="47"/>
  <c r="E38" i="47"/>
  <c r="F38" i="47" s="1"/>
  <c r="B38" i="47"/>
  <c r="E37" i="47"/>
  <c r="F37" i="47" s="1"/>
  <c r="B37" i="47"/>
  <c r="E36" i="47"/>
  <c r="F36" i="47" s="1"/>
  <c r="B36" i="47"/>
  <c r="E35" i="47"/>
  <c r="F35" i="47" s="1"/>
  <c r="B35" i="47"/>
  <c r="E34" i="47"/>
  <c r="F34" i="47" s="1"/>
  <c r="B34" i="47"/>
  <c r="E33" i="47"/>
  <c r="F33" i="47" s="1"/>
  <c r="B33" i="47"/>
  <c r="E32" i="47"/>
  <c r="F32" i="47" s="1"/>
  <c r="B32" i="47"/>
  <c r="E31" i="47"/>
  <c r="F31" i="47" s="1"/>
  <c r="B31" i="47"/>
  <c r="E30" i="47"/>
  <c r="F30" i="47" s="1"/>
  <c r="B30" i="47"/>
  <c r="E29" i="47"/>
  <c r="F29" i="47" s="1"/>
  <c r="B29" i="47"/>
  <c r="E28" i="47"/>
  <c r="F28" i="47" s="1"/>
  <c r="B28" i="47"/>
  <c r="E27" i="47"/>
  <c r="F27" i="47" s="1"/>
  <c r="B27" i="47"/>
  <c r="E26" i="47"/>
  <c r="F26" i="47" s="1"/>
  <c r="B26" i="47"/>
  <c r="E25" i="47"/>
  <c r="F25" i="47" s="1"/>
  <c r="B25" i="47"/>
  <c r="E24" i="47"/>
  <c r="F24" i="47" s="1"/>
  <c r="B24" i="47"/>
  <c r="E20" i="47"/>
  <c r="F20" i="47" s="1"/>
  <c r="B20" i="47"/>
  <c r="E19" i="47"/>
  <c r="F19" i="47" s="1"/>
  <c r="B19" i="47"/>
  <c r="E18" i="47"/>
  <c r="F18" i="47" s="1"/>
  <c r="B18" i="47"/>
  <c r="F123" i="51" l="1"/>
  <c r="E75" i="48"/>
  <c r="F75" i="48" s="1"/>
  <c r="F78" i="48" s="1"/>
  <c r="E65" i="47"/>
  <c r="F65" i="47" s="1"/>
  <c r="F77" i="49"/>
  <c r="F129" i="51"/>
  <c r="F115" i="52"/>
  <c r="F62" i="54"/>
  <c r="F114" i="50"/>
  <c r="F33" i="63"/>
  <c r="F32" i="63"/>
  <c r="E111" i="50"/>
  <c r="F111" i="50" s="1"/>
  <c r="F94" i="58" l="1"/>
  <c r="F93" i="58"/>
  <c r="F34" i="63"/>
  <c r="F130" i="51"/>
  <c r="F131" i="51"/>
  <c r="F132" i="51" s="1"/>
  <c r="F116" i="50"/>
  <c r="F115" i="50"/>
  <c r="F117" i="50" s="1"/>
  <c r="F75" i="64"/>
  <c r="F74" i="64"/>
  <c r="F76" i="64" s="1"/>
  <c r="F69" i="66"/>
  <c r="F68" i="66"/>
  <c r="F43" i="65"/>
  <c r="F42" i="65"/>
  <c r="F117" i="52"/>
  <c r="F116" i="52"/>
  <c r="F118" i="52" s="1"/>
  <c r="F115" i="59"/>
  <c r="F114" i="59"/>
  <c r="F93" i="56"/>
  <c r="F94" i="56"/>
  <c r="F72" i="60"/>
  <c r="F71" i="60"/>
  <c r="F81" i="57"/>
  <c r="F82" i="57"/>
  <c r="F83" i="57" s="1"/>
  <c r="F70" i="47"/>
  <c r="F69" i="47"/>
  <c r="F71" i="47" s="1"/>
  <c r="F119" i="61"/>
  <c r="F118" i="61"/>
  <c r="F64" i="54"/>
  <c r="F63" i="54"/>
  <c r="F65" i="54" s="1"/>
  <c r="F110" i="55"/>
  <c r="F111" i="55"/>
  <c r="F79" i="48"/>
  <c r="F80" i="48"/>
  <c r="F87" i="62"/>
  <c r="F86" i="62"/>
  <c r="F88" i="62" s="1"/>
  <c r="F78" i="49"/>
  <c r="F79" i="49"/>
  <c r="F44" i="65" l="1"/>
  <c r="F95" i="56"/>
  <c r="F120" i="61"/>
  <c r="F95" i="58"/>
  <c r="F73" i="60"/>
  <c r="F112" i="55"/>
  <c r="F80" i="49"/>
  <c r="F81" i="48"/>
  <c r="F70" i="66"/>
  <c r="F116" i="59"/>
  <c r="E60" i="44"/>
  <c r="E59" i="44"/>
  <c r="E40" i="44"/>
  <c r="B40" i="44"/>
  <c r="E22" i="44"/>
  <c r="B22" i="44"/>
  <c r="E21" i="44"/>
  <c r="B21" i="44"/>
  <c r="E20" i="44"/>
  <c r="B20" i="44"/>
  <c r="E17" i="44"/>
  <c r="B17" i="44"/>
  <c r="E16" i="44"/>
  <c r="B16" i="44"/>
  <c r="E15" i="44"/>
  <c r="B15" i="44"/>
  <c r="E12" i="44"/>
  <c r="B12" i="44"/>
  <c r="E33" i="43"/>
  <c r="E32" i="43"/>
  <c r="E29" i="43"/>
  <c r="B29" i="43"/>
  <c r="E28" i="43"/>
  <c r="B28" i="43"/>
  <c r="E27" i="43"/>
  <c r="B27" i="43"/>
  <c r="E26" i="43"/>
  <c r="B26" i="43"/>
  <c r="E25" i="43"/>
  <c r="B25" i="43"/>
  <c r="E24" i="43"/>
  <c r="B24" i="43"/>
  <c r="E23" i="43"/>
  <c r="B23" i="43"/>
  <c r="E22" i="43"/>
  <c r="E21" i="43"/>
  <c r="E20" i="43"/>
  <c r="B20" i="43"/>
  <c r="E19" i="43"/>
  <c r="B19" i="43"/>
  <c r="E18" i="43"/>
  <c r="B18" i="43"/>
  <c r="E17" i="43"/>
  <c r="B17" i="43"/>
  <c r="E16" i="43"/>
  <c r="B16" i="43"/>
  <c r="E15" i="43"/>
  <c r="B15" i="43"/>
  <c r="E12" i="43"/>
  <c r="B12" i="43"/>
  <c r="E58" i="42"/>
  <c r="B58" i="42"/>
  <c r="E57" i="42"/>
  <c r="B57" i="42"/>
  <c r="E56" i="42"/>
  <c r="B56" i="42"/>
  <c r="E46" i="42"/>
  <c r="B46" i="42"/>
  <c r="E45" i="42"/>
  <c r="B45" i="42"/>
  <c r="E44" i="42"/>
  <c r="B44" i="42"/>
  <c r="E43" i="42"/>
  <c r="B43" i="42"/>
  <c r="E42" i="42"/>
  <c r="B42" i="42"/>
  <c r="E41" i="42"/>
  <c r="B41" i="42"/>
  <c r="E40" i="42"/>
  <c r="B40" i="42"/>
  <c r="E39" i="42"/>
  <c r="B39" i="42"/>
  <c r="E38" i="42"/>
  <c r="B38" i="42"/>
  <c r="E37" i="42"/>
  <c r="B37" i="42"/>
  <c r="E68" i="42"/>
  <c r="E67" i="42"/>
  <c r="E62" i="42"/>
  <c r="B62" i="42"/>
  <c r="E61" i="42"/>
  <c r="B61" i="42"/>
  <c r="E55" i="42"/>
  <c r="B55" i="42"/>
  <c r="E54" i="42"/>
  <c r="B54" i="42"/>
  <c r="E53" i="42"/>
  <c r="B53" i="42"/>
  <c r="E52" i="42"/>
  <c r="B52" i="42"/>
  <c r="E51" i="42"/>
  <c r="B51" i="42"/>
  <c r="E50" i="42"/>
  <c r="B50" i="42"/>
  <c r="E49" i="42"/>
  <c r="B49" i="42"/>
  <c r="E48" i="42"/>
  <c r="E47" i="42"/>
  <c r="E36" i="42"/>
  <c r="B36" i="42"/>
  <c r="E35" i="42"/>
  <c r="B35" i="42"/>
  <c r="E34" i="42"/>
  <c r="B34" i="42"/>
  <c r="E33" i="42"/>
  <c r="B33" i="42"/>
  <c r="E32" i="42"/>
  <c r="B32" i="42"/>
  <c r="E31" i="42"/>
  <c r="B31" i="42"/>
  <c r="E30" i="42"/>
  <c r="B30" i="42"/>
  <c r="E29" i="42"/>
  <c r="B29" i="42"/>
  <c r="E28" i="42"/>
  <c r="B28" i="42"/>
  <c r="E27" i="42"/>
  <c r="B27" i="42"/>
  <c r="E26" i="42"/>
  <c r="B26" i="42"/>
  <c r="E25" i="42"/>
  <c r="B25" i="42"/>
  <c r="E24" i="42"/>
  <c r="B24" i="42"/>
  <c r="E23" i="42"/>
  <c r="B23" i="42"/>
  <c r="E22" i="42"/>
  <c r="B22" i="42"/>
  <c r="E21" i="42"/>
  <c r="B21" i="42"/>
  <c r="E20" i="42"/>
  <c r="B20" i="42"/>
  <c r="E19" i="42"/>
  <c r="B19" i="42"/>
  <c r="E18" i="42"/>
  <c r="B18" i="42"/>
  <c r="E17" i="42"/>
  <c r="B17" i="42"/>
  <c r="E14" i="42"/>
  <c r="B14" i="42"/>
  <c r="E22" i="41"/>
  <c r="B22" i="41"/>
  <c r="B16" i="41"/>
  <c r="B14" i="41"/>
  <c r="B13" i="41"/>
  <c r="B12" i="41"/>
  <c r="E26" i="41"/>
  <c r="E25" i="41"/>
  <c r="E19" i="41"/>
  <c r="B19" i="41"/>
  <c r="E16" i="41"/>
  <c r="E14" i="41"/>
  <c r="E13" i="41"/>
  <c r="E12" i="41"/>
  <c r="E62" i="44" l="1"/>
  <c r="E64" i="44" s="1"/>
  <c r="E35" i="43"/>
  <c r="E37" i="43" s="1"/>
  <c r="E36" i="43"/>
  <c r="E70" i="42"/>
  <c r="E72" i="42" s="1"/>
  <c r="E29" i="41"/>
  <c r="E63" i="44" l="1"/>
  <c r="E65" i="44" s="1"/>
  <c r="E38" i="43"/>
  <c r="E71" i="42"/>
  <c r="E73" i="42" s="1"/>
  <c r="E28" i="41"/>
  <c r="E30" i="41" s="1"/>
  <c r="E59" i="40" l="1"/>
  <c r="B59" i="40"/>
  <c r="E58" i="40"/>
  <c r="B58" i="40"/>
  <c r="E55" i="40"/>
  <c r="B55" i="40"/>
  <c r="E30" i="40"/>
  <c r="B30" i="40"/>
  <c r="E29" i="40"/>
  <c r="B29" i="40"/>
  <c r="E26" i="40"/>
  <c r="B26" i="40"/>
  <c r="E24" i="40"/>
  <c r="B24" i="40"/>
  <c r="E23" i="40"/>
  <c r="B23" i="40"/>
  <c r="E22" i="40"/>
  <c r="B22" i="40"/>
  <c r="E77" i="40"/>
  <c r="E76" i="40"/>
  <c r="E73" i="40"/>
  <c r="B73" i="40"/>
  <c r="E72" i="40"/>
  <c r="B72" i="40"/>
  <c r="E71" i="40"/>
  <c r="B71" i="40"/>
  <c r="E70" i="40"/>
  <c r="B70" i="40"/>
  <c r="E69" i="40"/>
  <c r="B69" i="40"/>
  <c r="E65" i="40"/>
  <c r="B65" i="40"/>
  <c r="E64" i="40"/>
  <c r="B64" i="40"/>
  <c r="E63" i="40"/>
  <c r="B63" i="40"/>
  <c r="E62" i="40"/>
  <c r="B62" i="40"/>
  <c r="E54" i="40"/>
  <c r="B54" i="40"/>
  <c r="E53" i="40"/>
  <c r="B53" i="40"/>
  <c r="E52" i="40"/>
  <c r="B52" i="40"/>
  <c r="E51" i="40"/>
  <c r="B51" i="40"/>
  <c r="E50" i="40"/>
  <c r="B50" i="40"/>
  <c r="E47" i="40"/>
  <c r="B47" i="40"/>
  <c r="E46" i="40"/>
  <c r="B46" i="40"/>
  <c r="E45" i="40"/>
  <c r="B45" i="40"/>
  <c r="E44" i="40"/>
  <c r="B44" i="40"/>
  <c r="E43" i="40"/>
  <c r="B43" i="40"/>
  <c r="E42" i="40"/>
  <c r="B42" i="40"/>
  <c r="E41" i="40"/>
  <c r="B41" i="40"/>
  <c r="E40" i="40"/>
  <c r="B40" i="40"/>
  <c r="E39" i="40"/>
  <c r="B39" i="40"/>
  <c r="E38" i="40"/>
  <c r="B38" i="40"/>
  <c r="E37" i="40"/>
  <c r="B37" i="40"/>
  <c r="E36" i="40"/>
  <c r="B36" i="40"/>
  <c r="E35" i="40"/>
  <c r="B35" i="40"/>
  <c r="E34" i="40"/>
  <c r="B34" i="40"/>
  <c r="E33" i="40"/>
  <c r="B33" i="40"/>
  <c r="E19" i="40"/>
  <c r="B19" i="40"/>
  <c r="E18" i="40"/>
  <c r="B18" i="40"/>
  <c r="E17" i="40"/>
  <c r="B17" i="40"/>
  <c r="E16" i="40"/>
  <c r="B16" i="40"/>
  <c r="E15" i="40"/>
  <c r="B15" i="40"/>
  <c r="E45" i="17"/>
  <c r="E62" i="17"/>
  <c r="E61" i="17"/>
  <c r="E83" i="17"/>
  <c r="E81" i="17"/>
  <c r="E44" i="38"/>
  <c r="B44" i="38"/>
  <c r="E43" i="38"/>
  <c r="B43" i="38"/>
  <c r="E42" i="38"/>
  <c r="B42" i="38"/>
  <c r="E41" i="38"/>
  <c r="B41" i="38"/>
  <c r="E40" i="38"/>
  <c r="B40" i="38"/>
  <c r="E38" i="38"/>
  <c r="B38" i="38"/>
  <c r="E37" i="38"/>
  <c r="B37" i="38"/>
  <c r="E36" i="38"/>
  <c r="B36" i="38"/>
  <c r="E35" i="38"/>
  <c r="B35" i="38"/>
  <c r="E34" i="38"/>
  <c r="B34" i="38"/>
  <c r="E33" i="38"/>
  <c r="B33" i="38"/>
  <c r="E18" i="38"/>
  <c r="B18" i="38"/>
  <c r="E66" i="38"/>
  <c r="E65" i="38"/>
  <c r="E61" i="38"/>
  <c r="B61" i="38"/>
  <c r="E60" i="38"/>
  <c r="B60" i="38"/>
  <c r="E59" i="38"/>
  <c r="B59" i="38"/>
  <c r="E58" i="38"/>
  <c r="B58" i="38"/>
  <c r="E57" i="38"/>
  <c r="B57" i="38"/>
  <c r="E54" i="38"/>
  <c r="B54" i="38"/>
  <c r="E53" i="38"/>
  <c r="B53" i="38"/>
  <c r="E52" i="38"/>
  <c r="B52" i="38"/>
  <c r="E49" i="38"/>
  <c r="B49" i="38"/>
  <c r="E48" i="38"/>
  <c r="B48" i="38"/>
  <c r="E47" i="38"/>
  <c r="B47" i="38"/>
  <c r="E32" i="38"/>
  <c r="B32" i="38"/>
  <c r="E31" i="38"/>
  <c r="B31" i="38"/>
  <c r="E30" i="38"/>
  <c r="B30" i="38"/>
  <c r="E29" i="38"/>
  <c r="B29" i="38"/>
  <c r="E28" i="38"/>
  <c r="B28" i="38"/>
  <c r="E27" i="38"/>
  <c r="B27" i="38"/>
  <c r="E26" i="38"/>
  <c r="B26" i="38"/>
  <c r="E23" i="38"/>
  <c r="B23" i="38"/>
  <c r="E22" i="38"/>
  <c r="B22" i="38"/>
  <c r="E19" i="38"/>
  <c r="B19" i="38"/>
  <c r="E17" i="38"/>
  <c r="B17" i="38"/>
  <c r="E16" i="38"/>
  <c r="B16" i="38"/>
  <c r="E15" i="38"/>
  <c r="B15" i="38"/>
  <c r="E14" i="38"/>
  <c r="B14" i="38"/>
  <c r="E78" i="37"/>
  <c r="B78" i="37"/>
  <c r="E77" i="37"/>
  <c r="B77" i="37"/>
  <c r="E76" i="37"/>
  <c r="B76" i="37"/>
  <c r="E74" i="37"/>
  <c r="B74" i="37"/>
  <c r="E73" i="37"/>
  <c r="B73" i="37"/>
  <c r="E61" i="37"/>
  <c r="B61" i="37"/>
  <c r="E60" i="37"/>
  <c r="B60" i="37"/>
  <c r="E51" i="37"/>
  <c r="B51" i="37"/>
  <c r="E50" i="37"/>
  <c r="B50" i="37"/>
  <c r="E56" i="37"/>
  <c r="B56" i="37"/>
  <c r="E55" i="37"/>
  <c r="B55" i="37"/>
  <c r="E54" i="37"/>
  <c r="B54" i="37"/>
  <c r="E49" i="37"/>
  <c r="B49" i="37"/>
  <c r="E48" i="37"/>
  <c r="B48" i="37"/>
  <c r="E31" i="37"/>
  <c r="B31" i="37"/>
  <c r="E30" i="37"/>
  <c r="B30" i="37"/>
  <c r="E29" i="37"/>
  <c r="B29" i="37"/>
  <c r="E28" i="37"/>
  <c r="B28" i="37"/>
  <c r="E19" i="37"/>
  <c r="B19" i="37"/>
  <c r="E18" i="37"/>
  <c r="B18" i="37"/>
  <c r="E94" i="37"/>
  <c r="E93" i="37"/>
  <c r="E90" i="37"/>
  <c r="B90" i="37"/>
  <c r="E89" i="37"/>
  <c r="B89" i="37"/>
  <c r="E86" i="37"/>
  <c r="B86" i="37"/>
  <c r="E85" i="37"/>
  <c r="B85" i="37"/>
  <c r="E84" i="37"/>
  <c r="B84" i="37"/>
  <c r="E83" i="37"/>
  <c r="B83" i="37"/>
  <c r="E82" i="37"/>
  <c r="B82" i="37"/>
  <c r="E80" i="37"/>
  <c r="E68" i="37"/>
  <c r="B68" i="37"/>
  <c r="E67" i="37"/>
  <c r="B67" i="37"/>
  <c r="E66" i="37"/>
  <c r="B66" i="37"/>
  <c r="E65" i="37"/>
  <c r="B65" i="37"/>
  <c r="E64" i="37"/>
  <c r="B64" i="37"/>
  <c r="E59" i="37"/>
  <c r="B59" i="37"/>
  <c r="E58" i="37"/>
  <c r="B58" i="37"/>
  <c r="E57" i="37"/>
  <c r="B57" i="37"/>
  <c r="E46" i="37"/>
  <c r="B46" i="37"/>
  <c r="E45" i="37"/>
  <c r="B45" i="37"/>
  <c r="E44" i="37"/>
  <c r="B44" i="37"/>
  <c r="E43" i="37"/>
  <c r="B43" i="37"/>
  <c r="E42" i="37"/>
  <c r="B42" i="37"/>
  <c r="E41" i="37"/>
  <c r="B41" i="37"/>
  <c r="E40" i="37"/>
  <c r="B40" i="37"/>
  <c r="E39" i="37"/>
  <c r="B39" i="37"/>
  <c r="E38" i="37"/>
  <c r="B38" i="37"/>
  <c r="E37" i="37"/>
  <c r="B37" i="37"/>
  <c r="E36" i="37"/>
  <c r="B36" i="37"/>
  <c r="E35" i="37"/>
  <c r="B35" i="37"/>
  <c r="E34" i="37"/>
  <c r="B34" i="37"/>
  <c r="E33" i="37"/>
  <c r="B33" i="37"/>
  <c r="E32" i="37"/>
  <c r="B32" i="37"/>
  <c r="E27" i="37"/>
  <c r="B27" i="37"/>
  <c r="E26" i="37"/>
  <c r="B26" i="37"/>
  <c r="E25" i="37"/>
  <c r="B25" i="37"/>
  <c r="E24" i="37"/>
  <c r="B24" i="37"/>
  <c r="E21" i="37"/>
  <c r="B21" i="37"/>
  <c r="E20" i="37"/>
  <c r="B20" i="37"/>
  <c r="B58" i="35"/>
  <c r="E58" i="35"/>
  <c r="E47" i="35"/>
  <c r="B47" i="35"/>
  <c r="E46" i="35"/>
  <c r="B46" i="35"/>
  <c r="B42" i="35"/>
  <c r="B43" i="35"/>
  <c r="B48" i="35"/>
  <c r="B51" i="35"/>
  <c r="B52" i="35"/>
  <c r="B53" i="35"/>
  <c r="B54" i="35"/>
  <c r="B55" i="35"/>
  <c r="E92" i="36"/>
  <c r="E91" i="36"/>
  <c r="E88" i="36"/>
  <c r="B88" i="36"/>
  <c r="E87" i="36"/>
  <c r="B87" i="36"/>
  <c r="E84" i="36"/>
  <c r="B84" i="36"/>
  <c r="E83" i="36"/>
  <c r="B83" i="36"/>
  <c r="E82" i="36"/>
  <c r="B82" i="36"/>
  <c r="E81" i="36"/>
  <c r="B81" i="36"/>
  <c r="E80" i="36"/>
  <c r="B80" i="36"/>
  <c r="E78" i="36"/>
  <c r="E77" i="36"/>
  <c r="B77" i="36"/>
  <c r="E76" i="36"/>
  <c r="B76" i="36"/>
  <c r="E75" i="36"/>
  <c r="B75" i="36"/>
  <c r="E74" i="36"/>
  <c r="B74" i="36"/>
  <c r="E73" i="36"/>
  <c r="B73" i="36"/>
  <c r="E70" i="36"/>
  <c r="B70" i="36"/>
  <c r="E67" i="36"/>
  <c r="B67" i="36"/>
  <c r="E66" i="36"/>
  <c r="B66" i="36"/>
  <c r="E65" i="36"/>
  <c r="B65" i="36"/>
  <c r="E62" i="36"/>
  <c r="B62" i="36"/>
  <c r="E61" i="36"/>
  <c r="B61" i="36"/>
  <c r="E60" i="36"/>
  <c r="B60" i="36"/>
  <c r="E56" i="36"/>
  <c r="B56" i="36"/>
  <c r="E55" i="36"/>
  <c r="B55" i="36"/>
  <c r="E51" i="36"/>
  <c r="B51" i="36"/>
  <c r="E50" i="36"/>
  <c r="B50" i="36"/>
  <c r="E49" i="36"/>
  <c r="B49" i="36"/>
  <c r="E46" i="36"/>
  <c r="B46" i="36"/>
  <c r="E45" i="36"/>
  <c r="B45" i="36"/>
  <c r="E44" i="36"/>
  <c r="B44" i="36"/>
  <c r="E43" i="36"/>
  <c r="B43" i="36"/>
  <c r="E42" i="36"/>
  <c r="B42" i="36"/>
  <c r="E41" i="36"/>
  <c r="B41" i="36"/>
  <c r="E40" i="36"/>
  <c r="B40" i="36"/>
  <c r="E39" i="36"/>
  <c r="B39" i="36"/>
  <c r="E38" i="36"/>
  <c r="B38" i="36"/>
  <c r="E37" i="36"/>
  <c r="B37" i="36"/>
  <c r="E36" i="36"/>
  <c r="B36" i="36"/>
  <c r="E35" i="36"/>
  <c r="B35" i="36"/>
  <c r="E34" i="36"/>
  <c r="B34" i="36"/>
  <c r="E33" i="36"/>
  <c r="B33" i="36"/>
  <c r="E32" i="36"/>
  <c r="B32" i="36"/>
  <c r="E31" i="36"/>
  <c r="B31" i="36"/>
  <c r="E30" i="36"/>
  <c r="B30" i="36"/>
  <c r="E29" i="36"/>
  <c r="B29" i="36"/>
  <c r="E28" i="36"/>
  <c r="B28" i="36"/>
  <c r="E27" i="36"/>
  <c r="B27" i="36"/>
  <c r="E24" i="36"/>
  <c r="B24" i="36"/>
  <c r="E23" i="36"/>
  <c r="B23" i="36"/>
  <c r="E22" i="36"/>
  <c r="B22" i="36"/>
  <c r="E21" i="36"/>
  <c r="B21" i="36"/>
  <c r="E18" i="36"/>
  <c r="B18" i="36"/>
  <c r="E17" i="36"/>
  <c r="B17" i="36"/>
  <c r="E16" i="36"/>
  <c r="B16" i="36"/>
  <c r="E48" i="35"/>
  <c r="E80" i="35"/>
  <c r="E79" i="35"/>
  <c r="E76" i="35"/>
  <c r="B76" i="35"/>
  <c r="E75" i="35"/>
  <c r="B75" i="35"/>
  <c r="E72" i="35"/>
  <c r="B72" i="35"/>
  <c r="E71" i="35"/>
  <c r="B71" i="35"/>
  <c r="E70" i="35"/>
  <c r="B70" i="35"/>
  <c r="E69" i="35"/>
  <c r="B69" i="35"/>
  <c r="E68" i="35"/>
  <c r="B68" i="35"/>
  <c r="E66" i="35"/>
  <c r="E65" i="35"/>
  <c r="B65" i="35"/>
  <c r="E64" i="35"/>
  <c r="B64" i="35"/>
  <c r="E63" i="35"/>
  <c r="B63" i="35"/>
  <c r="E62" i="35"/>
  <c r="B62" i="35"/>
  <c r="E61" i="35"/>
  <c r="B61" i="35"/>
  <c r="E55" i="35"/>
  <c r="E54" i="35"/>
  <c r="E53" i="35"/>
  <c r="E52" i="35"/>
  <c r="E51" i="35"/>
  <c r="E43" i="35"/>
  <c r="E42" i="35"/>
  <c r="E41" i="35"/>
  <c r="B41" i="35"/>
  <c r="E40" i="35"/>
  <c r="B40" i="35"/>
  <c r="E39" i="35"/>
  <c r="B39" i="35"/>
  <c r="E38" i="35"/>
  <c r="B38" i="35"/>
  <c r="E37" i="35"/>
  <c r="B37" i="35"/>
  <c r="E36" i="35"/>
  <c r="B36" i="35"/>
  <c r="E35" i="35"/>
  <c r="B35" i="35"/>
  <c r="E34" i="35"/>
  <c r="B34" i="35"/>
  <c r="E33" i="35"/>
  <c r="B33" i="35"/>
  <c r="E32" i="35"/>
  <c r="B32" i="35"/>
  <c r="E31" i="35"/>
  <c r="B31" i="35"/>
  <c r="E30" i="35"/>
  <c r="B30" i="35"/>
  <c r="E29" i="35"/>
  <c r="B29" i="35"/>
  <c r="E28" i="35"/>
  <c r="B28" i="35"/>
  <c r="E27" i="35"/>
  <c r="B27" i="35"/>
  <c r="E26" i="35"/>
  <c r="B26" i="35"/>
  <c r="E23" i="35"/>
  <c r="B23" i="35"/>
  <c r="E22" i="35"/>
  <c r="B22" i="35"/>
  <c r="E21" i="35"/>
  <c r="B21" i="35"/>
  <c r="E20" i="35"/>
  <c r="B20" i="35"/>
  <c r="E17" i="35"/>
  <c r="B17" i="35"/>
  <c r="E16" i="35"/>
  <c r="B16" i="35"/>
  <c r="E90" i="33"/>
  <c r="B90" i="33"/>
  <c r="E72" i="33"/>
  <c r="B72" i="33"/>
  <c r="E71" i="33"/>
  <c r="B71" i="33"/>
  <c r="E63" i="33"/>
  <c r="B63" i="33"/>
  <c r="E60" i="33"/>
  <c r="B60" i="33"/>
  <c r="E59" i="33"/>
  <c r="B59" i="33"/>
  <c r="E65" i="33"/>
  <c r="B65" i="33"/>
  <c r="E64" i="33"/>
  <c r="B64" i="33"/>
  <c r="E58" i="33"/>
  <c r="B58" i="33"/>
  <c r="E57" i="33"/>
  <c r="B57" i="33"/>
  <c r="E56" i="33"/>
  <c r="B56" i="33"/>
  <c r="E55" i="33"/>
  <c r="B55" i="33"/>
  <c r="E54" i="33"/>
  <c r="B54" i="33"/>
  <c r="E53" i="33"/>
  <c r="B53" i="33"/>
  <c r="E52" i="33"/>
  <c r="B52" i="33"/>
  <c r="E33" i="33"/>
  <c r="B33" i="33"/>
  <c r="E25" i="33"/>
  <c r="B25" i="33"/>
  <c r="E24" i="33"/>
  <c r="B24" i="33"/>
  <c r="E48" i="34"/>
  <c r="B48" i="34"/>
  <c r="E45" i="34"/>
  <c r="B45" i="34"/>
  <c r="E40" i="34"/>
  <c r="B40" i="34"/>
  <c r="E39" i="34"/>
  <c r="B39" i="34"/>
  <c r="E36" i="34"/>
  <c r="B36" i="34"/>
  <c r="E35" i="34"/>
  <c r="B35" i="34"/>
  <c r="E34" i="34"/>
  <c r="B34" i="34"/>
  <c r="E33" i="34"/>
  <c r="B33" i="34"/>
  <c r="E32" i="34"/>
  <c r="B32" i="34"/>
  <c r="E31" i="34"/>
  <c r="B31" i="34"/>
  <c r="E30" i="34"/>
  <c r="B30" i="34"/>
  <c r="E29" i="34"/>
  <c r="B29" i="34"/>
  <c r="E28" i="34"/>
  <c r="B28" i="34"/>
  <c r="E27" i="34"/>
  <c r="B27" i="34"/>
  <c r="E59" i="34"/>
  <c r="E58" i="34"/>
  <c r="E55" i="34"/>
  <c r="B55" i="34"/>
  <c r="E54" i="34"/>
  <c r="B54" i="34"/>
  <c r="E53" i="34"/>
  <c r="B53" i="34"/>
  <c r="E52" i="34"/>
  <c r="B52" i="34"/>
  <c r="E51" i="34"/>
  <c r="B51" i="34"/>
  <c r="E44" i="34"/>
  <c r="B44" i="34"/>
  <c r="E43" i="34"/>
  <c r="B43" i="34"/>
  <c r="E26" i="34"/>
  <c r="B26" i="34"/>
  <c r="E25" i="34"/>
  <c r="B25" i="34"/>
  <c r="E24" i="34"/>
  <c r="B24" i="34"/>
  <c r="E23" i="34"/>
  <c r="B23" i="34"/>
  <c r="E22" i="34"/>
  <c r="B22" i="34"/>
  <c r="E21" i="34"/>
  <c r="B21" i="34"/>
  <c r="E20" i="34"/>
  <c r="B20" i="34"/>
  <c r="E19" i="34"/>
  <c r="B19" i="34"/>
  <c r="E16" i="34"/>
  <c r="B16" i="34"/>
  <c r="E109" i="33"/>
  <c r="E108" i="33"/>
  <c r="E105" i="33"/>
  <c r="B105" i="33"/>
  <c r="E104" i="33"/>
  <c r="B104" i="33"/>
  <c r="E101" i="33"/>
  <c r="B101" i="33"/>
  <c r="E100" i="33"/>
  <c r="B100" i="33"/>
  <c r="E99" i="33"/>
  <c r="B99" i="33"/>
  <c r="E98" i="33"/>
  <c r="B98" i="33"/>
  <c r="E97" i="33"/>
  <c r="B97" i="33"/>
  <c r="E95" i="33"/>
  <c r="E94" i="33"/>
  <c r="B94" i="33"/>
  <c r="E93" i="33"/>
  <c r="B93" i="33"/>
  <c r="E92" i="33"/>
  <c r="B92" i="33"/>
  <c r="E91" i="33"/>
  <c r="B91" i="33"/>
  <c r="E87" i="33"/>
  <c r="B87" i="33"/>
  <c r="E86" i="33"/>
  <c r="B86" i="33"/>
  <c r="E83" i="33"/>
  <c r="B83" i="33"/>
  <c r="E82" i="33"/>
  <c r="B82" i="33"/>
  <c r="E81" i="33"/>
  <c r="B81" i="33"/>
  <c r="E78" i="33"/>
  <c r="B78" i="33"/>
  <c r="E77" i="33"/>
  <c r="B77" i="33"/>
  <c r="E76" i="33"/>
  <c r="B76" i="33"/>
  <c r="E75" i="33"/>
  <c r="B75" i="33"/>
  <c r="E70" i="33"/>
  <c r="B70" i="33"/>
  <c r="E69" i="33"/>
  <c r="B69" i="33"/>
  <c r="E51" i="33"/>
  <c r="B51" i="33"/>
  <c r="E50" i="33"/>
  <c r="B50" i="33"/>
  <c r="E49" i="33"/>
  <c r="B49" i="33"/>
  <c r="E48" i="33"/>
  <c r="B48" i="33"/>
  <c r="E47" i="33"/>
  <c r="B47" i="33"/>
  <c r="E46" i="33"/>
  <c r="B46" i="33"/>
  <c r="E45" i="33"/>
  <c r="B45" i="33"/>
  <c r="E44" i="33"/>
  <c r="B44" i="33"/>
  <c r="E43" i="33"/>
  <c r="B43" i="33"/>
  <c r="E42" i="33"/>
  <c r="B42" i="33"/>
  <c r="E41" i="33"/>
  <c r="B41" i="33"/>
  <c r="E40" i="33"/>
  <c r="B40" i="33"/>
  <c r="E37" i="33"/>
  <c r="B37" i="33"/>
  <c r="E34" i="33"/>
  <c r="B34" i="33"/>
  <c r="E30" i="33"/>
  <c r="B30" i="33"/>
  <c r="E29" i="33"/>
  <c r="B29" i="33"/>
  <c r="E28" i="33"/>
  <c r="B28" i="33"/>
  <c r="E23" i="33"/>
  <c r="B23" i="33"/>
  <c r="E21" i="33"/>
  <c r="B21" i="33"/>
  <c r="E18" i="33"/>
  <c r="B18" i="33"/>
  <c r="E17" i="33"/>
  <c r="B17" i="33"/>
  <c r="E16" i="33"/>
  <c r="B16" i="33"/>
  <c r="E40" i="32"/>
  <c r="E39" i="32"/>
  <c r="E36" i="32"/>
  <c r="B36" i="32"/>
  <c r="E35" i="32"/>
  <c r="B35" i="32"/>
  <c r="E34" i="32"/>
  <c r="B34" i="32"/>
  <c r="E33" i="32"/>
  <c r="B33" i="32"/>
  <c r="E32" i="32"/>
  <c r="B32" i="32"/>
  <c r="E29" i="32"/>
  <c r="B29" i="32"/>
  <c r="E28" i="32"/>
  <c r="B28" i="32"/>
  <c r="E25" i="32"/>
  <c r="B25" i="32"/>
  <c r="E24" i="32"/>
  <c r="B24" i="32"/>
  <c r="E23" i="32"/>
  <c r="B23" i="32"/>
  <c r="E22" i="32"/>
  <c r="B22" i="32"/>
  <c r="E21" i="32"/>
  <c r="B21" i="32"/>
  <c r="E20" i="32"/>
  <c r="B20" i="32"/>
  <c r="E19" i="32"/>
  <c r="B19" i="32"/>
  <c r="E18" i="32"/>
  <c r="B18" i="32"/>
  <c r="E15" i="32"/>
  <c r="B15" i="32"/>
  <c r="E88" i="31"/>
  <c r="B88" i="31"/>
  <c r="B61" i="31"/>
  <c r="E61" i="31"/>
  <c r="B62" i="31"/>
  <c r="E62" i="31"/>
  <c r="B63" i="31"/>
  <c r="E63" i="31"/>
  <c r="B64" i="31"/>
  <c r="E64" i="31"/>
  <c r="B65" i="31"/>
  <c r="E65" i="31"/>
  <c r="B69" i="31"/>
  <c r="E69" i="31"/>
  <c r="B70" i="31"/>
  <c r="E70" i="31"/>
  <c r="B68" i="31"/>
  <c r="E68" i="31"/>
  <c r="E18" i="31"/>
  <c r="B18" i="31"/>
  <c r="E110" i="31"/>
  <c r="E109" i="31"/>
  <c r="E106" i="31"/>
  <c r="B106" i="31"/>
  <c r="E105" i="31"/>
  <c r="B105" i="31"/>
  <c r="E102" i="31"/>
  <c r="B102" i="31"/>
  <c r="E101" i="31"/>
  <c r="B101" i="31"/>
  <c r="E100" i="31"/>
  <c r="B100" i="31"/>
  <c r="E99" i="31"/>
  <c r="B99" i="31"/>
  <c r="E98" i="31"/>
  <c r="B98" i="31"/>
  <c r="E96" i="31"/>
  <c r="E95" i="31"/>
  <c r="B95" i="31"/>
  <c r="E94" i="31"/>
  <c r="B94" i="31"/>
  <c r="E93" i="31"/>
  <c r="B93" i="31"/>
  <c r="E92" i="31"/>
  <c r="B92" i="31"/>
  <c r="E89" i="31"/>
  <c r="B89" i="31"/>
  <c r="E87" i="31"/>
  <c r="B87" i="31"/>
  <c r="E84" i="31"/>
  <c r="B84" i="31"/>
  <c r="E83" i="31"/>
  <c r="B83" i="31"/>
  <c r="E82" i="31"/>
  <c r="B82" i="31"/>
  <c r="E81" i="31"/>
  <c r="B81" i="31"/>
  <c r="E80" i="31"/>
  <c r="B80" i="31"/>
  <c r="E77" i="31"/>
  <c r="B77" i="31"/>
  <c r="E76" i="31"/>
  <c r="B76" i="31"/>
  <c r="E75" i="31"/>
  <c r="B75" i="31"/>
  <c r="E74" i="31"/>
  <c r="B74" i="31"/>
  <c r="E73" i="31"/>
  <c r="B73" i="31"/>
  <c r="E57" i="31"/>
  <c r="B57" i="31"/>
  <c r="E56" i="31"/>
  <c r="B56" i="31"/>
  <c r="E53" i="31"/>
  <c r="B53" i="31"/>
  <c r="E52" i="31"/>
  <c r="B52" i="31"/>
  <c r="E51" i="31"/>
  <c r="B51" i="31"/>
  <c r="E50" i="31"/>
  <c r="B50" i="31"/>
  <c r="E49" i="31"/>
  <c r="B49" i="31"/>
  <c r="E48" i="31"/>
  <c r="B48" i="31"/>
  <c r="E47" i="31"/>
  <c r="B47" i="31"/>
  <c r="E46" i="31"/>
  <c r="B46" i="31"/>
  <c r="E45" i="31"/>
  <c r="B45" i="31"/>
  <c r="E44" i="31"/>
  <c r="B44" i="31"/>
  <c r="E43" i="31"/>
  <c r="B43" i="31"/>
  <c r="E42" i="31"/>
  <c r="B42" i="31"/>
  <c r="E39" i="31"/>
  <c r="B39" i="31"/>
  <c r="E38" i="31"/>
  <c r="B38" i="31"/>
  <c r="E35" i="31"/>
  <c r="B35" i="31"/>
  <c r="E32" i="31"/>
  <c r="B32" i="31"/>
  <c r="E31" i="31"/>
  <c r="B31" i="31"/>
  <c r="E30" i="31"/>
  <c r="B30" i="31"/>
  <c r="E27" i="31"/>
  <c r="B27" i="31"/>
  <c r="E25" i="31"/>
  <c r="B25" i="31"/>
  <c r="E22" i="31"/>
  <c r="B22" i="31"/>
  <c r="E21" i="31"/>
  <c r="B21" i="31"/>
  <c r="E17" i="31"/>
  <c r="B17" i="31"/>
  <c r="E16" i="31"/>
  <c r="B16" i="31"/>
  <c r="E15" i="31"/>
  <c r="B15" i="31"/>
  <c r="E93" i="30"/>
  <c r="B93" i="30"/>
  <c r="E92" i="30"/>
  <c r="B92" i="30"/>
  <c r="E91" i="30"/>
  <c r="B91" i="30"/>
  <c r="E90" i="30"/>
  <c r="B90" i="30"/>
  <c r="E89" i="30"/>
  <c r="B89" i="30"/>
  <c r="E100" i="30"/>
  <c r="B100" i="30"/>
  <c r="E99" i="30"/>
  <c r="B99" i="30"/>
  <c r="E98" i="30"/>
  <c r="B98" i="30"/>
  <c r="E86" i="30"/>
  <c r="B86" i="30"/>
  <c r="E85" i="30"/>
  <c r="B85" i="30"/>
  <c r="E84" i="30"/>
  <c r="B84" i="30"/>
  <c r="E83" i="30"/>
  <c r="B83" i="30"/>
  <c r="E81" i="30"/>
  <c r="B81" i="30"/>
  <c r="E80" i="30"/>
  <c r="B80" i="30"/>
  <c r="E79" i="30"/>
  <c r="B79" i="30"/>
  <c r="E76" i="30"/>
  <c r="B76" i="30"/>
  <c r="E75" i="30"/>
  <c r="B75" i="30"/>
  <c r="E53" i="30"/>
  <c r="B53" i="30"/>
  <c r="E125" i="30"/>
  <c r="E124" i="30"/>
  <c r="E121" i="30"/>
  <c r="B121" i="30"/>
  <c r="E120" i="30"/>
  <c r="B120" i="30"/>
  <c r="E117" i="30"/>
  <c r="B117" i="30"/>
  <c r="E116" i="30"/>
  <c r="B116" i="30"/>
  <c r="E115" i="30"/>
  <c r="B115" i="30"/>
  <c r="E114" i="30"/>
  <c r="B114" i="30"/>
  <c r="E113" i="30"/>
  <c r="B113" i="30"/>
  <c r="E111" i="30"/>
  <c r="E110" i="30"/>
  <c r="B110" i="30"/>
  <c r="E109" i="30"/>
  <c r="B109" i="30"/>
  <c r="E108" i="30"/>
  <c r="B108" i="30"/>
  <c r="E107" i="30"/>
  <c r="B107" i="30"/>
  <c r="E104" i="30"/>
  <c r="B104" i="30"/>
  <c r="E103" i="30"/>
  <c r="B103" i="30"/>
  <c r="E97" i="30"/>
  <c r="B97" i="30"/>
  <c r="E96" i="30"/>
  <c r="B96" i="30"/>
  <c r="E74" i="30"/>
  <c r="B74" i="30"/>
  <c r="E73" i="30"/>
  <c r="B73" i="30"/>
  <c r="E71" i="30"/>
  <c r="B71" i="30"/>
  <c r="E70" i="30"/>
  <c r="B70" i="30"/>
  <c r="E65" i="30"/>
  <c r="B65" i="30"/>
  <c r="E64" i="30"/>
  <c r="B64" i="30"/>
  <c r="E61" i="30"/>
  <c r="B61" i="30"/>
  <c r="E60" i="30"/>
  <c r="B60" i="30"/>
  <c r="E59" i="30"/>
  <c r="B59" i="30"/>
  <c r="E58" i="30"/>
  <c r="B58" i="30"/>
  <c r="E57" i="30"/>
  <c r="B57" i="30"/>
  <c r="E54" i="30"/>
  <c r="B54" i="30"/>
  <c r="E52" i="30"/>
  <c r="B52" i="30"/>
  <c r="E51" i="30"/>
  <c r="B51" i="30"/>
  <c r="E50" i="30"/>
  <c r="B50" i="30"/>
  <c r="E49" i="30"/>
  <c r="B49" i="30"/>
  <c r="E48" i="30"/>
  <c r="B48" i="30"/>
  <c r="E47" i="30"/>
  <c r="B47" i="30"/>
  <c r="E46" i="30"/>
  <c r="B46" i="30"/>
  <c r="E45" i="30"/>
  <c r="B45" i="30"/>
  <c r="E44" i="30"/>
  <c r="B44" i="30"/>
  <c r="E43" i="30"/>
  <c r="B43" i="30"/>
  <c r="E42" i="30"/>
  <c r="B42" i="30"/>
  <c r="E41" i="30"/>
  <c r="B41" i="30"/>
  <c r="E38" i="30"/>
  <c r="B38" i="30"/>
  <c r="E37" i="30"/>
  <c r="B37" i="30"/>
  <c r="E34" i="30"/>
  <c r="B34" i="30"/>
  <c r="E31" i="30"/>
  <c r="B31" i="30"/>
  <c r="E30" i="30"/>
  <c r="B30" i="30"/>
  <c r="E29" i="30"/>
  <c r="B29" i="30"/>
  <c r="E26" i="30"/>
  <c r="B26" i="30"/>
  <c r="E24" i="30"/>
  <c r="B24" i="30"/>
  <c r="E21" i="30"/>
  <c r="B21" i="30"/>
  <c r="E20" i="30"/>
  <c r="B20" i="30"/>
  <c r="E17" i="30"/>
  <c r="B17" i="30"/>
  <c r="E16" i="30"/>
  <c r="B16" i="30"/>
  <c r="E15" i="30"/>
  <c r="B15" i="30"/>
  <c r="B84" i="29"/>
  <c r="E84" i="29"/>
  <c r="E83" i="29"/>
  <c r="B83" i="29"/>
  <c r="B86" i="29"/>
  <c r="E86" i="29"/>
  <c r="E80" i="29"/>
  <c r="B80" i="29"/>
  <c r="E61" i="29"/>
  <c r="B61" i="29"/>
  <c r="E60" i="29"/>
  <c r="B60" i="29"/>
  <c r="E59" i="29"/>
  <c r="B59" i="29"/>
  <c r="E58" i="29"/>
  <c r="B58" i="29"/>
  <c r="E57" i="29"/>
  <c r="B57" i="29"/>
  <c r="E39" i="29"/>
  <c r="B39" i="29"/>
  <c r="E38" i="29"/>
  <c r="B38" i="29"/>
  <c r="E35" i="29"/>
  <c r="B35" i="29"/>
  <c r="E32" i="29"/>
  <c r="B32" i="29"/>
  <c r="E31" i="29"/>
  <c r="B31" i="29"/>
  <c r="E30" i="29"/>
  <c r="B30" i="29"/>
  <c r="E27" i="29"/>
  <c r="B27" i="29"/>
  <c r="E25" i="29"/>
  <c r="B25" i="29"/>
  <c r="E22" i="29"/>
  <c r="B22" i="29"/>
  <c r="E21" i="29"/>
  <c r="B21" i="29"/>
  <c r="E17" i="29"/>
  <c r="B17" i="29"/>
  <c r="E16" i="29"/>
  <c r="B16" i="29"/>
  <c r="E101" i="29"/>
  <c r="E100" i="29"/>
  <c r="E97" i="29"/>
  <c r="B97" i="29"/>
  <c r="E96" i="29"/>
  <c r="B96" i="29"/>
  <c r="E93" i="29"/>
  <c r="B93" i="29"/>
  <c r="E92" i="29"/>
  <c r="B92" i="29"/>
  <c r="E91" i="29"/>
  <c r="B91" i="29"/>
  <c r="E90" i="29"/>
  <c r="B90" i="29"/>
  <c r="E89" i="29"/>
  <c r="B89" i="29"/>
  <c r="E87" i="29"/>
  <c r="E85" i="29"/>
  <c r="B85" i="29"/>
  <c r="E79" i="29"/>
  <c r="B79" i="29"/>
  <c r="E76" i="29"/>
  <c r="B76" i="29"/>
  <c r="E75" i="29"/>
  <c r="B75" i="29"/>
  <c r="E72" i="29"/>
  <c r="B72" i="29"/>
  <c r="E71" i="29"/>
  <c r="B71" i="29"/>
  <c r="E70" i="29"/>
  <c r="B70" i="29"/>
  <c r="E69" i="29"/>
  <c r="B69" i="29"/>
  <c r="E68" i="29"/>
  <c r="B68" i="29"/>
  <c r="E65" i="29"/>
  <c r="B65" i="29"/>
  <c r="E64" i="29"/>
  <c r="B64" i="29"/>
  <c r="E54" i="29"/>
  <c r="B54" i="29"/>
  <c r="E53" i="29"/>
  <c r="B53" i="29"/>
  <c r="E52" i="29"/>
  <c r="B52" i="29"/>
  <c r="E51" i="29"/>
  <c r="B51" i="29"/>
  <c r="E50" i="29"/>
  <c r="B50" i="29"/>
  <c r="E49" i="29"/>
  <c r="B49" i="29"/>
  <c r="E48" i="29"/>
  <c r="B48" i="29"/>
  <c r="E47" i="29"/>
  <c r="B47" i="29"/>
  <c r="E46" i="29"/>
  <c r="B46" i="29"/>
  <c r="E45" i="29"/>
  <c r="B45" i="29"/>
  <c r="E44" i="29"/>
  <c r="B44" i="29"/>
  <c r="E43" i="29"/>
  <c r="B43" i="29"/>
  <c r="E42" i="29"/>
  <c r="B42" i="29"/>
  <c r="E18" i="29"/>
  <c r="B18" i="29"/>
  <c r="E15" i="29"/>
  <c r="B15" i="29"/>
  <c r="B48" i="28"/>
  <c r="E48" i="28"/>
  <c r="E36" i="28"/>
  <c r="B36" i="28"/>
  <c r="E35" i="28"/>
  <c r="B35" i="28"/>
  <c r="E40" i="28"/>
  <c r="B40" i="28"/>
  <c r="E39" i="28"/>
  <c r="B39" i="28"/>
  <c r="E38" i="28"/>
  <c r="B38" i="28"/>
  <c r="E37" i="28"/>
  <c r="B37" i="28"/>
  <c r="E34" i="28"/>
  <c r="B34" i="28"/>
  <c r="E33" i="28"/>
  <c r="B33" i="28"/>
  <c r="E72" i="28"/>
  <c r="E71" i="28"/>
  <c r="E68" i="28"/>
  <c r="B68" i="28"/>
  <c r="E67" i="28"/>
  <c r="B67" i="28"/>
  <c r="E64" i="28"/>
  <c r="B64" i="28"/>
  <c r="E63" i="28"/>
  <c r="B63" i="28"/>
  <c r="E62" i="28"/>
  <c r="B62" i="28"/>
  <c r="E61" i="28"/>
  <c r="B61" i="28"/>
  <c r="E60" i="28"/>
  <c r="B60" i="28"/>
  <c r="E58" i="28"/>
  <c r="E57" i="28"/>
  <c r="B57" i="28"/>
  <c r="E56" i="28"/>
  <c r="B56" i="28"/>
  <c r="E55" i="28"/>
  <c r="B55" i="28"/>
  <c r="E52" i="28"/>
  <c r="B52" i="28"/>
  <c r="E45" i="28"/>
  <c r="B45" i="28"/>
  <c r="E44" i="28"/>
  <c r="B44" i="28"/>
  <c r="E43" i="28"/>
  <c r="B43" i="28"/>
  <c r="E42" i="28"/>
  <c r="B42" i="28"/>
  <c r="E41" i="28"/>
  <c r="B41" i="28"/>
  <c r="E32" i="28"/>
  <c r="B32" i="28"/>
  <c r="E31" i="28"/>
  <c r="B31" i="28"/>
  <c r="E30" i="28"/>
  <c r="B30" i="28"/>
  <c r="E29" i="28"/>
  <c r="B29" i="28"/>
  <c r="E28" i="28"/>
  <c r="B28" i="28"/>
  <c r="E27" i="28"/>
  <c r="B27" i="28"/>
  <c r="E26" i="28"/>
  <c r="B26" i="28"/>
  <c r="E25" i="28"/>
  <c r="B25" i="28"/>
  <c r="E24" i="28"/>
  <c r="B24" i="28"/>
  <c r="E23" i="28"/>
  <c r="B23" i="28"/>
  <c r="E22" i="28"/>
  <c r="B22" i="28"/>
  <c r="E21" i="28"/>
  <c r="B21" i="28"/>
  <c r="E20" i="28"/>
  <c r="B20" i="28"/>
  <c r="E19" i="28"/>
  <c r="B19" i="28"/>
  <c r="E16" i="28"/>
  <c r="B16" i="28"/>
  <c r="E15" i="28"/>
  <c r="B15" i="28"/>
  <c r="E45" i="27"/>
  <c r="B45" i="27"/>
  <c r="E28" i="27"/>
  <c r="B28" i="27"/>
  <c r="E25" i="27"/>
  <c r="B25" i="27"/>
  <c r="E22" i="27"/>
  <c r="B22" i="27"/>
  <c r="E21" i="27"/>
  <c r="B21" i="27"/>
  <c r="E17" i="27"/>
  <c r="B17" i="27"/>
  <c r="E73" i="27"/>
  <c r="E72" i="27"/>
  <c r="E69" i="27"/>
  <c r="B69" i="27"/>
  <c r="E68" i="27"/>
  <c r="B68" i="27"/>
  <c r="E65" i="27"/>
  <c r="B65" i="27"/>
  <c r="E64" i="27"/>
  <c r="B64" i="27"/>
  <c r="E63" i="27"/>
  <c r="B63" i="27"/>
  <c r="E62" i="27"/>
  <c r="B62" i="27"/>
  <c r="E61" i="27"/>
  <c r="B61" i="27"/>
  <c r="E59" i="27"/>
  <c r="E58" i="27"/>
  <c r="B58" i="27"/>
  <c r="E57" i="27"/>
  <c r="B57" i="27"/>
  <c r="E56" i="27"/>
  <c r="B56" i="27"/>
  <c r="E53" i="27"/>
  <c r="B53" i="27"/>
  <c r="E50" i="27"/>
  <c r="B50" i="27"/>
  <c r="E49" i="27"/>
  <c r="B49" i="27"/>
  <c r="E46" i="27"/>
  <c r="B46" i="27"/>
  <c r="E44" i="27"/>
  <c r="B44" i="27"/>
  <c r="E43" i="27"/>
  <c r="B43" i="27"/>
  <c r="E42" i="27"/>
  <c r="B42" i="27"/>
  <c r="E41" i="27"/>
  <c r="B41" i="27"/>
  <c r="E40" i="27"/>
  <c r="B40" i="27"/>
  <c r="E39" i="27"/>
  <c r="B39" i="27"/>
  <c r="E38" i="27"/>
  <c r="B38" i="27"/>
  <c r="E37" i="27"/>
  <c r="B37" i="27"/>
  <c r="E36" i="27"/>
  <c r="B36" i="27"/>
  <c r="E35" i="27"/>
  <c r="B35" i="27"/>
  <c r="E34" i="27"/>
  <c r="B34" i="27"/>
  <c r="E33" i="27"/>
  <c r="B33" i="27"/>
  <c r="E32" i="27"/>
  <c r="B32" i="27"/>
  <c r="E31" i="27"/>
  <c r="B31" i="27"/>
  <c r="E18" i="27"/>
  <c r="B18" i="27"/>
  <c r="E16" i="27"/>
  <c r="B16" i="27"/>
  <c r="E15" i="27"/>
  <c r="B15" i="27"/>
  <c r="E80" i="40" l="1"/>
  <c r="E70" i="38"/>
  <c r="E98" i="37"/>
  <c r="E96" i="36"/>
  <c r="E95" i="36"/>
  <c r="E97" i="36" s="1"/>
  <c r="E83" i="35"/>
  <c r="E63" i="34"/>
  <c r="E113" i="33"/>
  <c r="E44" i="32"/>
  <c r="E113" i="31"/>
  <c r="E129" i="30"/>
  <c r="E105" i="29"/>
  <c r="E74" i="28"/>
  <c r="E75" i="28" s="1"/>
  <c r="E75" i="27"/>
  <c r="E77" i="27" s="1"/>
  <c r="E81" i="40" l="1"/>
  <c r="E82" i="40" s="1"/>
  <c r="E69" i="38"/>
  <c r="E71" i="38" s="1"/>
  <c r="E97" i="37"/>
  <c r="E99" i="37" s="1"/>
  <c r="E84" i="35"/>
  <c r="E85" i="35" s="1"/>
  <c r="E112" i="33"/>
  <c r="E114" i="33" s="1"/>
  <c r="E62" i="34"/>
  <c r="E64" i="34" s="1"/>
  <c r="E43" i="32"/>
  <c r="E45" i="32" s="1"/>
  <c r="E114" i="31"/>
  <c r="E115" i="31" s="1"/>
  <c r="E128" i="30"/>
  <c r="E130" i="30" s="1"/>
  <c r="E104" i="29"/>
  <c r="E106" i="29" s="1"/>
  <c r="E76" i="28"/>
  <c r="E77" i="28" s="1"/>
  <c r="E76" i="27"/>
  <c r="E78" i="27" s="1"/>
  <c r="E63" i="26" l="1"/>
  <c r="E62" i="26"/>
  <c r="E59" i="26"/>
  <c r="B59" i="26"/>
  <c r="E58" i="26"/>
  <c r="B58" i="26"/>
  <c r="E55" i="26"/>
  <c r="B55" i="26"/>
  <c r="E54" i="26"/>
  <c r="B54" i="26"/>
  <c r="E53" i="26"/>
  <c r="B53" i="26"/>
  <c r="E52" i="26"/>
  <c r="B52" i="26"/>
  <c r="E51" i="26"/>
  <c r="B51" i="26"/>
  <c r="E49" i="26"/>
  <c r="E48" i="26"/>
  <c r="B48" i="26"/>
  <c r="E47" i="26"/>
  <c r="B47" i="26"/>
  <c r="E46" i="26"/>
  <c r="B46" i="26"/>
  <c r="E43" i="26"/>
  <c r="B43" i="26"/>
  <c r="E39" i="26"/>
  <c r="B39" i="26"/>
  <c r="E38" i="26"/>
  <c r="B38" i="26"/>
  <c r="E37" i="26"/>
  <c r="B37" i="26"/>
  <c r="E34" i="26"/>
  <c r="B34" i="26"/>
  <c r="E33" i="26"/>
  <c r="B33" i="26"/>
  <c r="E32" i="26"/>
  <c r="B32" i="26"/>
  <c r="E31" i="26"/>
  <c r="B31" i="26"/>
  <c r="E30" i="26"/>
  <c r="B30" i="26"/>
  <c r="E29" i="26"/>
  <c r="B29" i="26"/>
  <c r="E28" i="26"/>
  <c r="B28" i="26"/>
  <c r="E27" i="26"/>
  <c r="B27" i="26"/>
  <c r="E26" i="26"/>
  <c r="B26" i="26"/>
  <c r="E25" i="26"/>
  <c r="B25" i="26"/>
  <c r="E24" i="26"/>
  <c r="B24" i="26"/>
  <c r="E23" i="26"/>
  <c r="B23" i="26"/>
  <c r="E22" i="26"/>
  <c r="B22" i="26"/>
  <c r="E21" i="26"/>
  <c r="B21" i="26"/>
  <c r="E20" i="26"/>
  <c r="B20" i="26"/>
  <c r="E17" i="26"/>
  <c r="B17" i="26"/>
  <c r="E16" i="26"/>
  <c r="B16" i="26"/>
  <c r="E15" i="26"/>
  <c r="B15" i="26"/>
  <c r="B70" i="15"/>
  <c r="B69" i="15"/>
  <c r="B68" i="15"/>
  <c r="B67" i="15"/>
  <c r="B66" i="15"/>
  <c r="B65" i="15"/>
  <c r="B64" i="15"/>
  <c r="B63" i="15"/>
  <c r="B62" i="15"/>
  <c r="B61" i="15"/>
  <c r="B60" i="15"/>
  <c r="B59" i="15"/>
  <c r="E95" i="15"/>
  <c r="E94" i="15"/>
  <c r="E91" i="15"/>
  <c r="E90" i="15"/>
  <c r="E89" i="15"/>
  <c r="E86" i="15"/>
  <c r="E85" i="15"/>
  <c r="E84" i="15"/>
  <c r="E83" i="15"/>
  <c r="E82" i="15"/>
  <c r="E79" i="15"/>
  <c r="E78" i="15"/>
  <c r="E77" i="15"/>
  <c r="E76" i="15"/>
  <c r="E75" i="15"/>
  <c r="E68" i="15"/>
  <c r="E67" i="15"/>
  <c r="E66" i="15"/>
  <c r="E65" i="15"/>
  <c r="E64" i="15"/>
  <c r="E63" i="15"/>
  <c r="E62" i="15"/>
  <c r="E61" i="15"/>
  <c r="E60" i="15"/>
  <c r="E59" i="15"/>
  <c r="E56" i="15"/>
  <c r="E55" i="15"/>
  <c r="E54" i="15"/>
  <c r="E53" i="15"/>
  <c r="E52" i="15"/>
  <c r="E51" i="15"/>
  <c r="E50" i="15"/>
  <c r="E14" i="15"/>
  <c r="E16" i="15"/>
  <c r="E17" i="15"/>
  <c r="E18" i="15"/>
  <c r="E21" i="15"/>
  <c r="E22" i="15"/>
  <c r="E23" i="15"/>
  <c r="E24" i="15"/>
  <c r="E27" i="15"/>
  <c r="E28" i="15"/>
  <c r="E29" i="15"/>
  <c r="E30" i="15"/>
  <c r="E31" i="15"/>
  <c r="E32" i="15"/>
  <c r="E33" i="15"/>
  <c r="E34" i="15"/>
  <c r="E35" i="15"/>
  <c r="E36" i="15"/>
  <c r="E37" i="15"/>
  <c r="E38" i="15"/>
  <c r="E39" i="15"/>
  <c r="E40" i="15"/>
  <c r="E41" i="15"/>
  <c r="E42" i="15"/>
  <c r="E43" i="15"/>
  <c r="E44" i="15"/>
  <c r="E45" i="15"/>
  <c r="E46" i="15"/>
  <c r="E48" i="15"/>
  <c r="E49" i="15"/>
  <c r="E80" i="15"/>
  <c r="E81" i="15"/>
  <c r="E67" i="26" l="1"/>
  <c r="B75" i="15"/>
  <c r="B76" i="15"/>
  <c r="B77" i="15"/>
  <c r="B78" i="15"/>
  <c r="B79" i="15"/>
  <c r="B82" i="15"/>
  <c r="B83" i="15"/>
  <c r="B56" i="15"/>
  <c r="B46" i="15"/>
  <c r="B14" i="15"/>
  <c r="E66" i="26" l="1"/>
  <c r="E68" i="26" s="1"/>
  <c r="B108" i="17" l="1"/>
  <c r="B84" i="17"/>
  <c r="B83" i="17"/>
  <c r="B82" i="17"/>
  <c r="B81" i="17"/>
  <c r="B75" i="17"/>
  <c r="B74" i="17"/>
  <c r="B73" i="17"/>
  <c r="B70" i="17"/>
  <c r="B69" i="17"/>
  <c r="B68" i="17"/>
  <c r="B67" i="17"/>
  <c r="B66" i="17"/>
  <c r="B63" i="17"/>
  <c r="B62" i="17"/>
  <c r="B61" i="17"/>
  <c r="B58" i="17"/>
  <c r="B57" i="17"/>
  <c r="B56" i="17"/>
  <c r="B55" i="17"/>
  <c r="B54" i="17"/>
  <c r="B53" i="17"/>
  <c r="B52" i="17"/>
  <c r="B51" i="17"/>
  <c r="B50" i="17"/>
  <c r="B49" i="17"/>
  <c r="B48" i="17"/>
  <c r="B47" i="17"/>
  <c r="B45" i="17"/>
  <c r="B43" i="17"/>
  <c r="B42" i="17"/>
  <c r="B41" i="17"/>
  <c r="B40" i="17"/>
  <c r="B39" i="17"/>
  <c r="B38" i="17"/>
  <c r="B37" i="17"/>
  <c r="B36" i="17"/>
  <c r="B35" i="17"/>
  <c r="B34" i="17"/>
  <c r="B33" i="17"/>
  <c r="B32" i="17"/>
  <c r="B31" i="17"/>
  <c r="B30" i="17"/>
  <c r="B29" i="17"/>
  <c r="B28" i="17"/>
  <c r="B27" i="17"/>
  <c r="B24" i="17"/>
  <c r="B23" i="17"/>
  <c r="B22" i="17"/>
  <c r="B19" i="17"/>
  <c r="B18" i="17"/>
  <c r="B17" i="17"/>
  <c r="B16" i="17"/>
  <c r="B15" i="17"/>
  <c r="B14" i="17"/>
  <c r="B86" i="15"/>
  <c r="B55" i="15"/>
  <c r="B54" i="15"/>
  <c r="B53" i="15"/>
  <c r="B52" i="15"/>
  <c r="B51" i="15"/>
  <c r="B50" i="15"/>
  <c r="B45" i="15"/>
  <c r="B44" i="15"/>
  <c r="B43" i="15"/>
  <c r="B42" i="15"/>
  <c r="B41" i="15"/>
  <c r="B40" i="15"/>
  <c r="B39" i="15"/>
  <c r="B38" i="15"/>
  <c r="B37" i="15"/>
  <c r="B36" i="15"/>
  <c r="B35" i="15"/>
  <c r="B34" i="15"/>
  <c r="B33" i="15"/>
  <c r="B32" i="15"/>
  <c r="B31" i="15"/>
  <c r="B30" i="15"/>
  <c r="B29" i="15"/>
  <c r="B28" i="15"/>
  <c r="B27" i="15"/>
  <c r="B24" i="15"/>
  <c r="B23" i="15"/>
  <c r="B22" i="15"/>
  <c r="B21" i="15"/>
  <c r="B18" i="15"/>
  <c r="B17" i="15"/>
  <c r="B16" i="15"/>
  <c r="B15" i="15"/>
  <c r="E14" i="17" l="1"/>
  <c r="E56" i="17" l="1"/>
  <c r="E58" i="17"/>
  <c r="E24" i="17"/>
  <c r="E23" i="17"/>
  <c r="E15" i="17" l="1"/>
  <c r="B107" i="17" l="1"/>
  <c r="B106" i="17"/>
  <c r="B105" i="17"/>
  <c r="B104" i="17"/>
  <c r="B91" i="15"/>
  <c r="B90" i="15"/>
  <c r="B89" i="15"/>
  <c r="B85" i="15"/>
  <c r="B84" i="15"/>
  <c r="E15" i="15" l="1"/>
  <c r="E99" i="15" l="1"/>
  <c r="E98" i="15"/>
  <c r="E100" i="15" l="1"/>
  <c r="E84" i="17" l="1"/>
  <c r="E82" i="17"/>
  <c r="E75" i="17"/>
  <c r="E74" i="17"/>
  <c r="E73" i="17"/>
  <c r="E70" i="17"/>
  <c r="E69" i="17"/>
  <c r="E68" i="17"/>
  <c r="E67" i="17"/>
  <c r="E66" i="17"/>
  <c r="E63" i="17"/>
  <c r="E57" i="17"/>
  <c r="E55" i="17"/>
  <c r="E54" i="17"/>
  <c r="E53" i="17"/>
  <c r="E52" i="17"/>
  <c r="E51" i="17"/>
  <c r="E50" i="17"/>
  <c r="E49" i="17"/>
  <c r="E48" i="17"/>
  <c r="E47" i="17"/>
  <c r="E43" i="17"/>
  <c r="E42" i="17"/>
  <c r="E41" i="17"/>
  <c r="E40" i="17"/>
  <c r="E39" i="17"/>
  <c r="E38" i="17"/>
  <c r="E37" i="17"/>
  <c r="E36" i="17"/>
  <c r="E35" i="17"/>
  <c r="E34" i="17"/>
  <c r="E33" i="17"/>
  <c r="E32" i="17"/>
  <c r="E31" i="17"/>
  <c r="E30" i="17"/>
  <c r="E29" i="17"/>
  <c r="E28" i="17"/>
  <c r="E27" i="17"/>
  <c r="E22" i="17"/>
  <c r="E19" i="17"/>
  <c r="E18" i="17"/>
  <c r="E17" i="17"/>
  <c r="E16" i="17"/>
  <c r="E116" i="17" l="1"/>
  <c r="E115" i="17" l="1"/>
  <c r="E117" i="17" s="1"/>
  <c r="F18" i="53" l="1"/>
  <c r="F46" i="53" s="1"/>
  <c r="F48" i="53" l="1"/>
  <c r="F47" i="53"/>
  <c r="F49" i="5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<sst xmlns="http://schemas.openxmlformats.org/spreadsheetml/2006/main" count="3339" uniqueCount="616">
  <si>
    <t>jason@steppmfg.com</t>
  </si>
  <si>
    <t>12325 River Road, North Branch, MN 55056</t>
  </si>
  <si>
    <t>WWW.STEPPMFG.COM</t>
  </si>
  <si>
    <t>Stepp Oil Jacketed Kettle OJK-Horizontal</t>
  </si>
  <si>
    <t>SIZE</t>
  </si>
  <si>
    <t xml:space="preserve">Qty </t>
  </si>
  <si>
    <t>Extended</t>
  </si>
  <si>
    <t xml:space="preserve">UNIT OPTIONS </t>
  </si>
  <si>
    <t>PRODUCT DISTRIBUTION (MUST CHOOSE)</t>
  </si>
  <si>
    <t>BRAKE OPTIONS</t>
  </si>
  <si>
    <t>PAINT (MUST CHOOSE ONE)</t>
  </si>
  <si>
    <t>HITCH (MUST CHOOSE ONE)</t>
  </si>
  <si>
    <t>LIGHT PLUG STYLE (MUST CHOOSE ONE)</t>
  </si>
  <si>
    <t>FREIGHT AND TRAINING FOB Factory North Branch MN</t>
  </si>
  <si>
    <t>Operator Training Travel Expense Per Mile</t>
  </si>
  <si>
    <t>SUBTOTAL</t>
  </si>
  <si>
    <t>%                           TAX</t>
  </si>
  <si>
    <t>TOTAL</t>
  </si>
  <si>
    <t>Stepp Oil Jacketed Kettle OJK-Vertical</t>
  </si>
  <si>
    <t>LP Heat Options</t>
  </si>
  <si>
    <t>Diesel Heat Options</t>
  </si>
  <si>
    <t>Additional LP or Diesel Heat Options</t>
  </si>
  <si>
    <t xml:space="preserve">HEAT OPTIONS (MUST CHOOSE LP OR DIESEL SYSTEM) </t>
  </si>
  <si>
    <t>LP HEAT OPTIONS (MUST CHOOSE IGNITION TYPE)</t>
  </si>
  <si>
    <t>Additional LP Heat Options</t>
  </si>
  <si>
    <t>Additional Diesel Heat Options</t>
  </si>
  <si>
    <t>TANK OPTIONS</t>
  </si>
  <si>
    <t>Hose Options for use with Emulsions (External Pump System)</t>
  </si>
  <si>
    <t>Additional Pumping System Options N/A with Heated Hose Systems</t>
  </si>
  <si>
    <t>Hose Options for use with Cutbacks &amp; AC (Submerged Pump System)</t>
  </si>
  <si>
    <t>SPRAY BAR OPTIONS</t>
  </si>
  <si>
    <t>LIGHT OPTIONS</t>
  </si>
  <si>
    <t>POR</t>
  </si>
  <si>
    <t>Stepp Master Mixer- SMM</t>
  </si>
  <si>
    <t>UNIT OPTIONS</t>
  </si>
  <si>
    <t>TRAILER OPTIONS</t>
  </si>
  <si>
    <t>ENGINE OPTIONS</t>
  </si>
  <si>
    <t>Stepp Mastic Patcher</t>
  </si>
  <si>
    <t>AGITATOR OPTIONS (N/A with 250 gallon tank)</t>
  </si>
  <si>
    <t>Additional Pumping System Options</t>
  </si>
  <si>
    <t>Stepp Premix Heater- SPH</t>
  </si>
  <si>
    <t xml:space="preserve">TACK TANK OPTIONS </t>
  </si>
  <si>
    <t>Additional Options for Tack Tank</t>
  </si>
  <si>
    <t>Stepp Hot Pack Dump Trailer- SPHD</t>
  </si>
  <si>
    <t xml:space="preserve">HEAT OPTIONS </t>
  </si>
  <si>
    <t xml:space="preserve">Engine Options </t>
  </si>
  <si>
    <t>Stepp Oil Jacketed Premix Heater- SPH-OJ</t>
  </si>
  <si>
    <t>TACK TANK OPTIONS</t>
  </si>
  <si>
    <t>HYDRAULIC OPTIONS</t>
  </si>
  <si>
    <t>Stepp Truck Mounted Street Flusher- SSF</t>
  </si>
  <si>
    <t>HOPPER OPTIONS</t>
  </si>
  <si>
    <t>MOUNTING OPTIONS</t>
  </si>
  <si>
    <t>Stepp Truck Mounted Premix Heater- STPH</t>
  </si>
  <si>
    <t xml:space="preserve">Hook Requires Customer Supplied  PTO and Load Sensing Hydraulic Pump </t>
  </si>
  <si>
    <t xml:space="preserve">LIGHTS </t>
  </si>
  <si>
    <t xml:space="preserve"> HEAT OPTIONS </t>
  </si>
  <si>
    <t>AGITATOR OPTIONS</t>
  </si>
  <si>
    <t>PUMPING SYSTEM OPTIONS</t>
  </si>
  <si>
    <t>185 Gallon</t>
  </si>
  <si>
    <t>275 Gallon</t>
  </si>
  <si>
    <t>400 Gallon</t>
  </si>
  <si>
    <t>Air Compressor</t>
  </si>
  <si>
    <t>Autoloader</t>
  </si>
  <si>
    <t>Electric Overnight Heat 110V 1500W (includes two heaters)*</t>
  </si>
  <si>
    <t>Beacon Style Strobe Light</t>
  </si>
  <si>
    <t>Arrowboard</t>
  </si>
  <si>
    <t>10# Fire Extinguisher</t>
  </si>
  <si>
    <t>Tool Box 10"x10"x24"</t>
  </si>
  <si>
    <t>SMV Sign</t>
  </si>
  <si>
    <t>Spare Tire w/ Holder</t>
  </si>
  <si>
    <t xml:space="preserve">Camera System </t>
  </si>
  <si>
    <t>Heated Overhead Boom with 12' Hose and 48" Aluminum Trigger Wand*</t>
  </si>
  <si>
    <t>Exact Flow- Wand Control</t>
  </si>
  <si>
    <t xml:space="preserve">Hydraulic Brakes- Tandem Axle </t>
  </si>
  <si>
    <t xml:space="preserve">Hwy Orange </t>
  </si>
  <si>
    <t>Black</t>
  </si>
  <si>
    <t>Equipment Yellow</t>
  </si>
  <si>
    <t>Safety Yellow</t>
  </si>
  <si>
    <t>Special Paint: __________</t>
  </si>
  <si>
    <t xml:space="preserve">2-5/16" Ball </t>
  </si>
  <si>
    <t>3" Pintle</t>
  </si>
  <si>
    <t xml:space="preserve">6 Pin Round </t>
  </si>
  <si>
    <t>7 Pin RV</t>
  </si>
  <si>
    <t>TRACTOR TRAILER 7 PIN ROUND CONVERTER</t>
  </si>
  <si>
    <t>75 Gallon- Propane Burner</t>
  </si>
  <si>
    <t>75 Gallon- Diesel Burner</t>
  </si>
  <si>
    <t>125 Gallon- Propane Burner</t>
  </si>
  <si>
    <t>125 Gallon- Diesel Burner</t>
  </si>
  <si>
    <t>Extra Bottle Rack (one comes standard)</t>
  </si>
  <si>
    <t>100# LP Cylinder</t>
  </si>
  <si>
    <t>Diesel Burner Enclosure</t>
  </si>
  <si>
    <t>Electric Overnight Heat 110V 1500W*</t>
  </si>
  <si>
    <t>Air Compressor (available w/ diesel units only)</t>
  </si>
  <si>
    <t>Pumping System w/ Pump Saver (on-demand pumping system)*</t>
  </si>
  <si>
    <t>Engine Enclosure*</t>
  </si>
  <si>
    <t xml:space="preserve">Hydraulic Brakes- Single Axle </t>
  </si>
  <si>
    <t>200 Gallon</t>
  </si>
  <si>
    <t>300 Gallon</t>
  </si>
  <si>
    <t>500 Gallon</t>
  </si>
  <si>
    <t>LP Burner</t>
  </si>
  <si>
    <t>Diesel Burner with Automatic Temperature Controls</t>
  </si>
  <si>
    <t>Constant Ignition for LP Burner</t>
  </si>
  <si>
    <t>OR</t>
  </si>
  <si>
    <t>Spark Ignition with Auto Temperature Controls for LP Burner</t>
  </si>
  <si>
    <t>Mounted LP Bottle</t>
  </si>
  <si>
    <t xml:space="preserve">Electric Overnight Heat 110V 1500W </t>
  </si>
  <si>
    <t>LP Hand Torch</t>
  </si>
  <si>
    <t>20# LP Bottle &amp; Rack (for diesel systems)</t>
  </si>
  <si>
    <t>Hose Reel for Hand Torch</t>
  </si>
  <si>
    <t>Washdown System</t>
  </si>
  <si>
    <t>Hose Reel for Washdown</t>
  </si>
  <si>
    <t>Pour-Pot Cleaning Bracket</t>
  </si>
  <si>
    <t>Baffle (recommended for 500 gallon tank only)</t>
  </si>
  <si>
    <t>Manual Holder</t>
  </si>
  <si>
    <t>Safety Loading Chute</t>
  </si>
  <si>
    <t>100# Safety Loading Chute</t>
  </si>
  <si>
    <t>Barrel Hood</t>
  </si>
  <si>
    <t>Hydraulic Agitator</t>
  </si>
  <si>
    <t>Electric Agitator with 7 Day Programmable Timer</t>
  </si>
  <si>
    <t>Hydraulic Pumping System using Truck Hydraulics</t>
  </si>
  <si>
    <t>Hydraulic Pumping System using 20HP Kohler LPG Engine</t>
  </si>
  <si>
    <t>20' Yellow Ortec Hose 0-200°</t>
  </si>
  <si>
    <t>25' Yellow Ortec Hose 0-200°</t>
  </si>
  <si>
    <t>Aluminum Wand in lieu of Steel</t>
  </si>
  <si>
    <t>(*Flush tank required with nonheated hose systems, must choose one)</t>
  </si>
  <si>
    <t>5 Gallon Flush Tank</t>
  </si>
  <si>
    <t xml:space="preserve">15 Gallon Recirculating Flush Tank </t>
  </si>
  <si>
    <t>Hose Reel and 25' Tack Hose</t>
  </si>
  <si>
    <t>Heated 15' Hose 0-450°</t>
  </si>
  <si>
    <t>Heated 20' Hose 0-450°</t>
  </si>
  <si>
    <t>Heated Overhead Boom w/ 12' Hose and Steel Wand</t>
  </si>
  <si>
    <t>16HP Kubota Diesel Engine</t>
  </si>
  <si>
    <t>Kubota Engine Enclosure</t>
  </si>
  <si>
    <t>13HP Gasoline Honda Engine (N/A with Heated Hose System)</t>
  </si>
  <si>
    <t>Honda Engine Enclosure</t>
  </si>
  <si>
    <t>Kohler Engine Enclosure</t>
  </si>
  <si>
    <t>8' Economy Tack Bar (upgrade)</t>
  </si>
  <si>
    <t>8' Deluxe Tack Bar (upgrade)</t>
  </si>
  <si>
    <t>LED LIGHTS</t>
  </si>
  <si>
    <t>Hydraulic Brakes- Single Axle (200 and 300 gallon tanks)</t>
  </si>
  <si>
    <t>Hydraulic Brakes- Tandem Axle (500 gallon tank)</t>
  </si>
  <si>
    <t>15' Yellow Ortec Hose (standard) 0-200°</t>
  </si>
  <si>
    <t>Material Loading Hoist (available only w/ barrel hood)</t>
  </si>
  <si>
    <t>Material Loading Basket (available w/ barrel hood or 100# chute)</t>
  </si>
  <si>
    <t>180 Gallon</t>
  </si>
  <si>
    <t>360 Gallon</t>
  </si>
  <si>
    <t>580 Gallon</t>
  </si>
  <si>
    <t>Electric Overnight Heat 220V 3000W (580 gallon tank only)</t>
  </si>
  <si>
    <t>13HP Gasoline Honda Engine</t>
  </si>
  <si>
    <t>Hydraulic Brakes- Single Axle (180, 275, 360 gallon tanks)</t>
  </si>
  <si>
    <t>Hydraulic Brakes- Tandem Axle (580 gallon tank)</t>
  </si>
  <si>
    <t>SMM Master Mix Tailgate Mixer</t>
  </si>
  <si>
    <t>Shovel Cleaning Compartment*</t>
  </si>
  <si>
    <t>2-Light Light System (includes rubber-grommeted lights)</t>
  </si>
  <si>
    <t>Flush Mounted Strobe Light</t>
  </si>
  <si>
    <t>Stainless Steel Tool Holder</t>
  </si>
  <si>
    <t>SMMT Trailer Mounted Master Mix</t>
  </si>
  <si>
    <t>Flush Mounted Strobe Light (SET OF 2)</t>
  </si>
  <si>
    <t>Compactor Plate Carrier*</t>
  </si>
  <si>
    <t>LP Hand Torch w/ 20# LP Bottle</t>
  </si>
  <si>
    <t>Washdown System*</t>
  </si>
  <si>
    <t>Hose Reel for Washdown*</t>
  </si>
  <si>
    <t>Conveyor Deduct</t>
  </si>
  <si>
    <t>Material Additive Bin*</t>
  </si>
  <si>
    <t>Horizontal Conveyor Bracket</t>
  </si>
  <si>
    <t>Kubota Diesel Engine in lieu of Honda</t>
  </si>
  <si>
    <t>Engine Enclosure</t>
  </si>
  <si>
    <t>24"W x3"H Aluminum Squeegee</t>
  </si>
  <si>
    <t>8"W x 6"H Aluminum Squeegee</t>
  </si>
  <si>
    <t>10"Wx6"H Aluminum Squeegee</t>
  </si>
  <si>
    <t>12"W x6"H Aluminum Squeegee</t>
  </si>
  <si>
    <t>18"W x6"H Aluminum Squeegee</t>
  </si>
  <si>
    <t xml:space="preserve">LAB Model B Lance </t>
  </si>
  <si>
    <t>Hose Reel For Hand Torch</t>
  </si>
  <si>
    <t>Stainless Steel Tool Holders</t>
  </si>
  <si>
    <t xml:space="preserve">Double Knuckle Auger System </t>
  </si>
  <si>
    <t>600 Gallon</t>
  </si>
  <si>
    <t>1000 Gallon</t>
  </si>
  <si>
    <t>1200 Gallon</t>
  </si>
  <si>
    <t>(*Flush tank required with pumping system, must choose one)</t>
  </si>
  <si>
    <t>Hydraulic Brakes- Tandem Axle (600, 1000, 1200 gallon tanks)</t>
  </si>
  <si>
    <t>Hydraulic Brakes- Single Axle (250 and 400 gallon tanks)</t>
  </si>
  <si>
    <t>ABS Air Brakes (1000 and 1200 gallon tanks only)</t>
  </si>
  <si>
    <t>1.5 Cubic Yard (2 ton)</t>
  </si>
  <si>
    <t>2.0 Cubic Yard (3 ton)</t>
  </si>
  <si>
    <t>3.0 Cubic Yard (4 ton)</t>
  </si>
  <si>
    <t>Diesel Burner with Automatic Temperature Controls*</t>
  </si>
  <si>
    <t>Diesel Burner Enclosure*</t>
  </si>
  <si>
    <t>7 Day 24 Hr Diesel Burner Timer (requires battery charger)</t>
  </si>
  <si>
    <t>Electric Overnight Heat 110V 1500W</t>
  </si>
  <si>
    <t>15 Gallon Plastic Water Tank</t>
  </si>
  <si>
    <t>Stainless Steel Tool Holder*</t>
  </si>
  <si>
    <t>Front Mount Spoils Bin (not available with tack tank or Front Platform Opt.)*</t>
  </si>
  <si>
    <t>Battery Charger</t>
  </si>
  <si>
    <t>Expanded Metal Basket (not available with tack tank)</t>
  </si>
  <si>
    <t xml:space="preserve">Bomag BVP 10/36 Plate Compactor </t>
  </si>
  <si>
    <t>Bomag BW55E Single Drum Roller</t>
  </si>
  <si>
    <t>Wacker WP 1550 AW Plate Compactor</t>
  </si>
  <si>
    <t>Tack Tank w/ LP Burner and Gravity Discharge</t>
  </si>
  <si>
    <t>Tack Tank w/ Diesel Burner and Gravity Discharge</t>
  </si>
  <si>
    <t>Tack Tank w/ LP Burner and Pumping System</t>
  </si>
  <si>
    <t>Kohler LP Engine (for LP burner systems only)</t>
  </si>
  <si>
    <t>Electric Overnight Heat for Tack Tank 110V 1500W</t>
  </si>
  <si>
    <t>Hose Reel for Tack Hose</t>
  </si>
  <si>
    <t xml:space="preserve">Aluminum Wand in lieu of Steel </t>
  </si>
  <si>
    <t>Hydraulic Brakes- Single Axle (SPH-1.5)</t>
  </si>
  <si>
    <t>7 Day 24 Hr Diesel Burner Timer</t>
  </si>
  <si>
    <t>Electric Overnight Heat 110V 1500W (cold mix use)</t>
  </si>
  <si>
    <t>Electric Overnight Heat 220V 3000W (hot mix use)*</t>
  </si>
  <si>
    <t xml:space="preserve">Beacon Style Strobe Light </t>
  </si>
  <si>
    <t>Platform w/ Railing and Steps (not available with tack tank)</t>
  </si>
  <si>
    <t>Hydraulic Top and Discharge Doors</t>
  </si>
  <si>
    <t>*Auto temp controls included</t>
  </si>
  <si>
    <t>*Engine also available w/o tack tank to run the hydraulic system in lieu of electric</t>
  </si>
  <si>
    <t xml:space="preserve">Kubota Diesel Engine </t>
  </si>
  <si>
    <t xml:space="preserve">Honda Gas Engine </t>
  </si>
  <si>
    <t>Hydraulic Brakes- Tandem Axle</t>
  </si>
  <si>
    <t>SSF-2000</t>
  </si>
  <si>
    <t>SSF-3000</t>
  </si>
  <si>
    <t>Garden Hose Adapter- Pressurized</t>
  </si>
  <si>
    <t>Airblast (per nozzle)</t>
  </si>
  <si>
    <t xml:space="preserve">Additional Hose Reel </t>
  </si>
  <si>
    <t>304L Stainless Tank</t>
  </si>
  <si>
    <t>Stainless Plumbing</t>
  </si>
  <si>
    <t>Additional Plumbing Nozzles (4 are std- mid &amp; rear mounted)</t>
  </si>
  <si>
    <t>Duckbill Nozzles (Qty 2 required if additional nozzles)</t>
  </si>
  <si>
    <t>Sprinkler Can</t>
  </si>
  <si>
    <t>Sprinkler Bar- Pressurized</t>
  </si>
  <si>
    <t>Water Canon with Joy Stick</t>
  </si>
  <si>
    <t>Front Equipment Fill</t>
  </si>
  <si>
    <t>Aluminum Fenders (std with stainless steel tank)</t>
  </si>
  <si>
    <t>Heated Cabinet- Stainless Steel</t>
  </si>
  <si>
    <t>Non Heated Cabinet- Stainless Steel (Trailer Units)</t>
  </si>
  <si>
    <t>Pro-Tech Tool Box Aluminum</t>
  </si>
  <si>
    <t>Pro-Tech Stainless Steel Tool Box</t>
  </si>
  <si>
    <t>Anti-icing Package with 3 lane spray bar and PLC controller</t>
  </si>
  <si>
    <t>316L Stainless Steel Tank For Anti Icing Operations</t>
  </si>
  <si>
    <t>Trailer with ABS Airbrakes</t>
  </si>
  <si>
    <t>304 Stainless Steel Trailer Upcharge</t>
  </si>
  <si>
    <t>Air Ride Suspension Upgrade</t>
  </si>
  <si>
    <t>Hook Mounted System Includes A-Frame</t>
  </si>
  <si>
    <t>LED Truck Lights</t>
  </si>
  <si>
    <t>Whelen Super LED Light Package</t>
  </si>
  <si>
    <t>Work Lights</t>
  </si>
  <si>
    <t>Whelen Scene Light LED</t>
  </si>
  <si>
    <t>Platform w/ Railing and Steps</t>
  </si>
  <si>
    <t xml:space="preserve">Hook Mount With No Hoist </t>
  </si>
  <si>
    <t xml:space="preserve">Hook Mounted with Hoist </t>
  </si>
  <si>
    <t xml:space="preserve">TRACTOR TRAILER 7 PIN ROUND CONVERTER </t>
  </si>
  <si>
    <t>4.0 Cubic Yard (5 ton)</t>
  </si>
  <si>
    <t>5.0 Cubic Yard (6.75 ton)</t>
  </si>
  <si>
    <t>6.0 Cubic Yard (8 ton)</t>
  </si>
  <si>
    <t>7.0 Cubic Yard (9 ton)</t>
  </si>
  <si>
    <t xml:space="preserve">Electric Overnight Heat 220V 6000W </t>
  </si>
  <si>
    <t>Flush Mounted Strobe Light - Set of 2</t>
  </si>
  <si>
    <t>Whelen TAI65NFI LED Arrowboard</t>
  </si>
  <si>
    <t>Compactor Plate Carrier</t>
  </si>
  <si>
    <t>Shovel Cleaning Compartment</t>
  </si>
  <si>
    <t>Spoils Bin</t>
  </si>
  <si>
    <t>HOOK Configuration (includes frame and hydraulic manifold)</t>
  </si>
  <si>
    <t>TRAILER Mounted</t>
  </si>
  <si>
    <t>ABS Brakes</t>
  </si>
  <si>
    <t>Rotary Compressor 100 CFM</t>
  </si>
  <si>
    <t>Reciprocating Compressor</t>
  </si>
  <si>
    <t>Air Blast</t>
  </si>
  <si>
    <t>Asphalt Anti-Bridging Mixer</t>
  </si>
  <si>
    <t xml:space="preserve">Hopper Cleaning System </t>
  </si>
  <si>
    <t>Asphalt Swing Chute</t>
  </si>
  <si>
    <t>Tack Tank w/ Oil Jacket, Auto Temp, Gravity Discharge</t>
  </si>
  <si>
    <t>Pumping System for Tack Tank</t>
  </si>
  <si>
    <t xml:space="preserve">Electric Overnight Heat for Tack Tank 110V 1500W </t>
  </si>
  <si>
    <t>Hose Reel for Tack Hose (highly recommended)</t>
  </si>
  <si>
    <t>Power Beyond for Hydraulic Controls</t>
  </si>
  <si>
    <t>*Dual Hydraulic Hose Reel</t>
  </si>
  <si>
    <t>Hydraulic Jack Hammer (requires power beyond)</t>
  </si>
  <si>
    <t>Hydraulic Tamper (requires power beyond)</t>
  </si>
  <si>
    <t>Faster Hydraulic Hook-ups (Hook mount only)</t>
  </si>
  <si>
    <t>Whelen Super LED Light Package less Mirror Mount Strobes</t>
  </si>
  <si>
    <t>600 Gallon- 100 GPM- Propane Burner</t>
  </si>
  <si>
    <t>600 Gallon- 100 GPM- Diesel Burner</t>
  </si>
  <si>
    <t>800 Gallon- 100 GPM- Diesel Burner</t>
  </si>
  <si>
    <t>1000 Gallon- 100 GPM- Diesel Burner</t>
  </si>
  <si>
    <t>1200 Gallon- 100 GPM- Diesel Burner</t>
  </si>
  <si>
    <t xml:space="preserve">LP Hand Torch </t>
  </si>
  <si>
    <t xml:space="preserve">Washdown System </t>
  </si>
  <si>
    <t>Oval Tank</t>
  </si>
  <si>
    <t>Slip-in Style Configuration</t>
  </si>
  <si>
    <t>Aluminum Insulation Jacket</t>
  </si>
  <si>
    <t>20' Yellow Ortec Hose (0-200°F materials)</t>
  </si>
  <si>
    <t>25' Yellow Ortec Hose (0-200°F materials)</t>
  </si>
  <si>
    <t>Hose Reel and 25' Hose</t>
  </si>
  <si>
    <t>150 GPM Pumping System-Includes Tier 4 Kubota 40 Hp</t>
  </si>
  <si>
    <t>Hydraulic Brakes</t>
  </si>
  <si>
    <t>4.0 Cubic Yard (5.4ton)</t>
  </si>
  <si>
    <t>5.0 Cubic Yard (6.75ton)</t>
  </si>
  <si>
    <t>Compactor Plate Carrier (shipped loose on hook, mounted on truck mounted)</t>
  </si>
  <si>
    <t>15 Gallon Plastic Water Tank (shipped loose on hook, mounted on truck mounted)</t>
  </si>
  <si>
    <t>Shovel Cleaning Compartment (shipped loose on hook, mounted on truck mounted)</t>
  </si>
  <si>
    <t>Truck Mounted With Hoist for 2.0 and 3.0</t>
  </si>
  <si>
    <t>Truck Mounted With Hoist for 4.0 and 5.0</t>
  </si>
  <si>
    <t xml:space="preserve">LED Work Lights </t>
  </si>
  <si>
    <t>Price Per Loaded Mile (excluding Alaska, Hawaii POR)</t>
  </si>
  <si>
    <t>Adjustable Shoe for Double K Auger 4"-12"</t>
  </si>
  <si>
    <t>Adjustable Shoe for Double K Auger 12"-24"</t>
  </si>
  <si>
    <t>Adjustable Shoe for Double K Auger 24"-36"</t>
  </si>
  <si>
    <t>6' Non-Circulating Economy Tack Bar</t>
  </si>
  <si>
    <t>6' Non-Circulating Economy Tack Bar with Tether Control</t>
  </si>
  <si>
    <t>6' Full-Circulating Deluxe Tack Bar with Tether Control</t>
  </si>
  <si>
    <r>
      <t xml:space="preserve">LOADING HATCH OPTIONS </t>
    </r>
    <r>
      <rPr>
        <sz val="12"/>
        <rFont val="Calibri"/>
        <family val="2"/>
        <scheme val="minor"/>
      </rPr>
      <t>*in lieu of standard 20" manway</t>
    </r>
  </si>
  <si>
    <r>
      <t xml:space="preserve">PUMPING SYSTEM OPTIONS </t>
    </r>
    <r>
      <rPr>
        <sz val="12"/>
        <rFont val="Calibri"/>
        <family val="2"/>
        <scheme val="minor"/>
      </rPr>
      <t>*in lieu of standard gravity drain base unit</t>
    </r>
  </si>
  <si>
    <t>*Dual Hydraulic Hose Reel highly recommended with tamper and jack hammer options</t>
  </si>
  <si>
    <t>12' Spray Bar- 2-2' Fold Out Wings Attached to the 8' Center Bar</t>
  </si>
  <si>
    <t>Electric Over Hydraulic Pump and Valve Pkg Includes Tether with Switches(for hyd top and rear doors or hoist if truck has no central hydraulic system )</t>
  </si>
  <si>
    <t xml:space="preserve">Fenders for Truck Mounted </t>
  </si>
  <si>
    <t>Wireless Control Package</t>
  </si>
  <si>
    <t>Hand Torch w/ 20# LP Bottle and Bottle Rack</t>
  </si>
  <si>
    <t>Compactor Plate Carrier Hold Down</t>
  </si>
  <si>
    <t xml:space="preserve">Bomag BV 18/45 Plate Compactor </t>
  </si>
  <si>
    <t xml:space="preserve">Ladder Steps for Platform </t>
  </si>
  <si>
    <t>MSRP</t>
  </si>
  <si>
    <t xml:space="preserve">18% Discount </t>
  </si>
  <si>
    <t xml:space="preserve">GUARANTEED BUY BACK PROGRAM </t>
  </si>
  <si>
    <t>Guaranteed buy back program contract fee</t>
  </si>
  <si>
    <t xml:space="preserve">Guaranteed Buy Back Program  Year one 300 Hr. or less 20% of the original purchase price </t>
  </si>
  <si>
    <t>RENTAL RATES</t>
  </si>
  <si>
    <t xml:space="preserve">Monthly Rate 10% of the Purchase Price </t>
  </si>
  <si>
    <t>LEASING AND FINANCING</t>
  </si>
  <si>
    <t>Financing and Lease to Own Programs. Pricing on request</t>
  </si>
  <si>
    <t>Dual Pumping system with dual wand</t>
  </si>
  <si>
    <t xml:space="preserve">Wireless Camers System </t>
  </si>
  <si>
    <t xml:space="preserve">Dump Trailer power up/power down </t>
  </si>
  <si>
    <t xml:space="preserve">Rearview Camera System </t>
  </si>
  <si>
    <t>Slide out Hopper Access Walkway</t>
  </si>
  <si>
    <t xml:space="preserve">360 View Rear View Camera System </t>
  </si>
  <si>
    <t>Swing discharge Auger</t>
  </si>
  <si>
    <t xml:space="preserve">Work Light </t>
  </si>
  <si>
    <t>Wireless Camera System With Mic</t>
  </si>
  <si>
    <t>Member Price</t>
  </si>
  <si>
    <t xml:space="preserve">Member Price </t>
  </si>
  <si>
    <t xml:space="preserve">POR </t>
  </si>
  <si>
    <t xml:space="preserve">46.00 Per additional hrs. over plan hrs. </t>
  </si>
  <si>
    <t xml:space="preserve">TRUCK CHASIS </t>
  </si>
  <si>
    <t>250 Gallon</t>
  </si>
  <si>
    <t xml:space="preserve">3" Ball Swivel Disk </t>
  </si>
  <si>
    <t>4" Ball Swivel Disk</t>
  </si>
  <si>
    <t xml:space="preserve">4" Aluminum Wand Shoe </t>
  </si>
  <si>
    <t xml:space="preserve">4" Steel Wand shoe </t>
  </si>
  <si>
    <t xml:space="preserve">Wand Shoe kit Includes 6 different shoes and disk and fender mount </t>
  </si>
  <si>
    <t>Slip-In Configuration (includes frame and hydraulic manifold)</t>
  </si>
  <si>
    <t xml:space="preserve">Slip-In Requires Customer Supplied  PTO and Load Sensing Hydraulic Pump </t>
  </si>
  <si>
    <t>Tack Tank w/ Diesel Burner and Pumping System</t>
  </si>
  <si>
    <t>MACROPAVER STANDARD SLURRY BOX w/ AUGERS INSTALLED</t>
  </si>
  <si>
    <t>MACROPAVER STANDARD SLURRY BOX</t>
  </si>
  <si>
    <t>MACROPAVER RESIDENTIAL MICRO BOX w/ TEXTURE FLAP</t>
  </si>
  <si>
    <t>MACROPAVER MICROSURFACING BOX W/ HYD EXT CYL &amp; TEXTURE FLAP</t>
  </si>
  <si>
    <t>MACROPAVER MICROSURFACING BOX W/ HYD EXT CYL &amp; NO TEXT FLAP</t>
  </si>
  <si>
    <t>MACROPAVER EXPANDABLE BOX CLEANING &amp; LUBRICATION KIT</t>
  </si>
  <si>
    <t>MACROPAVER EXPANDABLE MICROSURFACING BOX  W/TEXTURE FLAP</t>
  </si>
  <si>
    <t>SPREADER BOX DRAG CHAIN SET</t>
  </si>
  <si>
    <t>SPREADER BOX SIDE SHIFT ARM</t>
  </si>
  <si>
    <t>SPREADER BOX DRAG LINK SET (PAIR - 1 RH - 1 LH)</t>
  </si>
  <si>
    <t>Spreader Boxes</t>
  </si>
  <si>
    <t>Sliding Pugmill</t>
  </si>
  <si>
    <t>Tire Spray System</t>
  </si>
  <si>
    <t>SubFrame Hose Retainer</t>
  </si>
  <si>
    <t>Fines Feeder Reversing valve</t>
  </si>
  <si>
    <t>Fiber Injection System – 8 lbs/min</t>
  </si>
  <si>
    <t>Strobe Light Package</t>
  </si>
  <si>
    <t>Night Light Package with Shade Cover for Fiber</t>
  </si>
  <si>
    <t>Night Light Package with Shade cover</t>
  </si>
  <si>
    <t>Night Light Package</t>
  </si>
  <si>
    <t>Pugmill w/ Gate w/ Rubber Diverter</t>
  </si>
  <si>
    <t>Pugmill with Gate &amp; Steel Diverter</t>
  </si>
  <si>
    <t>Gate Deflector</t>
  </si>
  <si>
    <t>Emulsion Self-Loading Valve</t>
  </si>
  <si>
    <t>Strainer Relocation</t>
  </si>
  <si>
    <t>Trailer Towing Package</t>
  </si>
  <si>
    <t>Round Shaft Pugmill</t>
  </si>
  <si>
    <t>PTO Shut off valve manifold</t>
  </si>
  <si>
    <t xml:space="preserve">Side Guards </t>
  </si>
  <si>
    <t>Safety Rear Camera System</t>
  </si>
  <si>
    <t>Telematics</t>
  </si>
  <si>
    <t>Data Logging System</t>
  </si>
  <si>
    <t>CalTrans Data Logging System</t>
  </si>
  <si>
    <t>Premium Data Logging System (Printer)</t>
  </si>
  <si>
    <t>EZ-OP PRO</t>
  </si>
  <si>
    <t>Stainless Camlocks Upgrade</t>
  </si>
  <si>
    <t>Water Spray System</t>
  </si>
  <si>
    <t>Stainless Steel Liquid Additive System</t>
  </si>
  <si>
    <t>Quick Load Additive System (MB090015 Only)</t>
  </si>
  <si>
    <t>High Pressure Washer</t>
  </si>
  <si>
    <t>Integrated Electric Load Tarping System</t>
  </si>
  <si>
    <t>Options</t>
  </si>
  <si>
    <t>MINIMAC STANDARD SLURRY BOX</t>
  </si>
  <si>
    <t>MINIMAC STANDARD SLURRY BOX w/ AUGERS INSTALLED</t>
  </si>
  <si>
    <t>MINIMAC RUT BOX</t>
  </si>
  <si>
    <t>MINIMAC MICROSURFACING BOX</t>
  </si>
  <si>
    <t>DRAG LINK SET - MINIMAC</t>
  </si>
  <si>
    <t>SIDE SHIFT ARM - MINIMAC</t>
  </si>
  <si>
    <t>MINIMAC OPTIONAL MONITORING CALTRANS COMPLIANT SYSTEM</t>
  </si>
  <si>
    <t>MINIMAC FOUR WHEEL DRIVE OPTION</t>
  </si>
  <si>
    <t>MINIMAC HIGH PRESSURE WASHER OPTION</t>
  </si>
  <si>
    <t>MINIMAC DETACHABLE EMULSION TANK  (SET OF 2)</t>
  </si>
  <si>
    <t>MINIMAC EMULSION PLUMBING W/ PERISTALTIC PUMP</t>
  </si>
  <si>
    <t>MINIMAC TOOL KIT</t>
  </si>
  <si>
    <t>VSS MINIMAC PAVER TIER 4</t>
  </si>
  <si>
    <t>IR-480 48 SF TRAILER MOUNTED INFRARED HEATER NO RECLAIMER</t>
  </si>
  <si>
    <t>ROLLER COMPACTOR LIFT</t>
  </si>
  <si>
    <t>GR-3200KI VIBCO WALK BEHIND ROLLER/VIBRATORY COMPACTOR</t>
  </si>
  <si>
    <t>IR-120WB WALK BEHIND HEATER 3' x 4'</t>
  </si>
  <si>
    <t>PRO HEAT MINUTEMAN-INCLUDES 3 TON RECLAIMER AND 48-SF CHAMBER</t>
  </si>
  <si>
    <t>PATRIOT INFRARED SYSTEM WITH 48-SF CHAMBER</t>
  </si>
  <si>
    <t>DIAMOND PLATE TREBOR DECK BOX 18" x 48" x 84"</t>
  </si>
  <si>
    <t>PATRIOT TRUCK MOUNTING</t>
  </si>
  <si>
    <t>UNDERHOOD PTO KIT AND INSTALLATION</t>
  </si>
  <si>
    <t>CHASIS MOUNTED-INCLUDES 5 TON RECLAIMER AND 48-SF CHAMBER</t>
  </si>
  <si>
    <t>5 TON PATRIOT RECLAIMER</t>
  </si>
  <si>
    <t xml:space="preserve">IR-480 Trailer Mounted </t>
  </si>
  <si>
    <t>IR120 Walk Behind</t>
  </si>
  <si>
    <t xml:space="preserve">3 Ton Minuteman Trailer </t>
  </si>
  <si>
    <t xml:space="preserve">5 TON PATRIOT Truck Mounted </t>
  </si>
  <si>
    <t xml:space="preserve"> 2.0 Cubic Yard (3 ton)</t>
  </si>
  <si>
    <t xml:space="preserve"> 3.0 Cubic Yard (4 ton)</t>
  </si>
  <si>
    <t xml:space="preserve"> 4.0 Cubic Yard (5.4 ton)</t>
  </si>
  <si>
    <t xml:space="preserve"> 5.0 Cubic Yard (6.75 ton)</t>
  </si>
  <si>
    <t xml:space="preserve"> 6.0 Cubic Yard (8 ton)</t>
  </si>
  <si>
    <t xml:space="preserve"> 7.0 Cubic Yard (9 ton)</t>
  </si>
  <si>
    <t xml:space="preserve">Electric Overnight Heat Hopper 220V 6000W </t>
  </si>
  <si>
    <t xml:space="preserve">All Electric (includes 6kW 220volt Electric Heaters, 12K Genset hyd drive, removes diesel burner from base unit) </t>
  </si>
  <si>
    <t>Spoils Bin (small)</t>
  </si>
  <si>
    <t xml:space="preserve">Slip In Style Requires Customer Supplied  PTO and Load Sensing Hydraulic Pump </t>
  </si>
  <si>
    <t xml:space="preserve">Swing Auger </t>
  </si>
  <si>
    <t xml:space="preserve">Bomag BVP 18/45 Plate Compactor </t>
  </si>
  <si>
    <t>Wacker WP 1550 AW Plate Compactor with Wheel kit</t>
  </si>
  <si>
    <t>Whelen Super LED Light Package less Front Mount Strobes</t>
  </si>
  <si>
    <t>Stepp Truck Slip In Style Premix Heater- STPHSI</t>
  </si>
  <si>
    <t>8"W x 4"H Aluminum Squeegee</t>
  </si>
  <si>
    <t>10"Wx4"H Aluminum Squeegee</t>
  </si>
  <si>
    <t>12"W x4"H Aluminum Squeegee</t>
  </si>
  <si>
    <t>18"W x4"H Aluminum Squeegee</t>
  </si>
  <si>
    <t>24"W x4"H Aluminum Squeegee</t>
  </si>
  <si>
    <t>Smoother Iron</t>
  </si>
  <si>
    <t>ally.bader@steppmfg.com</t>
  </si>
  <si>
    <t>OJK-H PRICING 2025</t>
  </si>
  <si>
    <t>SMP PRICING 2025</t>
  </si>
  <si>
    <t>SGS PRICING 2025</t>
  </si>
  <si>
    <t>SBF PRICING 2025</t>
  </si>
  <si>
    <t>SMT PRICING 2025</t>
  </si>
  <si>
    <t>SMM PRICING 2025</t>
  </si>
  <si>
    <t>SMMT PRICING 2025</t>
  </si>
  <si>
    <t>SPH PRICING 2025</t>
  </si>
  <si>
    <t>SPHD PRICING 2025</t>
  </si>
  <si>
    <t>SSPH-HK PRICING 2025</t>
  </si>
  <si>
    <t>STPH  PRICING 2025</t>
  </si>
  <si>
    <t>STRD  PRICING 2025</t>
  </si>
  <si>
    <t>Std</t>
  </si>
  <si>
    <t xml:space="preserve">Dual Recycling Burner with Auto Temp Controls </t>
  </si>
  <si>
    <t xml:space="preserve">Anti-icing controller wire harnesess for additional trucks. Does not include controller. One full set </t>
  </si>
  <si>
    <t>1.0 Cubic Yard (1.75 ton)</t>
  </si>
  <si>
    <t>King Pin (Hopper Lock for slip in only)</t>
  </si>
  <si>
    <t xml:space="preserve">Slip in Configuration </t>
  </si>
  <si>
    <t>SSF-3500</t>
  </si>
  <si>
    <t>Stepp Hot Pack Truck Slip-In or Hook Mounted- SSPH-Hook</t>
  </si>
  <si>
    <t>Phone: 651-674-4491</t>
  </si>
  <si>
    <t xml:space="preserve">Phone: 651-674-4491 </t>
  </si>
  <si>
    <t xml:space="preserve">CARB Compliant Trucks </t>
  </si>
  <si>
    <t>U.S Pricing Sourcewell Contract Effective 4/30/2025</t>
  </si>
  <si>
    <t xml:space="preserve">Pre Delivery Inspection </t>
  </si>
  <si>
    <t xml:space="preserve">Tariff Surcharge Variable due to current Market Conditions                             </t>
  </si>
  <si>
    <t>Kenworth T280 with 300hp 19,500 GVWR-35,0000GVWR</t>
  </si>
  <si>
    <t>Kenworth T480 with 350hp 56,000 GVWR-60,000 GVWR tandem</t>
  </si>
  <si>
    <t>Mack MD6 with 280hp 25,999 GVWR</t>
  </si>
  <si>
    <t xml:space="preserve">Mack MD7 With 280hp 33,000 GVWR </t>
  </si>
  <si>
    <t xml:space="preserve">Freightliner M2 106  300HP 26,000- 35,000 GVWR single Axle  </t>
  </si>
  <si>
    <t>Freightliner M2 106 300HP 26,000-35,000 GVWR Single Axle Quad Cab</t>
  </si>
  <si>
    <t>Ford F-550 XL DRW 330 HP 19,500 GVWR</t>
  </si>
  <si>
    <t>Ford F-550 XL DRW 330 HP 19,500 GVWR Crew Cab</t>
  </si>
  <si>
    <t>Ford F600 XL DRW 330HP 22,000 GVWR</t>
  </si>
  <si>
    <t>Ford F-650 XL 330 HP 26,000 GVWR</t>
  </si>
  <si>
    <t>Ford F750 XL 330HP 26,000-33,000 GVWR</t>
  </si>
  <si>
    <t>Ford F750 XL 330HP 26,000-33,000 GVWR Crew Cab</t>
  </si>
  <si>
    <t xml:space="preserve">Kenworth T480 with 300hp 35,000 GVWR single axle </t>
  </si>
  <si>
    <t xml:space="preserve">Peterbilt 548 300 HP 33,000-35.000 GVWR </t>
  </si>
  <si>
    <t>SSF-1500</t>
  </si>
  <si>
    <t xml:space="preserve">Stucci Hydraulic Hook-ups (complete set) </t>
  </si>
  <si>
    <t>Stucci Hydraulic Hook-ups (Hook mount only)(Hopper side)</t>
  </si>
  <si>
    <t xml:space="preserve">Stucci Hydraulic Hook-ups (Hook mount only)(truck Side) </t>
  </si>
  <si>
    <t xml:space="preserve">Additional 2% discount on 5-9 units </t>
  </si>
  <si>
    <t>Additional 3% on 10 or more units units.</t>
  </si>
  <si>
    <t xml:space="preserve">Multi Unit Discounts </t>
  </si>
  <si>
    <t>1% 10 net 30 terms We accept all form of credit cards, check, ach, wire transfers and letter of credits.</t>
  </si>
  <si>
    <t xml:space="preserve">Short term and long term financing, leasing and lease to own options through a third party lender. Stepp Mfg. to facilitate all financing options. Approvals in under 24hrs in most situations. </t>
  </si>
  <si>
    <t>Terms</t>
  </si>
  <si>
    <t>This quote is valid for 20 days from the date issued. Due to supply chain fluctuations, all prices, lead times, and availability—including freight and chassis-related costs—are subject to change without notice and will be confirmed at the time of your order. Orders placed after this 20-day period will reflect pricing based on current market conditions at the time of shipment. For factory truck-mounted units, pricing may also adjust depending on chassis delivery timing to our facility.</t>
  </si>
  <si>
    <t>Standard Quotation Terms</t>
  </si>
  <si>
    <t>Prices exclude all applicable taxes (e.g., sales, use, excise), as well as any export/import duties, tariffs, or customs fees, which are the purchaser’s responsibility. If you claim a tax exemption, please provide valid documentation at the time of order. This quote is subject to our standard Terms and Conditions and incorporated herein, which you acknowledge familiarity with by accepting this quote."</t>
  </si>
  <si>
    <r>
      <t xml:space="preserve">Stepp Flue Fired Kettle- SGS </t>
    </r>
    <r>
      <rPr>
        <u/>
        <sz val="12"/>
        <rFont val="Times New Roman"/>
        <family val="1"/>
      </rPr>
      <t>*For use with Cutbacks &amp; AC</t>
    </r>
  </si>
  <si>
    <r>
      <t xml:space="preserve">AGITATOR OPTIONS </t>
    </r>
    <r>
      <rPr>
        <sz val="12"/>
        <rFont val="Calibri"/>
        <family val="2"/>
        <scheme val="minor"/>
      </rPr>
      <t>(N/A with Loading Basket)</t>
    </r>
  </si>
  <si>
    <r>
      <t xml:space="preserve">ENGINE OPTIONS FOR PUMPING SYSTEM </t>
    </r>
    <r>
      <rPr>
        <sz val="12"/>
        <rFont val="Calibri"/>
        <family val="2"/>
        <scheme val="minor"/>
      </rPr>
      <t>*in lieu of standard Kohler LP Engine</t>
    </r>
  </si>
  <si>
    <r>
      <t xml:space="preserve">Stepp Bottom Fired Kettles- SBF </t>
    </r>
    <r>
      <rPr>
        <u/>
        <sz val="12"/>
        <rFont val="Times New Roman"/>
        <family val="1"/>
      </rPr>
      <t>*For use with Emulsions or Cutbacks &amp; AC</t>
    </r>
  </si>
  <si>
    <t>(*Truck Hydraulic System N/A with Heated Hose System, Must Choose Engine Option if Using  Heated Hose System)</t>
  </si>
  <si>
    <r>
      <t xml:space="preserve">Stepp Mini Tank Distributor- SMT </t>
    </r>
    <r>
      <rPr>
        <u/>
        <sz val="12"/>
        <rFont val="Times New Roman"/>
        <family val="1"/>
      </rPr>
      <t>*For use with Emulsions only</t>
    </r>
  </si>
  <si>
    <t>Electric Agitator with 7 Day Programmable Timer (120 Volt)</t>
  </si>
  <si>
    <t>13HP Honda Engine with Hydraulic System*</t>
  </si>
  <si>
    <t>Tack Tank w/ Diesel Burner and Pumping System, and Honda Engine</t>
  </si>
  <si>
    <r>
      <t>*Auto temp controls included</t>
    </r>
    <r>
      <rPr>
        <sz val="12"/>
        <rFont val="Calibri"/>
        <family val="2"/>
        <scheme val="minor"/>
      </rPr>
      <t xml:space="preserve"> (Except when no auto temp controls on LP hopper)</t>
    </r>
  </si>
  <si>
    <t>Engine Options for Tack Tank (*required w/ pumping system)</t>
  </si>
  <si>
    <t>SPH-OJ  PRICING 2025</t>
  </si>
  <si>
    <t>SSF  PRICING 2025</t>
  </si>
  <si>
    <r>
      <rPr>
        <b/>
        <sz val="12"/>
        <rFont val="Calibri"/>
        <family val="2"/>
        <scheme val="minor"/>
      </rPr>
      <t xml:space="preserve">LIGHT OPTIONS </t>
    </r>
    <r>
      <rPr>
        <sz val="12"/>
        <rFont val="Calibri"/>
        <family val="2"/>
        <scheme val="minor"/>
      </rPr>
      <t>(Standard package is included with base unit)</t>
    </r>
  </si>
  <si>
    <r>
      <rPr>
        <sz val="12"/>
        <rFont val="Calibri"/>
        <family val="2"/>
        <scheme val="minor"/>
      </rPr>
      <t>10#</t>
    </r>
    <r>
      <rPr>
        <b/>
        <sz val="12"/>
        <rFont val="Calibri"/>
        <family val="2"/>
        <scheme val="minor"/>
      </rPr>
      <t xml:space="preserve"> </t>
    </r>
    <r>
      <rPr>
        <sz val="12"/>
        <rFont val="Calibri"/>
        <family val="2"/>
        <scheme val="minor"/>
      </rPr>
      <t>Fire Extinguisher</t>
    </r>
  </si>
  <si>
    <t>STPH-SI PRICING 2025</t>
  </si>
  <si>
    <r>
      <rPr>
        <b/>
        <sz val="12"/>
        <rFont val="Calibri"/>
        <family val="2"/>
        <scheme val="minor"/>
      </rPr>
      <t>Hybrid Electric/ Diesel Heating</t>
    </r>
    <r>
      <rPr>
        <sz val="12"/>
        <rFont val="Calibri"/>
        <family val="2"/>
        <scheme val="minor"/>
      </rPr>
      <t xml:space="preserve"> System (includes 12K genset hyd drive, 6KW 220V electric Heater and diesel burner backup) </t>
    </r>
  </si>
  <si>
    <r>
      <rPr>
        <b/>
        <sz val="12"/>
        <rFont val="Calibri"/>
        <family val="2"/>
        <scheme val="minor"/>
      </rPr>
      <t>All Electric Heat</t>
    </r>
    <r>
      <rPr>
        <sz val="12"/>
        <rFont val="Calibri"/>
        <family val="2"/>
        <scheme val="minor"/>
      </rPr>
      <t xml:space="preserve"> (included 6kw 220V Electric Heaters, 12K Genset Hyd Drive, Removes diesel burner from base unit)</t>
    </r>
  </si>
  <si>
    <r>
      <t xml:space="preserve">Stepp Trailer Distributor- STRD-100 </t>
    </r>
    <r>
      <rPr>
        <u/>
        <sz val="12"/>
        <rFont val="Times New Roman"/>
        <family val="1"/>
      </rPr>
      <t>*For use with Emulsions or Cutbacks &amp; AC</t>
    </r>
  </si>
  <si>
    <t>VSS MACROPAVER PRICING 2025</t>
  </si>
  <si>
    <t>VSS MACROPAVER 12-EX Slurry Surfacing Machine</t>
  </si>
  <si>
    <t>Macropavcer 12-EX</t>
  </si>
  <si>
    <t>MINIMAC PRICING 2025</t>
  </si>
  <si>
    <t>VSS MINIMAC PAVER</t>
  </si>
  <si>
    <t>Kasi Infrared PRICING 2025</t>
  </si>
  <si>
    <t>Canada Pricing Sourcewell Contract Effective 4/30/2025</t>
  </si>
  <si>
    <t>Exchange Rate Conversion: USD to CAD</t>
  </si>
  <si>
    <t xml:space="preserve">This quote is based on the USD to CAD exchange rate as of the quote date. The final price may be adjusted if significant fluctuations occur before payment. </t>
  </si>
  <si>
    <t>Sourcewell Contract Canada Exchange Effective 4/30/2025</t>
  </si>
  <si>
    <t>Current excange rate can be found at https://www.bankofcanada.ca/rates/exchange/daily-exchange-rates/</t>
  </si>
  <si>
    <t>Note Exchage Rate will be Calculated at Time of Invoice.</t>
  </si>
  <si>
    <t>Enter Current Rate Here</t>
  </si>
  <si>
    <t>USD to CAD Echange Price</t>
  </si>
  <si>
    <t>U.S. Dollar</t>
  </si>
  <si>
    <t>U.S Sourcewll Member Price  in U.S. Dollars</t>
  </si>
  <si>
    <t>Exchange</t>
  </si>
  <si>
    <t>Canadian Member Price with Exchange Rate Applied</t>
  </si>
  <si>
    <t xml:space="preserve"> MSRP</t>
  </si>
  <si>
    <t>qty</t>
  </si>
  <si>
    <t>Rate</t>
  </si>
  <si>
    <t xml:space="preserve">PRODUCT DISTRIBUTION </t>
  </si>
  <si>
    <t>Price Per Loaded Mile  (excluding Alaska, Hawaii POR)</t>
  </si>
  <si>
    <t xml:space="preserve">Tariff Surcharge Variable due to current Market Conditions %                             </t>
  </si>
  <si>
    <t>*Options recommended by Stepp Mfg. Co., Inc.</t>
  </si>
  <si>
    <t>%  TAX</t>
  </si>
  <si>
    <t>OJK-V PRICING 2025</t>
  </si>
  <si>
    <t>Exact Flow- Wand Control*</t>
  </si>
  <si>
    <t xml:space="preserve">Heated Swivel chute </t>
  </si>
  <si>
    <t>Stepp Flue Fired Kettle- SGS *For use with Cutbacks &amp; AC</t>
  </si>
  <si>
    <r>
      <t>LOADING HATCH OPTIONS</t>
    </r>
    <r>
      <rPr>
        <sz val="12"/>
        <rFont val="Calibri"/>
        <family val="2"/>
        <scheme val="minor"/>
      </rPr>
      <t xml:space="preserve"> *in lieu of standard 20" manway</t>
    </r>
  </si>
  <si>
    <t>AGITATOR OPTIONS (N/A with Loading Basket)</t>
  </si>
  <si>
    <r>
      <rPr>
        <b/>
        <sz val="12"/>
        <rFont val="Calibri"/>
        <family val="2"/>
        <scheme val="minor"/>
      </rPr>
      <t xml:space="preserve">PUMPING SYSTEM OPTIONS </t>
    </r>
    <r>
      <rPr>
        <sz val="12"/>
        <rFont val="Calibri"/>
        <family val="2"/>
        <scheme val="minor"/>
      </rPr>
      <t>*in lieu of standard gravity drain base unit</t>
    </r>
  </si>
  <si>
    <t>(*Submerged Pump System)</t>
  </si>
  <si>
    <t>Stepp Bottom Fired Kettles- SBF *For use with Emulsions or Cutbacks &amp; AC</t>
  </si>
  <si>
    <r>
      <rPr>
        <b/>
        <u/>
        <sz val="12"/>
        <rFont val="Times New Roman"/>
        <family val="1"/>
      </rPr>
      <t>Stepp Mini Tank Distributor- SMT</t>
    </r>
    <r>
      <rPr>
        <b/>
        <sz val="12"/>
        <rFont val="Times New Roman"/>
        <family val="1"/>
      </rPr>
      <t xml:space="preserve"> </t>
    </r>
    <r>
      <rPr>
        <sz val="12"/>
        <rFont val="Times New Roman"/>
        <family val="1"/>
      </rPr>
      <t>*For use with Emulsions only</t>
    </r>
  </si>
  <si>
    <r>
      <t>Electric Overnight Heat 220V 3000W (</t>
    </r>
    <r>
      <rPr>
        <u/>
        <sz val="12"/>
        <rFont val="Calibri"/>
        <family val="2"/>
        <scheme val="minor"/>
      </rPr>
      <t>&gt;</t>
    </r>
    <r>
      <rPr>
        <sz val="12"/>
        <rFont val="Calibri"/>
        <family val="2"/>
        <scheme val="minor"/>
      </rPr>
      <t xml:space="preserve"> 600 gallon tank only)</t>
    </r>
  </si>
  <si>
    <r>
      <rPr>
        <sz val="12"/>
        <rFont val="Calibri"/>
        <family val="2"/>
        <scheme val="minor"/>
      </rPr>
      <t>Electric Agitator with 7 Day Programmable Timer</t>
    </r>
    <r>
      <rPr>
        <b/>
        <sz val="12"/>
        <rFont val="Calibri"/>
        <family val="2"/>
        <scheme val="minor"/>
      </rPr>
      <t xml:space="preserve"> (120 Volt)</t>
    </r>
  </si>
  <si>
    <t>(*External Pump System)</t>
  </si>
  <si>
    <t>Stepp Mastic Mixer - SMM</t>
  </si>
  <si>
    <t>Stepp Trailer Mounted Master Mix</t>
  </si>
  <si>
    <t>7 PIN RV</t>
  </si>
  <si>
    <t>*Auto temp controls included (Except when no auto temp controls on LP hopper)</t>
  </si>
  <si>
    <r>
      <rPr>
        <sz val="12"/>
        <rFont val="Calibri"/>
        <family val="2"/>
        <scheme val="minor"/>
      </rPr>
      <t>Tack Tank w/ Diesel Burner and Pumping System</t>
    </r>
    <r>
      <rPr>
        <b/>
        <sz val="12"/>
        <rFont val="Calibri"/>
        <family val="2"/>
        <scheme val="minor"/>
      </rPr>
      <t xml:space="preserve">, </t>
    </r>
    <r>
      <rPr>
        <sz val="12"/>
        <rFont val="Calibri"/>
        <family val="2"/>
        <scheme val="minor"/>
      </rPr>
      <t>and Honda Engine</t>
    </r>
  </si>
  <si>
    <t>SPH-OJ PRICING 2025</t>
  </si>
  <si>
    <t>SSF PRICING 2025</t>
  </si>
  <si>
    <r>
      <t>LIGHT OPTIONS</t>
    </r>
    <r>
      <rPr>
        <sz val="12"/>
        <rFont val="Calibri"/>
        <family val="2"/>
        <scheme val="minor"/>
      </rPr>
      <t xml:space="preserve"> (Standard package is included with base unit)</t>
    </r>
  </si>
  <si>
    <t>STPH PRICING 2025</t>
  </si>
  <si>
    <t>STRD PRICING 2025</t>
  </si>
  <si>
    <r>
      <t xml:space="preserve">Stepp Trailer Distributor- STRD-100 </t>
    </r>
    <r>
      <rPr>
        <u/>
        <sz val="12"/>
        <rFont val="Calibri"/>
        <family val="2"/>
        <scheme val="minor"/>
      </rPr>
      <t>*For use with Emulsions or Cutbacks &amp; AC</t>
    </r>
  </si>
  <si>
    <t>Electric Overnight Heat 220V 3000W</t>
  </si>
  <si>
    <t>VSS MACROPAVER  PRICING 2025</t>
  </si>
  <si>
    <t>VSS Macropaver 12-EX Slurry Surfacing Machine</t>
  </si>
  <si>
    <t>Unit Options</t>
  </si>
  <si>
    <t>Minimac  PRICING 2025</t>
  </si>
  <si>
    <t>Kasi Infrared  PRICING 2025</t>
  </si>
  <si>
    <t xml:space="preserve">3 TON PATRIOT Truck Mounted </t>
  </si>
  <si>
    <t>CHASIS MOUNTED-INCLUDES 3 TON RECLAIMER AND 48-SF CHAMBER</t>
  </si>
  <si>
    <t>3 TON PATRIOT RECLAIMER</t>
  </si>
  <si>
    <t>Mack Granite  325HP 33,000-35,000 GVWR Single Axle</t>
  </si>
  <si>
    <t>Western Star 47X 330HP 33,000-35,000 GVWR Single Axle</t>
  </si>
  <si>
    <t>Western Star 47X 330HP 52,000-60,000GVWR Tandem</t>
  </si>
  <si>
    <t>TRUCK CHASIS  Subject to Availability (Body Installation included)</t>
  </si>
  <si>
    <t xml:space="preserve">Freightliner M2 106  300HP 26,00- 35,000 GVWR single Axle  </t>
  </si>
  <si>
    <t xml:space="preserve">Freightliner M2 106  300HP 52,000-60,000GVWR Tandem Axle  </t>
  </si>
  <si>
    <t xml:space="preserve">Ford Gasoline  engine deduct </t>
  </si>
  <si>
    <t xml:space="preserve">Peterbilt 520 Cab Over Tandem </t>
  </si>
  <si>
    <t>Peterbilt 567 Conventional Cab Tandem</t>
  </si>
  <si>
    <t xml:space="preserve">Mack Terra Pro Cab Over Tandem </t>
  </si>
  <si>
    <t xml:space="preserve">Kenworth L770 Cab Over Tandem </t>
  </si>
  <si>
    <r>
      <rPr>
        <u/>
        <sz val="12"/>
        <rFont val="Calibri"/>
        <family val="2"/>
        <scheme val="minor"/>
      </rPr>
      <t>Each Base Unit Includes:</t>
    </r>
    <r>
      <rPr>
        <sz val="12"/>
        <rFont val="Calibri"/>
        <family val="2"/>
        <scheme val="minor"/>
      </rPr>
      <t xml:space="preserve"> Diesel Engine w/ Enclosure, Diesel Burner w/ Enclosure and Auto Temp Controls, Pumping System w/ Pump Saver, Agitator, Burner Interlock, Dual Loading Chute, Electric Brakes, and a 2 Light LED System</t>
    </r>
  </si>
  <si>
    <r>
      <rPr>
        <u/>
        <sz val="12"/>
        <rFont val="Calibri"/>
        <family val="2"/>
        <scheme val="minor"/>
      </rPr>
      <t>Each Base Unit Includes:</t>
    </r>
    <r>
      <rPr>
        <sz val="12"/>
        <rFont val="Calibri"/>
        <family val="2"/>
        <scheme val="minor"/>
      </rPr>
      <t xml:space="preserve"> LP or Diesel Burner w/ Auto Temp Controls, Bottle Rack for LP Systems, Gravity Drain, Agitator, Agitator Shutdown Switch, Electric Brakes, and a 2 Light LED System</t>
    </r>
  </si>
  <si>
    <r>
      <t xml:space="preserve">Air Compressor </t>
    </r>
    <r>
      <rPr>
        <sz val="11.5"/>
        <rFont val="Calibri"/>
        <family val="2"/>
        <scheme val="minor"/>
      </rPr>
      <t>(available w/ diesel units only)</t>
    </r>
  </si>
  <si>
    <r>
      <rPr>
        <u/>
        <sz val="12"/>
        <rFont val="Calibri"/>
        <family val="2"/>
        <scheme val="minor"/>
      </rPr>
      <t>Each Base Unit Includes:</t>
    </r>
    <r>
      <rPr>
        <sz val="12"/>
        <rFont val="Calibri"/>
        <family val="2"/>
        <scheme val="minor"/>
      </rPr>
      <t xml:space="preserve"> Diesel Engine w/ Enclosure, Diesel Burner w/ Enclosure and Auto Temp Controls, Discharge Auger with Hyd Gate, Agitator, Burner Interlock, Power Loading Chute, Electric Brakes, and a 2 Light LED System</t>
    </r>
  </si>
  <si>
    <t xml:space="preserve">Heated Swivel Chute </t>
  </si>
  <si>
    <r>
      <rPr>
        <u/>
        <sz val="12"/>
        <rFont val="Calibri"/>
        <family val="2"/>
        <scheme val="minor"/>
      </rPr>
      <t>Each Base Unit Includes:</t>
    </r>
    <r>
      <rPr>
        <sz val="12"/>
        <rFont val="Calibri"/>
        <family val="2"/>
        <scheme val="minor"/>
      </rPr>
      <t xml:space="preserve"> Burner, Gravity Drain, Electric Brakes, and a 2 Light System</t>
    </r>
  </si>
  <si>
    <r>
      <rPr>
        <u/>
        <sz val="12"/>
        <rFont val="Calibri"/>
        <family val="2"/>
        <scheme val="minor"/>
      </rPr>
      <t>Each Base Unit Includes:</t>
    </r>
    <r>
      <rPr>
        <sz val="12"/>
        <rFont val="Calibri"/>
        <family val="2"/>
        <scheme val="minor"/>
      </rPr>
      <t xml:space="preserve"> Burner, 20" Manway, Gravity Drain, Stainless Steel Liner, Electric Brakes, and a 2 Light System</t>
    </r>
  </si>
  <si>
    <r>
      <rPr>
        <u/>
        <sz val="12"/>
        <rFont val="Calibri"/>
        <family val="2"/>
        <scheme val="minor"/>
      </rPr>
      <t>Each Base Unit Includes:</t>
    </r>
    <r>
      <rPr>
        <sz val="12"/>
        <rFont val="Calibri"/>
        <family val="2"/>
        <scheme val="minor"/>
      </rPr>
      <t xml:space="preserve"> Burner, 20" Manway, Roll Over Protection, Ladder, Gravity Drain, Stainless Steel Liner, Electric Brakes, and a 2 Light System</t>
    </r>
  </si>
  <si>
    <t>(*Truck Hydraulic System N/A with Heated Hose System, Must Choose Engine Option if Using Heated Hose System)</t>
  </si>
  <si>
    <r>
      <rPr>
        <u/>
        <sz val="12"/>
        <rFont val="Calibri"/>
        <family val="2"/>
        <scheme val="minor"/>
      </rPr>
      <t>Each Base Unit Includes:</t>
    </r>
    <r>
      <rPr>
        <sz val="12"/>
        <rFont val="Calibri"/>
        <family val="2"/>
        <scheme val="minor"/>
      </rPr>
      <t xml:space="preserve"> Diesel Burner System with Flame-Out Protection, Burner Timer, and a Hydraulic Drive Mixer Driven by the Truck's Hydraulic System</t>
    </r>
  </si>
  <si>
    <r>
      <rPr>
        <u/>
        <sz val="12"/>
        <rFont val="Calibri"/>
        <family val="2"/>
        <scheme val="minor"/>
      </rPr>
      <t>Each Base Unit:</t>
    </r>
    <r>
      <rPr>
        <sz val="12"/>
        <rFont val="Calibri"/>
        <family val="2"/>
        <scheme val="minor"/>
      </rPr>
      <t xml:space="preserve"> is Gravity Fed and Includes a LP or Diesel Burner with Auto Temp Controls, one Lp Bottle Rack or 30 Gallon Diesel Fuel Tank,  Electric Brakes, and a 2 Light System</t>
    </r>
  </si>
  <si>
    <r>
      <rPr>
        <u/>
        <sz val="12"/>
        <rFont val="Calibri"/>
        <family val="2"/>
        <scheme val="minor"/>
      </rPr>
      <t>Each Base Unit Includes:</t>
    </r>
    <r>
      <rPr>
        <sz val="12"/>
        <rFont val="Calibri"/>
        <family val="2"/>
        <scheme val="minor"/>
      </rPr>
      <t xml:space="preserve"> Diesel Burner, Automatic Temperature Controls, Hydraulic Dump, Oil Jacket,  Battery Charger, Electric Brakes, and a 2 Light System</t>
    </r>
  </si>
  <si>
    <r>
      <rPr>
        <u/>
        <sz val="12"/>
        <rFont val="Calibri"/>
        <family val="2"/>
        <scheme val="minor"/>
      </rPr>
      <t>Each Base Unit Includes:</t>
    </r>
    <r>
      <rPr>
        <sz val="12"/>
        <rFont val="Calibri"/>
        <family val="2"/>
        <scheme val="minor"/>
      </rPr>
      <t xml:space="preserve"> Diesel Burner, Automatic Temperature Controls, Oil Jacketed Heat, Auger Delivery, Hydraulic Top Doors, Diesel Engine, Engine Enclosure, Electric Brakes, and a 2 Light System </t>
    </r>
  </si>
  <si>
    <r>
      <rPr>
        <u/>
        <sz val="12"/>
        <rFont val="Calibri"/>
        <family val="2"/>
        <scheme val="minor"/>
      </rPr>
      <t>Each Base Unit Includes:</t>
    </r>
    <r>
      <rPr>
        <sz val="12"/>
        <rFont val="Calibri"/>
        <family val="2"/>
        <scheme val="minor"/>
      </rPr>
      <t xml:space="preserve"> 100' Hose with Electric Rewind Hose Reel, 750 GPM Hydraulically Driven Water Pump, 4 Nozzles: 2 Midship, 2 Rear, Syncro Mesh PTO with Load Sense Pump, IMF can Buss Control with PLC Color Display Controller, 6" Air Operated Dump Valve with Splash Plate, Anti Siphon Fill Pipe, Force America Add-a-Fold Valve</t>
    </r>
  </si>
  <si>
    <t xml:space="preserve">Ford Gasoline engine deduct </t>
  </si>
  <si>
    <r>
      <rPr>
        <u/>
        <sz val="12"/>
        <rFont val="Calibri"/>
        <family val="2"/>
        <scheme val="minor"/>
      </rPr>
      <t xml:space="preserve">Each Base Unit Includes: </t>
    </r>
    <r>
      <rPr>
        <sz val="12"/>
        <rFont val="Calibri"/>
        <family val="2"/>
        <scheme val="minor"/>
      </rPr>
      <t xml:space="preserve">Diesel Burner, Automatic Temperature Controls, Oil Jacket,  Shovel Platform </t>
    </r>
  </si>
  <si>
    <r>
      <rPr>
        <u/>
        <sz val="12"/>
        <rFont val="Calibri"/>
        <family val="2"/>
        <scheme val="minor"/>
      </rPr>
      <t>Each base unit includes:</t>
    </r>
    <r>
      <rPr>
        <sz val="12"/>
        <rFont val="Calibri"/>
        <family val="2"/>
        <scheme val="minor"/>
      </rPr>
      <t xml:space="preserve"> Diesel Burner, Automatic Temperature Controls, Hydraulic Auger, Oil Jacket</t>
    </r>
  </si>
  <si>
    <r>
      <rPr>
        <u/>
        <sz val="12"/>
        <rFont val="Calibri"/>
        <family val="2"/>
        <scheme val="minor"/>
      </rPr>
      <t>Each Base Unit Includes:</t>
    </r>
    <r>
      <rPr>
        <sz val="12"/>
        <rFont val="Calibri"/>
        <family val="2"/>
        <scheme val="minor"/>
      </rPr>
      <t xml:space="preserve"> Diesel Burner, Automatic Temperature Controls, Hydraulic Auger, Oil Jacket, PTO and Hydraulic Pump</t>
    </r>
  </si>
  <si>
    <r>
      <rPr>
        <u/>
        <sz val="12"/>
        <rFont val="Calibri"/>
        <family val="2"/>
        <scheme val="minor"/>
      </rPr>
      <t>Each Base Unit Includes:</t>
    </r>
    <r>
      <rPr>
        <sz val="12"/>
        <rFont val="Calibri"/>
        <family val="2"/>
        <scheme val="minor"/>
      </rPr>
      <t xml:space="preserve"> Electric Brakes, 2 Light System, Burner, Automatic Temperature Controls, Multi-function PLC Can Buss Remote Control,100 GPM Pump with Hand Wand and 8' Spray Bar w/ Qty (2) 4' Section Operators,  Engine Enclosure and Recording Bitumeter</t>
    </r>
  </si>
  <si>
    <t xml:space="preserve">Guaranteed Buy Back Program Year two 750 Hr. or less 35% of the original purchase price </t>
  </si>
  <si>
    <t xml:space="preserve">Guaranteed Buy Back Program year three 1200 Hrs. or less 50% of the original purchase price </t>
  </si>
  <si>
    <r>
      <rPr>
        <u/>
        <sz val="12"/>
        <rFont val="Calibri"/>
        <family val="2"/>
        <scheme val="minor"/>
      </rPr>
      <t>Each Base Unit Includes:</t>
    </r>
    <r>
      <rPr>
        <sz val="12"/>
        <rFont val="Calibri"/>
        <family val="2"/>
        <scheme val="minor"/>
      </rPr>
      <t xml:space="preserve"> Poly Liquid Additive System Macropaver PTO OptionPugmill – Standard Emulsion Two-Way Loading Valves</t>
    </r>
  </si>
  <si>
    <r>
      <rPr>
        <u/>
        <sz val="12"/>
        <rFont val="Calibri"/>
        <family val="2"/>
        <scheme val="minor"/>
      </rPr>
      <t>Each Base Unit Includes:</t>
    </r>
    <r>
      <rPr>
        <sz val="12"/>
        <rFont val="Calibri"/>
        <family val="2"/>
        <scheme val="minor"/>
      </rPr>
      <t xml:space="preserve"> Diesel Engine w/ Enclosure, Diesel Burner w/ Enclosure and Auto Temp Controls, Pumping System w/ Pump Saver, Agitator, Burner Interlock, Dual Loading Chute, Electric Brakes, and a 2 Light LED System </t>
    </r>
  </si>
  <si>
    <r>
      <rPr>
        <u/>
        <sz val="12"/>
        <rFont val="Calibri"/>
        <family val="2"/>
        <scheme val="minor"/>
      </rPr>
      <t>Each Base Unit Includes:</t>
    </r>
    <r>
      <rPr>
        <sz val="12"/>
        <rFont val="Calibri"/>
        <family val="2"/>
        <scheme val="minor"/>
      </rPr>
      <t xml:space="preserve"> Diesel Burner System with Flame-Out Protection, Burner Timer, Hydraulic Drive, Mixer and Hydraulic Driven Conveyor driven by Honda Gasoline Engine, 2 Light LED System and Electric Brakes</t>
    </r>
  </si>
  <si>
    <r>
      <rPr>
        <u/>
        <sz val="12"/>
        <rFont val="Calibri"/>
        <family val="2"/>
        <scheme val="minor"/>
      </rPr>
      <t>Each Base Unit Includes:</t>
    </r>
    <r>
      <rPr>
        <sz val="12"/>
        <rFont val="Calibri"/>
        <family val="2"/>
        <scheme val="minor"/>
      </rPr>
      <t xml:space="preserve"> Diesel Burner, Automatic Temperature Controls, Oil Jacketed Heat, Auger Delivery, Hydraulic Top Doors, Diesel Engine, Engine Enclosure, Electric Brakes, and a 2 Light System</t>
    </r>
  </si>
  <si>
    <r>
      <rPr>
        <u/>
        <sz val="12"/>
        <rFont val="Calibri"/>
        <family val="2"/>
        <scheme val="minor"/>
      </rPr>
      <t>Each Base Unit Includes:</t>
    </r>
    <r>
      <rPr>
        <sz val="12"/>
        <rFont val="Calibri"/>
        <family val="2"/>
        <scheme val="minor"/>
      </rPr>
      <t xml:space="preserve"> Diesel Burner, Automatic Temperature Controls, Oil Jacket,  Shovel Platform </t>
    </r>
  </si>
  <si>
    <t xml:space="preserve">Pricing is offered at 18% off of MSRP to Sourcewell members </t>
  </si>
  <si>
    <t xml:space="preserve">Finanancing Options </t>
  </si>
  <si>
    <t>Financing Options</t>
  </si>
  <si>
    <t>Qty</t>
  </si>
  <si>
    <r>
      <rPr>
        <u/>
        <sz val="12"/>
        <rFont val="Calibri"/>
        <family val="2"/>
        <scheme val="minor"/>
      </rPr>
      <t>Each Base Unit Includes:</t>
    </r>
    <r>
      <rPr>
        <sz val="12"/>
        <rFont val="Calibri"/>
        <family val="2"/>
        <scheme val="minor"/>
      </rPr>
      <t xml:space="preserve"> Diesel Burner System with Flame-Out Protection, Burner Enclosure, Burner Timer, Hydraulic Drive Mixer and Hydraulic Driven Conveyor driven by Honda Gasoline Engine, 2 Light LED System and Electric Brakes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</si>
</sst>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5" formatCode="_([$$-409]* #,##0.00_);_([$$-409]* \(#,##0.00\);_([$$-409]* &quot;-&quot;??_);_(@_)"/>
  </numFmts>
  <fonts count="30" x14ac:knownFonts="1">
    <font>
      <sz val="11"/>
      <color theme="1"/>
      <name val="Calibri"/>
      <family val="2"/>
      <scheme val="minor"/>
    </font>
    <font>
      <sz val="10"/>
      <name val="Arial"/>
      <family val="2"/>
    </font>
    <font>
      <u/>
      <sz val="10"/>
      <color theme="10"/>
      <name val="Arial"/>
      <family val="2"/>
    </font>
    <font>
      <sz val="12"/>
      <name val="Times New Roman"/>
      <family val="1"/>
    </font>
    <font>
      <b/>
      <sz val="10"/>
      <name val="Arial"/>
      <family val="2"/>
    </font>
    <font>
      <sz val="10"/>
      <name val="Arial"/>
      <family val="2"/>
    </font>
    <font>
      <sz val="11"/>
      <name val="Arial"/>
      <family val="2"/>
    </font>
    <font>
      <sz val="12"/>
      <name val="Calibri"/>
      <family val="2"/>
      <scheme val="minor"/>
    </font>
    <font>
      <b/>
      <u/>
      <sz val="12"/>
      <name val="Times New Roman"/>
      <family val="1"/>
    </font>
    <font>
      <b/>
      <sz val="12"/>
      <name val="Calibri"/>
      <family val="2"/>
      <scheme val="minor"/>
    </font>
    <font>
      <sz val="11"/>
      <color theme="1"/>
      <name val="Calibri"/>
      <family val="2"/>
      <scheme val="minor"/>
    </font>
    <font>
      <b/>
      <sz val="11"/>
      <name val="Arial"/>
      <family val="2"/>
    </font>
    <font>
      <u/>
      <sz val="11"/>
      <color theme="10"/>
      <name val="Calibri"/>
      <family val="2"/>
      <scheme val="minor"/>
    </font>
    <font>
      <b/>
      <sz val="12"/>
      <name val="Arial"/>
      <family val="2"/>
    </font>
    <font>
      <u/>
      <sz val="12"/>
      <name val="Calibri"/>
      <family val="2"/>
      <scheme val="minor"/>
    </font>
    <font>
      <b/>
      <u/>
      <sz val="12"/>
      <name val="Calibri"/>
      <family val="2"/>
      <scheme val="minor"/>
    </font>
    <font>
      <strike/>
      <sz val="10"/>
      <name val="Arial"/>
      <family val="2"/>
    </font>
    <font>
      <u/>
      <sz val="12"/>
      <name val="Times New Roman"/>
      <family val="1"/>
    </font>
    <font>
      <sz val="12"/>
      <color theme="0"/>
      <name val="Calibri"/>
      <family val="2"/>
      <scheme val="minor"/>
    </font>
    <font>
      <sz val="12"/>
      <color theme="1"/>
      <name val="Calibri"/>
      <family val="2"/>
      <scheme val="minor"/>
    </font>
    <font>
      <b/>
      <sz val="12"/>
      <name val="Times New Roman"/>
      <family val="1"/>
    </font>
    <font>
      <b/>
      <sz val="12"/>
      <color theme="1"/>
      <name val="Calibri"/>
      <family val="2"/>
      <scheme val="minor"/>
    </font>
    <font>
      <sz val="12"/>
      <name val="Arial"/>
      <family val="2"/>
    </font>
    <font>
      <sz val="9"/>
      <name val="Arial"/>
      <family val="2"/>
    </font>
    <font>
      <sz val="12"/>
      <color rgb="FFFF0000"/>
      <name val="Calibri"/>
      <family val="2"/>
      <scheme val="minor"/>
    </font>
    <font>
      <sz val="11"/>
      <name val="Calibri"/>
      <family val="2"/>
      <scheme val="minor"/>
    </font>
    <font>
      <sz val="12"/>
      <color rgb="FFFFFF00"/>
      <name val="Calibri"/>
      <family val="2"/>
      <scheme val="minor"/>
    </font>
    <font>
      <sz val="11.5"/>
      <name val="Calibri"/>
      <family val="2"/>
      <scheme val="minor"/>
    </font>
    <font>
      <sz val="11.5"/>
      <color theme="1"/>
      <name val="Calibri"/>
      <family val="2"/>
      <scheme val="minor"/>
    </font>
    <font>
      <b/>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6600"/>
        <bgColor indexed="64"/>
      </patternFill>
    </fill>
  </fills>
  <borders count="3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auto="1"/>
      </right>
      <top/>
      <bottom style="thin">
        <color indexed="8"/>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8"/>
      </left>
      <right style="thin">
        <color indexed="64"/>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top style="thin">
        <color indexed="64"/>
      </top>
      <bottom style="thin">
        <color indexed="64"/>
      </bottom>
      <diagonal/>
    </border>
    <border>
      <left style="thin">
        <color indexed="8"/>
      </left>
      <right style="medium">
        <color indexed="64"/>
      </right>
      <top style="thin">
        <color indexed="8"/>
      </top>
      <bottom/>
      <diagonal/>
    </border>
    <border>
      <left style="thin">
        <color indexed="64"/>
      </left>
      <right style="medium">
        <color indexed="64"/>
      </right>
      <top style="thin">
        <color indexed="8"/>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top style="thin">
        <color indexed="64"/>
      </top>
      <bottom/>
      <diagonal/>
    </border>
    <border>
      <left style="medium">
        <color rgb="FFFF0000"/>
      </left>
      <right/>
      <top style="medium">
        <color rgb="FFFF0000"/>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medium">
        <color rgb="FFFF0000"/>
      </top>
      <bottom/>
      <diagonal/>
    </border>
    <border>
      <left style="medium">
        <color rgb="FFFF0000"/>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style="medium">
        <color rgb="FFFF0000"/>
      </left>
      <right style="thin">
        <color auto="1"/>
      </right>
      <top/>
      <bottom/>
      <diagonal/>
    </border>
    <border>
      <left/>
      <right style="thin">
        <color auto="1"/>
      </right>
      <top/>
      <bottom style="thin">
        <color auto="1"/>
      </bottom>
      <diagonal/>
    </border>
    <border>
      <left style="thin">
        <color indexed="64"/>
      </left>
      <right style="thin">
        <color indexed="64"/>
      </right>
      <top/>
      <bottom style="thin">
        <color indexed="64"/>
      </bottom>
      <diagonal/>
    </border>
    <border>
      <left/>
      <right style="thin">
        <color indexed="64"/>
      </right>
      <top style="thin">
        <color indexed="8"/>
      </top>
      <bottom/>
      <diagonal/>
    </border>
    <border>
      <left/>
      <right style="thin">
        <color auto="1"/>
      </right>
      <top/>
      <bottom style="thin">
        <color indexed="8"/>
      </bottom>
      <diagonal/>
    </border>
    <border>
      <left style="thin">
        <color indexed="64"/>
      </left>
      <right style="thin">
        <color indexed="8"/>
      </right>
      <top style="thin">
        <color indexed="64"/>
      </top>
      <bottom/>
      <diagonal/>
    </border>
    <border>
      <left style="thin">
        <color indexed="8"/>
      </left>
      <right style="thin">
        <color indexed="64"/>
      </right>
      <top/>
      <bottom/>
      <diagonal/>
    </border>
    <border>
      <left/>
      <right style="thin">
        <color indexed="8"/>
      </right>
      <top style="thin">
        <color indexed="64"/>
      </top>
      <bottom style="thin">
        <color indexed="64"/>
      </bottom>
      <diagonal/>
    </border>
    <border>
      <left style="thin">
        <color indexed="8"/>
      </left>
      <right style="thin">
        <color indexed="64"/>
      </right>
      <top/>
      <bottom style="thin">
        <color indexed="64"/>
      </bottom>
      <diagonal/>
    </border>
    <border>
      <left/>
      <right/>
      <top/>
      <bottom style="thin">
        <color auto="1"/>
      </bottom>
      <diagonal/>
    </border>
    <border>
      <left style="thin">
        <color indexed="8"/>
      </left>
      <right style="thin">
        <color indexed="64"/>
      </right>
      <top style="thin">
        <color indexed="8"/>
      </top>
      <bottom style="thin">
        <color indexed="64"/>
      </bottom>
      <diagonal/>
    </border>
    <border>
      <left style="thin">
        <color auto="1"/>
      </left>
      <right/>
      <top/>
      <bottom style="thin">
        <color auto="1"/>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style="thin">
        <color indexed="64"/>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8"/>
      </bottom>
      <diagonal/>
    </border>
    <border>
      <left/>
      <right style="medium">
        <color indexed="64"/>
      </right>
      <top style="thin">
        <color indexed="64"/>
      </top>
      <bottom/>
      <diagonal/>
    </border>
    <border>
      <left style="medium">
        <color indexed="64"/>
      </left>
      <right/>
      <top style="thin">
        <color indexed="64"/>
      </top>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64"/>
      </right>
      <top style="thin">
        <color indexed="8"/>
      </top>
      <bottom/>
      <diagonal/>
    </border>
    <border>
      <left/>
      <right style="thin">
        <color indexed="64"/>
      </right>
      <top style="thin">
        <color indexed="8"/>
      </top>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8"/>
      </top>
      <bottom/>
      <diagonal/>
    </border>
    <border>
      <left/>
      <right style="thin">
        <color indexed="64"/>
      </right>
      <top style="thin">
        <color indexed="8"/>
      </top>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8"/>
      </left>
      <right style="thin">
        <color indexed="64"/>
      </right>
      <top style="thin">
        <color indexed="8"/>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8"/>
      </top>
      <bottom style="thin">
        <color indexed="8"/>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8"/>
      </top>
      <bottom/>
      <diagonal/>
    </border>
    <border>
      <left style="thin">
        <color indexed="64"/>
      </left>
      <right/>
      <top style="thin">
        <color indexed="64"/>
      </top>
      <bottom/>
      <diagonal/>
    </border>
    <border>
      <left/>
      <right style="thin">
        <color indexed="64"/>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8"/>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8"/>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auto="1"/>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8"/>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right style="thin">
        <color indexed="64"/>
      </right>
      <top style="thin">
        <color indexed="8"/>
      </top>
      <bottom/>
      <diagonal/>
    </border>
    <border>
      <left/>
      <right style="thin">
        <color indexed="8"/>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auto="1"/>
      </right>
      <top style="thin">
        <color indexed="8"/>
      </top>
      <bottom/>
      <diagonal/>
    </border>
    <border>
      <left style="thin">
        <color indexed="8"/>
      </left>
      <right style="thin">
        <color auto="1"/>
      </right>
      <top style="thin">
        <color indexed="8"/>
      </top>
      <bottom style="thin">
        <color indexed="8"/>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8"/>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top style="thin">
        <color auto="1"/>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thin">
        <color auto="1"/>
      </top>
      <bottom style="thin">
        <color auto="1"/>
      </bottom>
      <diagonal/>
    </border>
    <border>
      <left style="thin">
        <color indexed="8"/>
      </left>
      <right style="thin">
        <color indexed="64"/>
      </right>
      <top style="thin">
        <color indexed="8"/>
      </top>
      <bottom style="thin">
        <color indexed="8"/>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indexed="8"/>
      </left>
      <right style="thin">
        <color auto="1"/>
      </right>
      <top style="thin">
        <color indexed="8"/>
      </top>
      <bottom/>
      <diagonal/>
    </border>
    <border>
      <left style="thin">
        <color indexed="64"/>
      </left>
      <right style="thin">
        <color indexed="64"/>
      </right>
      <top style="thin">
        <color indexed="64"/>
      </top>
      <bottom/>
      <diagonal/>
    </border>
    <border>
      <left style="thin">
        <color indexed="8"/>
      </left>
      <right style="thin">
        <color auto="1"/>
      </right>
      <top style="thin">
        <color indexed="8"/>
      </top>
      <bottom/>
      <diagonal/>
    </border>
  </borders>
  <cellStyleXfs count="10">
    <xf numFmtId="0" fontId="0" fillId="0" borderId="0"/>
    <xf numFmtId="0" fontId="2" fillId="0" borderId="0" applyNumberFormat="0" applyFill="0" applyBorder="0" applyAlignment="0" applyProtection="0"/>
    <xf numFmtId="0" fontId="1" fillId="0" borderId="0"/>
    <xf numFmtId="44" fontId="1" fillId="0" borderId="0" applyFont="0" applyFill="0" applyBorder="0" applyAlignment="0" applyProtection="0"/>
    <xf numFmtId="0" fontId="5" fillId="0" borderId="0"/>
    <xf numFmtId="44" fontId="1" fillId="0" borderId="0" applyFont="0" applyFill="0" applyBorder="0" applyAlignment="0" applyProtection="0"/>
    <xf numFmtId="43" fontId="10" fillId="0" borderId="0" applyFont="0" applyFill="0" applyBorder="0" applyAlignment="0" applyProtection="0"/>
    <xf numFmtId="0" fontId="1" fillId="0" borderId="0"/>
    <xf numFmtId="0" fontId="12" fillId="0" borderId="0" applyNumberFormat="0" applyFill="0" applyBorder="0" applyAlignment="0" applyProtection="0"/>
    <xf numFmtId="0" fontId="10" fillId="0" borderId="0"/>
  </cellStyleXfs>
  <cellXfs count="1023">
    <xf numFmtId="0" fontId="0" fillId="0" borderId="0" xfId="0"/>
    <xf numFmtId="0" fontId="1" fillId="0" borderId="0" xfId="2"/>
    <xf numFmtId="0" fontId="1" fillId="0" borderId="0" xfId="2" applyAlignment="1">
      <alignment horizontal="right"/>
    </xf>
    <xf numFmtId="0" fontId="1" fillId="0" borderId="0" xfId="2" applyAlignment="1">
      <alignment horizontal="center"/>
    </xf>
    <xf numFmtId="0" fontId="1" fillId="0" borderId="0" xfId="4" applyFont="1"/>
    <xf numFmtId="0" fontId="1" fillId="0" borderId="0" xfId="4" applyFont="1" applyAlignment="1">
      <alignment horizontal="right"/>
    </xf>
    <xf numFmtId="0" fontId="1" fillId="0" borderId="0" xfId="4" applyFont="1" applyAlignment="1">
      <alignment horizontal="center"/>
    </xf>
    <xf numFmtId="0" fontId="1" fillId="0" borderId="0" xfId="4" applyFont="1" applyAlignment="1" applyProtection="1">
      <alignment horizontal="center"/>
      <protection locked="0"/>
    </xf>
    <xf numFmtId="2" fontId="1" fillId="0" borderId="0" xfId="4" applyNumberFormat="1" applyFont="1" applyAlignment="1">
      <alignment horizontal="right"/>
    </xf>
    <xf numFmtId="0" fontId="3" fillId="0" borderId="0" xfId="4" applyFont="1"/>
    <xf numFmtId="1" fontId="1" fillId="0" borderId="0" xfId="2" applyNumberFormat="1"/>
    <xf numFmtId="0" fontId="6" fillId="0" borderId="0" xfId="4" applyFont="1"/>
    <xf numFmtId="0" fontId="7" fillId="0" borderId="0" xfId="2" applyFont="1"/>
    <xf numFmtId="0" fontId="7" fillId="0" borderId="0" xfId="2" applyFont="1" applyAlignment="1">
      <alignment horizontal="right"/>
    </xf>
    <xf numFmtId="0" fontId="7" fillId="0" borderId="0" xfId="2" applyFont="1" applyAlignment="1">
      <alignment horizontal="center"/>
    </xf>
    <xf numFmtId="0" fontId="7" fillId="0" borderId="12" xfId="2" applyFont="1" applyBorder="1"/>
    <xf numFmtId="0" fontId="7" fillId="0" borderId="0" xfId="2" applyFont="1" applyAlignment="1" applyProtection="1">
      <alignment horizontal="center"/>
      <protection locked="0"/>
    </xf>
    <xf numFmtId="2" fontId="7" fillId="0" borderId="0" xfId="2" applyNumberFormat="1" applyFont="1" applyAlignment="1">
      <alignment horizontal="right"/>
    </xf>
    <xf numFmtId="164" fontId="7" fillId="0" borderId="0" xfId="2" applyNumberFormat="1" applyFont="1" applyAlignment="1">
      <alignment horizontal="center"/>
    </xf>
    <xf numFmtId="2" fontId="1" fillId="0" borderId="0" xfId="2" applyNumberFormat="1"/>
    <xf numFmtId="2" fontId="7" fillId="0" borderId="12" xfId="2" applyNumberFormat="1" applyFont="1" applyBorder="1"/>
    <xf numFmtId="40" fontId="7" fillId="0" borderId="0" xfId="2" applyNumberFormat="1" applyFont="1"/>
    <xf numFmtId="0" fontId="9" fillId="0" borderId="0" xfId="2" applyFont="1" applyAlignment="1">
      <alignment horizontal="right"/>
    </xf>
    <xf numFmtId="4" fontId="9" fillId="0" borderId="0" xfId="2" applyNumberFormat="1" applyFont="1" applyAlignment="1">
      <alignment horizontal="right"/>
    </xf>
    <xf numFmtId="0" fontId="11" fillId="0" borderId="0" xfId="4" applyFont="1" applyAlignment="1">
      <alignment horizontal="right"/>
    </xf>
    <xf numFmtId="0" fontId="4" fillId="0" borderId="0" xfId="4" applyFont="1" applyAlignment="1">
      <alignment horizontal="right"/>
    </xf>
    <xf numFmtId="0" fontId="7" fillId="0" borderId="0" xfId="2" applyFont="1" applyAlignment="1">
      <alignment wrapText="1"/>
    </xf>
    <xf numFmtId="0" fontId="7" fillId="0" borderId="12" xfId="2" applyFont="1" applyBorder="1" applyAlignment="1">
      <alignment wrapText="1"/>
    </xf>
    <xf numFmtId="2" fontId="7" fillId="0" borderId="16" xfId="2" applyNumberFormat="1" applyFont="1" applyBorder="1"/>
    <xf numFmtId="2" fontId="7" fillId="0" borderId="17" xfId="2" applyNumberFormat="1" applyFont="1" applyBorder="1"/>
    <xf numFmtId="2" fontId="7" fillId="0" borderId="12" xfId="2" applyNumberFormat="1" applyFont="1" applyBorder="1" applyAlignment="1">
      <alignment horizontal="right"/>
    </xf>
    <xf numFmtId="0" fontId="15" fillId="0" borderId="0" xfId="2" applyFont="1"/>
    <xf numFmtId="2" fontId="7" fillId="0" borderId="0" xfId="2" applyNumberFormat="1" applyFont="1"/>
    <xf numFmtId="0" fontId="9" fillId="0" borderId="0" xfId="2" applyFont="1"/>
    <xf numFmtId="0" fontId="7" fillId="0" borderId="12" xfId="0" applyFont="1" applyBorder="1"/>
    <xf numFmtId="4" fontId="9" fillId="0" borderId="0" xfId="2" applyNumberFormat="1" applyFont="1" applyAlignment="1">
      <alignment horizontal="right" wrapText="1"/>
    </xf>
    <xf numFmtId="2" fontId="7" fillId="0" borderId="0" xfId="0" applyNumberFormat="1" applyFont="1" applyAlignment="1">
      <alignment horizontal="right"/>
    </xf>
    <xf numFmtId="0" fontId="7" fillId="0" borderId="13" xfId="0" applyFont="1" applyBorder="1" applyAlignment="1" applyProtection="1">
      <alignment horizontal="center"/>
      <protection locked="0"/>
    </xf>
    <xf numFmtId="2" fontId="7" fillId="0" borderId="0" xfId="2" applyNumberFormat="1" applyFont="1" applyAlignment="1">
      <alignment horizontal="center"/>
    </xf>
    <xf numFmtId="2" fontId="7" fillId="0" borderId="0" xfId="2" applyNumberFormat="1" applyFont="1" applyAlignment="1" applyProtection="1">
      <alignment horizontal="center"/>
      <protection locked="0"/>
    </xf>
    <xf numFmtId="0" fontId="7" fillId="0" borderId="0" xfId="0" applyFont="1"/>
    <xf numFmtId="0" fontId="7" fillId="0" borderId="0" xfId="0" applyFont="1" applyAlignment="1" applyProtection="1">
      <alignment horizontal="center"/>
      <protection locked="0"/>
    </xf>
    <xf numFmtId="0" fontId="7" fillId="0" borderId="0" xfId="0" applyFont="1" applyAlignment="1">
      <alignment horizontal="right"/>
    </xf>
    <xf numFmtId="4" fontId="4" fillId="0" borderId="0" xfId="4" applyNumberFormat="1" applyFont="1" applyAlignment="1">
      <alignment horizontal="right"/>
    </xf>
    <xf numFmtId="43" fontId="7" fillId="0" borderId="14" xfId="6" applyFont="1" applyBorder="1"/>
    <xf numFmtId="4" fontId="7" fillId="3" borderId="12" xfId="2" applyNumberFormat="1" applyFont="1" applyFill="1" applyBorder="1" applyAlignment="1">
      <alignment horizontal="right"/>
    </xf>
    <xf numFmtId="0" fontId="7" fillId="0" borderId="20" xfId="2" applyFont="1" applyBorder="1" applyAlignment="1" applyProtection="1">
      <alignment horizontal="center"/>
      <protection locked="0"/>
    </xf>
    <xf numFmtId="43" fontId="7" fillId="0" borderId="0" xfId="6" applyFont="1" applyBorder="1"/>
    <xf numFmtId="4" fontId="7" fillId="0" borderId="13" xfId="2" applyNumberFormat="1" applyFont="1" applyBorder="1" applyAlignment="1">
      <alignment horizontal="right"/>
    </xf>
    <xf numFmtId="164" fontId="7" fillId="0" borderId="13" xfId="0" applyNumberFormat="1" applyFont="1" applyBorder="1" applyAlignment="1">
      <alignment horizontal="right"/>
    </xf>
    <xf numFmtId="0" fontId="16" fillId="0" borderId="0" xfId="4" applyFont="1"/>
    <xf numFmtId="43" fontId="1" fillId="0" borderId="0" xfId="6" applyFont="1" applyAlignment="1">
      <alignment horizontal="right"/>
    </xf>
    <xf numFmtId="43" fontId="7" fillId="2" borderId="28" xfId="6" applyFont="1" applyFill="1" applyBorder="1"/>
    <xf numFmtId="43" fontId="7" fillId="2" borderId="27" xfId="6" applyFont="1" applyFill="1" applyBorder="1"/>
    <xf numFmtId="43" fontId="9" fillId="2" borderId="28" xfId="6" applyFont="1" applyFill="1" applyBorder="1"/>
    <xf numFmtId="4" fontId="9" fillId="0" borderId="0" xfId="3" applyNumberFormat="1" applyFont="1" applyBorder="1" applyAlignment="1">
      <alignment horizontal="right"/>
    </xf>
    <xf numFmtId="4" fontId="9" fillId="0" borderId="0" xfId="0" applyNumberFormat="1" applyFont="1" applyAlignment="1">
      <alignment horizontal="right"/>
    </xf>
    <xf numFmtId="4" fontId="9" fillId="0" borderId="0" xfId="0" applyNumberFormat="1" applyFont="1" applyAlignment="1">
      <alignment horizontal="right" wrapText="1"/>
    </xf>
    <xf numFmtId="4" fontId="9" fillId="0" borderId="0" xfId="2" applyNumberFormat="1" applyFont="1"/>
    <xf numFmtId="40" fontId="9" fillId="0" borderId="0" xfId="2" applyNumberFormat="1" applyFont="1"/>
    <xf numFmtId="0" fontId="9" fillId="0" borderId="0" xfId="2" applyFont="1" applyAlignment="1">
      <alignment wrapText="1"/>
    </xf>
    <xf numFmtId="0" fontId="9" fillId="2" borderId="0" xfId="2" applyFont="1" applyFill="1"/>
    <xf numFmtId="4" fontId="9" fillId="3" borderId="12" xfId="0" applyNumberFormat="1" applyFont="1" applyFill="1" applyBorder="1" applyAlignment="1">
      <alignment horizontal="right"/>
    </xf>
    <xf numFmtId="0" fontId="7" fillId="0" borderId="13" xfId="0" applyFont="1" applyBorder="1" applyAlignment="1">
      <alignment horizontal="center"/>
    </xf>
    <xf numFmtId="43" fontId="7" fillId="0" borderId="13" xfId="6" applyFont="1" applyBorder="1" applyAlignment="1">
      <alignment horizontal="right"/>
    </xf>
    <xf numFmtId="4" fontId="9" fillId="3" borderId="12" xfId="2" applyNumberFormat="1" applyFont="1" applyFill="1" applyBorder="1" applyAlignment="1">
      <alignment horizontal="right"/>
    </xf>
    <xf numFmtId="4" fontId="9" fillId="0" borderId="16" xfId="2" applyNumberFormat="1" applyFont="1" applyBorder="1" applyAlignment="1">
      <alignment horizontal="right"/>
    </xf>
    <xf numFmtId="0" fontId="7" fillId="0" borderId="16" xfId="0" applyFont="1" applyBorder="1" applyAlignment="1" applyProtection="1">
      <alignment horizontal="center"/>
      <protection locked="0"/>
    </xf>
    <xf numFmtId="43" fontId="7" fillId="0" borderId="15" xfId="6" applyFont="1" applyBorder="1" applyAlignment="1">
      <alignment horizontal="right"/>
    </xf>
    <xf numFmtId="4" fontId="9" fillId="0" borderId="17" xfId="2" applyNumberFormat="1" applyFont="1" applyBorder="1" applyAlignment="1">
      <alignment horizontal="right"/>
    </xf>
    <xf numFmtId="0" fontId="7" fillId="0" borderId="17" xfId="0" applyFont="1" applyBorder="1" applyAlignment="1" applyProtection="1">
      <alignment horizontal="center"/>
      <protection locked="0"/>
    </xf>
    <xf numFmtId="43" fontId="7" fillId="0" borderId="24" xfId="6" applyFont="1" applyBorder="1" applyAlignment="1">
      <alignment horizontal="right"/>
    </xf>
    <xf numFmtId="2" fontId="7" fillId="0" borderId="12" xfId="0" applyNumberFormat="1" applyFont="1" applyBorder="1"/>
    <xf numFmtId="0" fontId="7" fillId="0" borderId="13" xfId="0" applyFont="1" applyBorder="1" applyAlignment="1">
      <alignment horizontal="right"/>
    </xf>
    <xf numFmtId="0" fontId="7" fillId="0" borderId="13" xfId="4" applyFont="1" applyBorder="1" applyAlignment="1">
      <alignment horizontal="center"/>
    </xf>
    <xf numFmtId="43" fontId="7" fillId="0" borderId="23" xfId="6" applyFont="1" applyBorder="1" applyAlignment="1">
      <alignment horizontal="right"/>
    </xf>
    <xf numFmtId="0" fontId="9" fillId="0" borderId="0" xfId="0" applyFont="1" applyAlignment="1">
      <alignment horizontal="center"/>
    </xf>
    <xf numFmtId="43" fontId="7" fillId="2" borderId="29" xfId="6" applyFont="1" applyFill="1" applyBorder="1"/>
    <xf numFmtId="0" fontId="8" fillId="0" borderId="34" xfId="4" applyFont="1" applyBorder="1"/>
    <xf numFmtId="0" fontId="14" fillId="0" borderId="0" xfId="4" applyFont="1"/>
    <xf numFmtId="0" fontId="9" fillId="0" borderId="0" xfId="4" applyFont="1" applyAlignment="1">
      <alignment horizontal="right"/>
    </xf>
    <xf numFmtId="0" fontId="7" fillId="0" borderId="0" xfId="4" applyFont="1" applyAlignment="1">
      <alignment horizontal="center"/>
    </xf>
    <xf numFmtId="0" fontId="7" fillId="0" borderId="34" xfId="4" applyFont="1" applyBorder="1" applyAlignment="1">
      <alignment horizontal="left" wrapText="1"/>
    </xf>
    <xf numFmtId="0" fontId="7" fillId="0" borderId="0" xfId="4" applyFont="1" applyAlignment="1">
      <alignment horizontal="left" wrapText="1"/>
    </xf>
    <xf numFmtId="0" fontId="7" fillId="0" borderId="23" xfId="4" applyFont="1" applyBorder="1" applyAlignment="1">
      <alignment horizontal="left" wrapText="1"/>
    </xf>
    <xf numFmtId="0" fontId="7" fillId="0" borderId="34" xfId="4" applyFont="1" applyBorder="1"/>
    <xf numFmtId="0" fontId="7" fillId="0" borderId="0" xfId="4" applyFont="1"/>
    <xf numFmtId="4" fontId="9" fillId="2" borderId="0" xfId="4" applyNumberFormat="1" applyFont="1" applyFill="1" applyAlignment="1">
      <alignment horizontal="right"/>
    </xf>
    <xf numFmtId="0" fontId="9" fillId="0" borderId="34" xfId="0" applyFont="1" applyBorder="1"/>
    <xf numFmtId="0" fontId="9" fillId="2" borderId="0" xfId="2" applyFont="1" applyFill="1" applyAlignment="1">
      <alignment horizontal="right"/>
    </xf>
    <xf numFmtId="0" fontId="7" fillId="0" borderId="0" xfId="0" applyFont="1" applyAlignment="1">
      <alignment horizontal="center"/>
    </xf>
    <xf numFmtId="0" fontId="9" fillId="0" borderId="21" xfId="2" applyFont="1" applyBorder="1"/>
    <xf numFmtId="0" fontId="9" fillId="0" borderId="34" xfId="2" applyFont="1" applyBorder="1"/>
    <xf numFmtId="0" fontId="7" fillId="0" borderId="21" xfId="2" applyFont="1" applyBorder="1"/>
    <xf numFmtId="0" fontId="7" fillId="0" borderId="21" xfId="2" applyFont="1" applyBorder="1" applyAlignment="1">
      <alignment wrapText="1"/>
    </xf>
    <xf numFmtId="0" fontId="7" fillId="0" borderId="22" xfId="0" applyFont="1" applyBorder="1"/>
    <xf numFmtId="0" fontId="7" fillId="0" borderId="25" xfId="2" applyFont="1" applyBorder="1" applyAlignment="1">
      <alignment wrapText="1"/>
    </xf>
    <xf numFmtId="0" fontId="7" fillId="0" borderId="34" xfId="2" applyFont="1" applyBorder="1" applyAlignment="1">
      <alignment wrapText="1"/>
    </xf>
    <xf numFmtId="0" fontId="9" fillId="0" borderId="25" xfId="2" applyFont="1" applyBorder="1"/>
    <xf numFmtId="0" fontId="7" fillId="0" borderId="25" xfId="2" applyFont="1" applyBorder="1"/>
    <xf numFmtId="0" fontId="7" fillId="0" borderId="21" xfId="0" applyFont="1" applyBorder="1"/>
    <xf numFmtId="0" fontId="7" fillId="0" borderId="34" xfId="0" applyFont="1" applyBorder="1"/>
    <xf numFmtId="0" fontId="7" fillId="0" borderId="34" xfId="0" applyFont="1" applyBorder="1" applyAlignment="1">
      <alignment wrapText="1"/>
    </xf>
    <xf numFmtId="43" fontId="7" fillId="0" borderId="23" xfId="6" applyFont="1" applyBorder="1"/>
    <xf numFmtId="43" fontId="9" fillId="0" borderId="23" xfId="6" applyFont="1" applyBorder="1"/>
    <xf numFmtId="0" fontId="7" fillId="0" borderId="34" xfId="4" applyFont="1" applyBorder="1" applyAlignment="1">
      <alignment wrapText="1"/>
    </xf>
    <xf numFmtId="0" fontId="7" fillId="0" borderId="0" xfId="4" applyFont="1" applyAlignment="1">
      <alignment wrapText="1"/>
    </xf>
    <xf numFmtId="0" fontId="7" fillId="0" borderId="23" xfId="4" applyFont="1" applyBorder="1" applyAlignment="1">
      <alignment wrapText="1"/>
    </xf>
    <xf numFmtId="0" fontId="9" fillId="0" borderId="21" xfId="2" applyFont="1" applyBorder="1" applyAlignment="1">
      <alignment wrapText="1"/>
    </xf>
    <xf numFmtId="4" fontId="9" fillId="0" borderId="12" xfId="2" applyNumberFormat="1" applyFont="1" applyBorder="1" applyAlignment="1">
      <alignment horizontal="right"/>
    </xf>
    <xf numFmtId="0" fontId="7" fillId="0" borderId="12" xfId="0" applyFont="1" applyBorder="1" applyAlignment="1" applyProtection="1">
      <alignment horizontal="center"/>
      <protection locked="0"/>
    </xf>
    <xf numFmtId="43" fontId="7" fillId="0" borderId="14" xfId="6" applyFont="1" applyFill="1" applyBorder="1" applyAlignment="1">
      <alignment horizontal="right"/>
    </xf>
    <xf numFmtId="0" fontId="7" fillId="0" borderId="22" xfId="2" applyFont="1" applyBorder="1"/>
    <xf numFmtId="43" fontId="7" fillId="0" borderId="15" xfId="6" applyFont="1" applyFill="1" applyBorder="1" applyAlignment="1">
      <alignment horizontal="right"/>
    </xf>
    <xf numFmtId="0" fontId="7" fillId="0" borderId="22" xfId="0" applyFont="1" applyBorder="1" applyAlignment="1">
      <alignment wrapText="1"/>
    </xf>
    <xf numFmtId="4" fontId="9" fillId="3" borderId="16" xfId="0" applyNumberFormat="1" applyFont="1" applyFill="1" applyBorder="1" applyAlignment="1">
      <alignment horizontal="right"/>
    </xf>
    <xf numFmtId="4" fontId="9" fillId="0" borderId="16" xfId="0" applyNumberFormat="1" applyFont="1" applyBorder="1" applyAlignment="1">
      <alignment horizontal="right"/>
    </xf>
    <xf numFmtId="4" fontId="9" fillId="0" borderId="17" xfId="0" applyNumberFormat="1" applyFont="1" applyBorder="1" applyAlignment="1">
      <alignment horizontal="right"/>
    </xf>
    <xf numFmtId="43" fontId="7" fillId="0" borderId="24" xfId="6" applyFont="1" applyFill="1" applyBorder="1" applyAlignment="1">
      <alignment horizontal="right"/>
    </xf>
    <xf numFmtId="43" fontId="7" fillId="0" borderId="23" xfId="6" applyFont="1" applyFill="1" applyBorder="1" applyAlignment="1">
      <alignment horizontal="right"/>
    </xf>
    <xf numFmtId="0" fontId="9" fillId="0" borderId="34" xfId="2" applyFont="1" applyBorder="1" applyAlignment="1">
      <alignment wrapText="1"/>
    </xf>
    <xf numFmtId="4" fontId="9" fillId="0" borderId="12" xfId="0" applyNumberFormat="1" applyFont="1" applyBorder="1" applyAlignment="1">
      <alignment horizontal="right"/>
    </xf>
    <xf numFmtId="0" fontId="9" fillId="0" borderId="22" xfId="0" applyFont="1" applyBorder="1" applyAlignment="1">
      <alignment wrapText="1"/>
    </xf>
    <xf numFmtId="0" fontId="9" fillId="0" borderId="25" xfId="0" applyFont="1" applyBorder="1" applyAlignment="1">
      <alignment wrapText="1"/>
    </xf>
    <xf numFmtId="0" fontId="7" fillId="0" borderId="21" xfId="0" applyFont="1" applyBorder="1" applyAlignment="1">
      <alignment wrapText="1"/>
    </xf>
    <xf numFmtId="0" fontId="7" fillId="0" borderId="23" xfId="4" applyFont="1" applyBorder="1" applyAlignment="1">
      <alignment vertical="top" wrapText="1"/>
    </xf>
    <xf numFmtId="0" fontId="9" fillId="2" borderId="21" xfId="2" applyFont="1" applyFill="1" applyBorder="1" applyAlignment="1">
      <alignment wrapText="1"/>
    </xf>
    <xf numFmtId="0" fontId="9" fillId="0" borderId="34" xfId="0" applyFont="1" applyBorder="1" applyAlignment="1">
      <alignment wrapText="1"/>
    </xf>
    <xf numFmtId="2" fontId="18" fillId="0" borderId="12" xfId="2" applyNumberFormat="1" applyFont="1" applyBorder="1"/>
    <xf numFmtId="0" fontId="7" fillId="0" borderId="22" xfId="2" applyFont="1" applyBorder="1" applyAlignment="1">
      <alignment wrapText="1"/>
    </xf>
    <xf numFmtId="0" fontId="7" fillId="0" borderId="13" xfId="0" applyFont="1" applyBorder="1"/>
    <xf numFmtId="4" fontId="9" fillId="3" borderId="14" xfId="0" applyNumberFormat="1" applyFont="1" applyFill="1" applyBorder="1" applyAlignment="1">
      <alignment horizontal="right"/>
    </xf>
    <xf numFmtId="0" fontId="9" fillId="0" borderId="13" xfId="0" applyFont="1" applyBorder="1"/>
    <xf numFmtId="2" fontId="7" fillId="0" borderId="13" xfId="2" applyNumberFormat="1" applyFont="1" applyBorder="1"/>
    <xf numFmtId="4" fontId="9" fillId="0" borderId="0" xfId="4" applyNumberFormat="1" applyFont="1" applyAlignment="1">
      <alignment horizontal="right"/>
    </xf>
    <xf numFmtId="0" fontId="9" fillId="0" borderId="21" xfId="0" applyFont="1" applyBorder="1"/>
    <xf numFmtId="0" fontId="9" fillId="0" borderId="25" xfId="0" applyFont="1" applyBorder="1"/>
    <xf numFmtId="0" fontId="7" fillId="0" borderId="21" xfId="0" applyFont="1" applyBorder="1" applyAlignment="1">
      <alignment vertical="top" wrapText="1"/>
    </xf>
    <xf numFmtId="4" fontId="9" fillId="3" borderId="12" xfId="7" applyNumberFormat="1" applyFont="1" applyFill="1" applyBorder="1" applyAlignment="1">
      <alignment horizontal="right"/>
    </xf>
    <xf numFmtId="0" fontId="7" fillId="0" borderId="13" xfId="4" applyFont="1" applyBorder="1" applyAlignment="1" applyProtection="1">
      <alignment horizontal="center"/>
      <protection locked="0"/>
    </xf>
    <xf numFmtId="4" fontId="9" fillId="3" borderId="17" xfId="7" applyNumberFormat="1" applyFont="1" applyFill="1" applyBorder="1" applyAlignment="1">
      <alignment horizontal="right"/>
    </xf>
    <xf numFmtId="0" fontId="7" fillId="0" borderId="12" xfId="4" applyFont="1" applyBorder="1"/>
    <xf numFmtId="0" fontId="7" fillId="0" borderId="18" xfId="4" applyFont="1" applyBorder="1" applyAlignment="1" applyProtection="1">
      <alignment horizontal="center"/>
      <protection locked="0"/>
    </xf>
    <xf numFmtId="2" fontId="7" fillId="0" borderId="13" xfId="4" applyNumberFormat="1" applyFont="1" applyBorder="1" applyAlignment="1">
      <alignment horizontal="right"/>
    </xf>
    <xf numFmtId="4" fontId="9" fillId="3" borderId="12" xfId="4" applyNumberFormat="1" applyFont="1" applyFill="1" applyBorder="1" applyAlignment="1">
      <alignment horizontal="right"/>
    </xf>
    <xf numFmtId="4" fontId="9" fillId="3" borderId="12" xfId="9" applyNumberFormat="1" applyFont="1" applyFill="1" applyBorder="1" applyAlignment="1">
      <alignment horizontal="right"/>
    </xf>
    <xf numFmtId="0" fontId="9" fillId="3" borderId="12" xfId="4" applyFont="1" applyFill="1" applyBorder="1" applyAlignment="1">
      <alignment horizontal="right"/>
    </xf>
    <xf numFmtId="0" fontId="7" fillId="0" borderId="16" xfId="4" applyFont="1" applyBorder="1"/>
    <xf numFmtId="0" fontId="9" fillId="3" borderId="16" xfId="4" applyFont="1" applyFill="1" applyBorder="1" applyAlignment="1">
      <alignment horizontal="right"/>
    </xf>
    <xf numFmtId="4" fontId="9" fillId="0" borderId="12" xfId="4" applyNumberFormat="1" applyFont="1" applyBorder="1" applyAlignment="1">
      <alignment horizontal="right"/>
    </xf>
    <xf numFmtId="0" fontId="7" fillId="0" borderId="12" xfId="4" applyFont="1" applyBorder="1" applyAlignment="1" applyProtection="1">
      <alignment horizontal="center"/>
      <protection locked="0"/>
    </xf>
    <xf numFmtId="2" fontId="7" fillId="0" borderId="14" xfId="4" applyNumberFormat="1" applyFont="1" applyBorder="1" applyAlignment="1">
      <alignment horizontal="right"/>
    </xf>
    <xf numFmtId="2" fontId="7" fillId="0" borderId="12" xfId="4" applyNumberFormat="1" applyFont="1" applyBorder="1"/>
    <xf numFmtId="0" fontId="7" fillId="0" borderId="23" xfId="4" applyFont="1" applyBorder="1" applyAlignment="1">
      <alignment horizontal="right"/>
    </xf>
    <xf numFmtId="4" fontId="9" fillId="2" borderId="0" xfId="4" applyNumberFormat="1" applyFont="1" applyFill="1" applyAlignment="1">
      <alignment horizontal="center"/>
    </xf>
    <xf numFmtId="0" fontId="9" fillId="0" borderId="34" xfId="4" applyFont="1" applyBorder="1"/>
    <xf numFmtId="2" fontId="7" fillId="0" borderId="28" xfId="4" applyNumberFormat="1" applyFont="1" applyBorder="1" applyAlignment="1">
      <alignment horizontal="right"/>
    </xf>
    <xf numFmtId="0" fontId="9" fillId="0" borderId="21" xfId="4" applyFont="1" applyBorder="1"/>
    <xf numFmtId="0" fontId="7" fillId="0" borderId="34" xfId="4" applyFont="1" applyBorder="1" applyAlignment="1">
      <alignment horizontal="right"/>
    </xf>
    <xf numFmtId="0" fontId="7" fillId="0" borderId="0" xfId="4" applyFont="1" applyAlignment="1" applyProtection="1">
      <alignment horizontal="center"/>
      <protection locked="0"/>
    </xf>
    <xf numFmtId="2" fontId="7" fillId="0" borderId="41" xfId="4" applyNumberFormat="1" applyFont="1" applyBorder="1" applyAlignment="1">
      <alignment horizontal="right"/>
    </xf>
    <xf numFmtId="0" fontId="7" fillId="0" borderId="21" xfId="4" applyFont="1" applyBorder="1" applyAlignment="1">
      <alignment wrapText="1"/>
    </xf>
    <xf numFmtId="2" fontId="7" fillId="0" borderId="23" xfId="4" applyNumberFormat="1" applyFont="1" applyBorder="1" applyAlignment="1">
      <alignment horizontal="right"/>
    </xf>
    <xf numFmtId="0" fontId="7" fillId="0" borderId="42" xfId="4" applyFont="1" applyBorder="1" applyAlignment="1" applyProtection="1">
      <alignment horizontal="center"/>
      <protection locked="0"/>
    </xf>
    <xf numFmtId="2" fontId="7" fillId="0" borderId="43" xfId="4" applyNumberFormat="1" applyFont="1" applyBorder="1" applyAlignment="1">
      <alignment horizontal="right"/>
    </xf>
    <xf numFmtId="0" fontId="7" fillId="0" borderId="14" xfId="2" applyFont="1" applyBorder="1"/>
    <xf numFmtId="0" fontId="9" fillId="0" borderId="34" xfId="4" applyFont="1" applyBorder="1" applyAlignment="1">
      <alignment wrapText="1"/>
    </xf>
    <xf numFmtId="0" fontId="9" fillId="0" borderId="21" xfId="4" applyFont="1" applyBorder="1" applyAlignment="1">
      <alignment wrapText="1"/>
    </xf>
    <xf numFmtId="0" fontId="7" fillId="0" borderId="22" xfId="4" applyFont="1" applyBorder="1" applyAlignment="1">
      <alignment wrapText="1"/>
    </xf>
    <xf numFmtId="0" fontId="7" fillId="0" borderId="12" xfId="4" applyFont="1" applyBorder="1" applyAlignment="1">
      <alignment horizontal="right"/>
    </xf>
    <xf numFmtId="0" fontId="7" fillId="0" borderId="21" xfId="4" applyFont="1" applyBorder="1"/>
    <xf numFmtId="2" fontId="7" fillId="0" borderId="19" xfId="4" applyNumberFormat="1" applyFont="1" applyBorder="1" applyAlignment="1">
      <alignment horizontal="right"/>
    </xf>
    <xf numFmtId="0" fontId="18" fillId="0" borderId="0" xfId="4" applyFont="1"/>
    <xf numFmtId="0" fontId="7" fillId="0" borderId="7" xfId="4" applyFont="1" applyBorder="1"/>
    <xf numFmtId="0" fontId="7" fillId="0" borderId="8" xfId="4" applyFont="1" applyBorder="1" applyAlignment="1">
      <alignment horizontal="right"/>
    </xf>
    <xf numFmtId="0" fontId="7" fillId="0" borderId="44" xfId="4" applyFont="1" applyBorder="1" applyAlignment="1">
      <alignment wrapText="1"/>
    </xf>
    <xf numFmtId="2" fontId="7" fillId="0" borderId="45" xfId="4" applyNumberFormat="1" applyFont="1" applyBorder="1" applyAlignment="1">
      <alignment horizontal="right"/>
    </xf>
    <xf numFmtId="2" fontId="7" fillId="0" borderId="26" xfId="4" applyNumberFormat="1" applyFont="1" applyBorder="1" applyAlignment="1">
      <alignment horizontal="right"/>
    </xf>
    <xf numFmtId="2" fontId="7" fillId="0" borderId="46" xfId="4" applyNumberFormat="1" applyFont="1" applyBorder="1" applyAlignment="1">
      <alignment horizontal="right"/>
    </xf>
    <xf numFmtId="0" fontId="7" fillId="0" borderId="7" xfId="4" applyFont="1" applyBorder="1" applyAlignment="1">
      <alignment horizontal="right"/>
    </xf>
    <xf numFmtId="0" fontId="9" fillId="0" borderId="7" xfId="4" applyFont="1" applyBorder="1"/>
    <xf numFmtId="0" fontId="7" fillId="0" borderId="44" xfId="4" applyFont="1" applyBorder="1"/>
    <xf numFmtId="2" fontId="7" fillId="0" borderId="47" xfId="4" applyNumberFormat="1" applyFont="1" applyBorder="1" applyAlignment="1">
      <alignment horizontal="right"/>
    </xf>
    <xf numFmtId="0" fontId="9" fillId="0" borderId="7" xfId="4" applyFont="1" applyBorder="1" applyAlignment="1">
      <alignment wrapText="1"/>
    </xf>
    <xf numFmtId="2" fontId="7" fillId="0" borderId="8" xfId="4" applyNumberFormat="1" applyFont="1" applyBorder="1" applyAlignment="1">
      <alignment horizontal="right"/>
    </xf>
    <xf numFmtId="2" fontId="7" fillId="0" borderId="48" xfId="4" applyNumberFormat="1" applyFont="1" applyBorder="1" applyAlignment="1">
      <alignment horizontal="right"/>
    </xf>
    <xf numFmtId="0" fontId="7" fillId="0" borderId="31" xfId="4" applyFont="1" applyBorder="1" applyAlignment="1">
      <alignment wrapText="1"/>
    </xf>
    <xf numFmtId="0" fontId="7" fillId="0" borderId="32" xfId="4" applyFont="1" applyBorder="1"/>
    <xf numFmtId="4" fontId="9" fillId="3" borderId="32" xfId="4" applyNumberFormat="1" applyFont="1" applyFill="1" applyBorder="1" applyAlignment="1">
      <alignment horizontal="right"/>
    </xf>
    <xf numFmtId="0" fontId="7" fillId="0" borderId="49" xfId="4" applyFont="1" applyBorder="1" applyAlignment="1" applyProtection="1">
      <alignment horizontal="center"/>
      <protection locked="0"/>
    </xf>
    <xf numFmtId="2" fontId="7" fillId="0" borderId="50" xfId="4" applyNumberFormat="1" applyFont="1" applyBorder="1" applyAlignment="1">
      <alignment horizontal="right"/>
    </xf>
    <xf numFmtId="43" fontId="7" fillId="2" borderId="51" xfId="6" applyFont="1" applyFill="1" applyBorder="1"/>
    <xf numFmtId="43" fontId="7" fillId="2" borderId="52" xfId="6" applyFont="1" applyFill="1" applyBorder="1"/>
    <xf numFmtId="43" fontId="9" fillId="2" borderId="53" xfId="6" applyFont="1" applyFill="1" applyBorder="1"/>
    <xf numFmtId="0" fontId="19" fillId="0" borderId="13" xfId="0" applyFont="1" applyBorder="1"/>
    <xf numFmtId="0" fontId="19" fillId="0" borderId="13" xfId="0" applyFont="1" applyBorder="1" applyAlignment="1">
      <alignment wrapText="1"/>
    </xf>
    <xf numFmtId="0" fontId="9" fillId="0" borderId="0" xfId="7" applyFont="1"/>
    <xf numFmtId="0" fontId="7" fillId="0" borderId="13" xfId="7" applyFont="1" applyBorder="1"/>
    <xf numFmtId="0" fontId="20" fillId="0" borderId="7" xfId="4" applyFont="1" applyBorder="1"/>
    <xf numFmtId="49" fontId="19" fillId="0" borderId="13" xfId="0" applyNumberFormat="1" applyFont="1" applyBorder="1" applyAlignment="1">
      <alignment horizontal="left"/>
    </xf>
    <xf numFmtId="0" fontId="15" fillId="2" borderId="0" xfId="2" applyFont="1" applyFill="1"/>
    <xf numFmtId="2" fontId="7" fillId="2" borderId="0" xfId="2" applyNumberFormat="1" applyFont="1" applyFill="1"/>
    <xf numFmtId="0" fontId="7" fillId="2" borderId="0" xfId="2" applyFont="1" applyFill="1" applyAlignment="1">
      <alignment horizontal="right"/>
    </xf>
    <xf numFmtId="0" fontId="7" fillId="2" borderId="0" xfId="2" applyFont="1" applyFill="1" applyAlignment="1">
      <alignment horizontal="center"/>
    </xf>
    <xf numFmtId="0" fontId="19" fillId="0" borderId="0" xfId="0" applyFont="1" applyAlignment="1">
      <alignment wrapText="1"/>
    </xf>
    <xf numFmtId="0" fontId="7" fillId="0" borderId="7" xfId="2" applyFont="1" applyBorder="1" applyAlignment="1">
      <alignment horizontal="right"/>
    </xf>
    <xf numFmtId="0" fontId="7" fillId="0" borderId="23" xfId="2" applyFont="1" applyBorder="1" applyAlignment="1">
      <alignment horizontal="right"/>
    </xf>
    <xf numFmtId="0" fontId="23" fillId="0" borderId="0" xfId="2" applyFont="1"/>
    <xf numFmtId="0" fontId="8" fillId="0" borderId="34" xfId="2" applyFont="1" applyBorder="1" applyAlignment="1">
      <alignment wrapText="1"/>
    </xf>
    <xf numFmtId="0" fontId="7" fillId="0" borderId="23" xfId="2" applyFont="1" applyBorder="1"/>
    <xf numFmtId="0" fontId="7" fillId="0" borderId="0" xfId="2" applyFont="1" applyAlignment="1">
      <alignment horizontal="left" vertical="center" wrapText="1"/>
    </xf>
    <xf numFmtId="0" fontId="1" fillId="0" borderId="0" xfId="2" applyAlignment="1">
      <alignment horizontal="left"/>
    </xf>
    <xf numFmtId="0" fontId="7" fillId="2" borderId="55" xfId="2" applyFont="1" applyFill="1" applyBorder="1" applyAlignment="1">
      <alignment horizontal="right"/>
    </xf>
    <xf numFmtId="0" fontId="7" fillId="2" borderId="56" xfId="2" applyFont="1" applyFill="1" applyBorder="1" applyAlignment="1">
      <alignment horizontal="center"/>
    </xf>
    <xf numFmtId="0" fontId="7" fillId="2" borderId="57" xfId="2" applyFont="1" applyFill="1" applyBorder="1" applyAlignment="1">
      <alignment horizontal="left" vertical="center" wrapText="1"/>
    </xf>
    <xf numFmtId="0" fontId="7" fillId="0" borderId="34" xfId="2" applyFont="1" applyBorder="1"/>
    <xf numFmtId="0" fontId="7" fillId="0" borderId="58" xfId="2" applyFont="1" applyBorder="1" applyAlignment="1">
      <alignment horizontal="right"/>
    </xf>
    <xf numFmtId="0" fontId="7" fillId="0" borderId="61" xfId="2" applyFont="1" applyBorder="1"/>
    <xf numFmtId="0" fontId="7" fillId="0" borderId="0" xfId="2" applyFont="1" applyAlignment="1">
      <alignment horizontal="center" vertical="center" wrapText="1"/>
    </xf>
    <xf numFmtId="0" fontId="9" fillId="3" borderId="0" xfId="2" applyFont="1" applyFill="1" applyAlignment="1">
      <alignment horizontal="center" vertical="center" wrapText="1"/>
    </xf>
    <xf numFmtId="0" fontId="9" fillId="2" borderId="23" xfId="2" applyFont="1" applyFill="1" applyBorder="1" applyAlignment="1">
      <alignment horizontal="center" vertical="center" wrapText="1"/>
    </xf>
    <xf numFmtId="0" fontId="1" fillId="0" borderId="0" xfId="2" applyAlignment="1">
      <alignment wrapText="1"/>
    </xf>
    <xf numFmtId="0" fontId="7" fillId="0" borderId="14" xfId="2" applyFont="1" applyBorder="1" applyAlignment="1">
      <alignment horizontal="center" vertical="center"/>
    </xf>
    <xf numFmtId="0" fontId="9" fillId="3" borderId="14" xfId="2" applyFont="1" applyFill="1" applyBorder="1" applyAlignment="1">
      <alignment horizontal="center" vertical="center"/>
    </xf>
    <xf numFmtId="0" fontId="7" fillId="0" borderId="13" xfId="2" applyFont="1" applyBorder="1" applyAlignment="1">
      <alignment horizontal="center" vertical="center"/>
    </xf>
    <xf numFmtId="0" fontId="7" fillId="0" borderId="13" xfId="2" applyFont="1" applyBorder="1" applyAlignment="1">
      <alignment horizontal="center" vertical="center" wrapText="1"/>
    </xf>
    <xf numFmtId="0" fontId="7" fillId="2" borderId="13" xfId="2" applyFont="1" applyFill="1" applyBorder="1" applyAlignment="1">
      <alignment horizontal="center" vertical="center"/>
    </xf>
    <xf numFmtId="43" fontId="9" fillId="3" borderId="62" xfId="6" applyFont="1" applyFill="1" applyBorder="1" applyAlignment="1"/>
    <xf numFmtId="0" fontId="7" fillId="0" borderId="13" xfId="2" applyFont="1" applyBorder="1" applyAlignment="1" applyProtection="1">
      <alignment horizontal="center"/>
      <protection locked="0"/>
    </xf>
    <xf numFmtId="0" fontId="24" fillId="0" borderId="63" xfId="2" applyFont="1" applyBorder="1"/>
    <xf numFmtId="2" fontId="7" fillId="2" borderId="29" xfId="2" applyNumberFormat="1" applyFont="1" applyFill="1" applyBorder="1" applyAlignment="1">
      <alignment horizontal="right"/>
    </xf>
    <xf numFmtId="43" fontId="9" fillId="3" borderId="17" xfId="6" applyFont="1" applyFill="1" applyBorder="1" applyAlignment="1"/>
    <xf numFmtId="43" fontId="7" fillId="0" borderId="16" xfId="6" applyFont="1" applyBorder="1"/>
    <xf numFmtId="2" fontId="7" fillId="0" borderId="64" xfId="2" applyNumberFormat="1" applyFont="1" applyBorder="1" applyAlignment="1">
      <alignment horizontal="right"/>
    </xf>
    <xf numFmtId="2" fontId="7" fillId="0" borderId="23" xfId="2" applyNumberFormat="1" applyFont="1" applyBorder="1" applyAlignment="1">
      <alignment horizontal="right"/>
    </xf>
    <xf numFmtId="43" fontId="7" fillId="0" borderId="17" xfId="6" applyFont="1" applyBorder="1"/>
    <xf numFmtId="4" fontId="7" fillId="0" borderId="0" xfId="2" applyNumberFormat="1" applyFont="1"/>
    <xf numFmtId="2" fontId="7" fillId="0" borderId="65" xfId="2" applyNumberFormat="1" applyFont="1" applyBorder="1" applyAlignment="1">
      <alignment horizontal="right"/>
    </xf>
    <xf numFmtId="4" fontId="9" fillId="3" borderId="12" xfId="2" applyNumberFormat="1" applyFont="1" applyFill="1" applyBorder="1"/>
    <xf numFmtId="0" fontId="24" fillId="0" borderId="13" xfId="2" applyFont="1" applyBorder="1"/>
    <xf numFmtId="4" fontId="9" fillId="3" borderId="14" xfId="3" applyNumberFormat="1" applyFont="1" applyFill="1" applyBorder="1" applyAlignment="1"/>
    <xf numFmtId="0" fontId="7" fillId="0" borderId="13" xfId="2" applyFont="1" applyBorder="1" applyAlignment="1">
      <alignment horizontal="center"/>
    </xf>
    <xf numFmtId="4" fontId="9" fillId="3" borderId="14" xfId="3" applyNumberFormat="1" applyFont="1" applyFill="1" applyBorder="1" applyAlignment="1">
      <alignment horizontal="right"/>
    </xf>
    <xf numFmtId="4" fontId="7" fillId="0" borderId="0" xfId="0" applyNumberFormat="1" applyFont="1" applyAlignment="1">
      <alignment horizontal="right"/>
    </xf>
    <xf numFmtId="4" fontId="7" fillId="0" borderId="0" xfId="2" applyNumberFormat="1" applyFont="1" applyAlignment="1">
      <alignment horizontal="right"/>
    </xf>
    <xf numFmtId="4" fontId="9" fillId="3" borderId="15" xfId="2" applyNumberFormat="1" applyFont="1" applyFill="1" applyBorder="1" applyAlignment="1">
      <alignment horizontal="right"/>
    </xf>
    <xf numFmtId="0" fontId="7" fillId="0" borderId="66" xfId="2" applyFont="1" applyBorder="1" applyAlignment="1" applyProtection="1">
      <alignment horizontal="center"/>
      <protection locked="0"/>
    </xf>
    <xf numFmtId="0" fontId="24" fillId="0" borderId="18" xfId="2" applyFont="1" applyBorder="1"/>
    <xf numFmtId="2" fontId="7" fillId="2" borderId="67" xfId="2" applyNumberFormat="1" applyFont="1" applyFill="1" applyBorder="1" applyAlignment="1">
      <alignment horizontal="right"/>
    </xf>
    <xf numFmtId="4" fontId="9" fillId="3" borderId="14" xfId="2" applyNumberFormat="1" applyFont="1" applyFill="1" applyBorder="1" applyAlignment="1">
      <alignment horizontal="right"/>
    </xf>
    <xf numFmtId="2" fontId="7" fillId="2" borderId="13" xfId="2" applyNumberFormat="1" applyFont="1" applyFill="1" applyBorder="1" applyAlignment="1">
      <alignment horizontal="right"/>
    </xf>
    <xf numFmtId="4" fontId="9" fillId="3" borderId="24" xfId="2" applyNumberFormat="1" applyFont="1" applyFill="1" applyBorder="1" applyAlignment="1">
      <alignment horizontal="right"/>
    </xf>
    <xf numFmtId="0" fontId="7" fillId="0" borderId="63" xfId="2" applyFont="1" applyBorder="1" applyAlignment="1" applyProtection="1">
      <alignment horizontal="center"/>
      <protection locked="0"/>
    </xf>
    <xf numFmtId="2" fontId="24" fillId="0" borderId="13" xfId="2" applyNumberFormat="1" applyFont="1" applyBorder="1"/>
    <xf numFmtId="0" fontId="7" fillId="0" borderId="13" xfId="2" applyFont="1" applyBorder="1"/>
    <xf numFmtId="2" fontId="7" fillId="0" borderId="15" xfId="2" applyNumberFormat="1" applyFont="1" applyBorder="1" applyAlignment="1">
      <alignment horizontal="right"/>
    </xf>
    <xf numFmtId="2" fontId="7" fillId="0" borderId="24" xfId="2" applyNumberFormat="1" applyFont="1" applyBorder="1" applyAlignment="1">
      <alignment horizontal="right"/>
    </xf>
    <xf numFmtId="0" fontId="7" fillId="0" borderId="42" xfId="2" applyFont="1" applyBorder="1" applyAlignment="1" applyProtection="1">
      <alignment horizontal="center"/>
      <protection locked="0"/>
    </xf>
    <xf numFmtId="0" fontId="24" fillId="0" borderId="14" xfId="2" applyFont="1" applyBorder="1"/>
    <xf numFmtId="4" fontId="9" fillId="3" borderId="16" xfId="2" applyNumberFormat="1" applyFont="1" applyFill="1" applyBorder="1" applyAlignment="1">
      <alignment horizontal="right"/>
    </xf>
    <xf numFmtId="0" fontId="24" fillId="0" borderId="15" xfId="2" applyFont="1" applyBorder="1"/>
    <xf numFmtId="0" fontId="7" fillId="0" borderId="68" xfId="2" applyFont="1" applyBorder="1"/>
    <xf numFmtId="2" fontId="7" fillId="2" borderId="69" xfId="2" applyNumberFormat="1" applyFont="1" applyFill="1" applyBorder="1" applyAlignment="1">
      <alignment horizontal="right"/>
    </xf>
    <xf numFmtId="40" fontId="7" fillId="2" borderId="29" xfId="2" applyNumberFormat="1" applyFont="1" applyFill="1" applyBorder="1"/>
    <xf numFmtId="4" fontId="7" fillId="0" borderId="13" xfId="2" applyNumberFormat="1" applyFont="1" applyBorder="1"/>
    <xf numFmtId="40" fontId="7" fillId="2" borderId="27" xfId="2" applyNumberFormat="1" applyFont="1" applyFill="1" applyBorder="1"/>
    <xf numFmtId="164" fontId="7" fillId="0" borderId="0" xfId="2" applyNumberFormat="1" applyFont="1" applyAlignment="1" applyProtection="1">
      <alignment horizontal="right"/>
      <protection locked="0"/>
    </xf>
    <xf numFmtId="164" fontId="7" fillId="0" borderId="13" xfId="2" applyNumberFormat="1" applyFont="1" applyBorder="1"/>
    <xf numFmtId="40" fontId="7" fillId="2" borderId="28" xfId="2" applyNumberFormat="1" applyFont="1" applyFill="1" applyBorder="1"/>
    <xf numFmtId="40" fontId="9" fillId="2" borderId="28" xfId="2" applyNumberFormat="1" applyFont="1" applyFill="1" applyBorder="1"/>
    <xf numFmtId="0" fontId="25" fillId="0" borderId="0" xfId="2" applyFont="1"/>
    <xf numFmtId="0" fontId="25" fillId="0" borderId="0" xfId="2" applyFont="1" applyAlignment="1">
      <alignment horizontal="right"/>
    </xf>
    <xf numFmtId="0" fontId="25" fillId="0" borderId="0" xfId="2" applyFont="1" applyAlignment="1">
      <alignment horizontal="center"/>
    </xf>
    <xf numFmtId="0" fontId="9" fillId="3" borderId="13" xfId="2" applyFont="1" applyFill="1" applyBorder="1" applyAlignment="1">
      <alignment horizontal="center" vertical="center"/>
    </xf>
    <xf numFmtId="43" fontId="9" fillId="3" borderId="23" xfId="6" applyFont="1" applyFill="1" applyBorder="1" applyAlignment="1"/>
    <xf numFmtId="43" fontId="9" fillId="3" borderId="13" xfId="6" applyFont="1" applyFill="1" applyBorder="1" applyAlignment="1"/>
    <xf numFmtId="43" fontId="7" fillId="0" borderId="70" xfId="6" applyFont="1" applyBorder="1"/>
    <xf numFmtId="4" fontId="9" fillId="3" borderId="70" xfId="2" applyNumberFormat="1" applyFont="1" applyFill="1" applyBorder="1"/>
    <xf numFmtId="0" fontId="7" fillId="0" borderId="25" xfId="2" applyFont="1" applyBorder="1" applyAlignment="1" applyProtection="1">
      <alignment horizontal="center"/>
      <protection locked="0"/>
    </xf>
    <xf numFmtId="2" fontId="7" fillId="0" borderId="13" xfId="2" applyNumberFormat="1" applyFont="1" applyBorder="1" applyAlignment="1">
      <alignment horizontal="right"/>
    </xf>
    <xf numFmtId="4" fontId="9" fillId="3" borderId="13" xfId="2" applyNumberFormat="1" applyFont="1" applyFill="1" applyBorder="1"/>
    <xf numFmtId="43" fontId="7" fillId="0" borderId="12" xfId="6" applyFont="1" applyBorder="1"/>
    <xf numFmtId="2" fontId="7" fillId="2" borderId="28" xfId="2" applyNumberFormat="1" applyFont="1" applyFill="1" applyBorder="1" applyAlignment="1">
      <alignment horizontal="right"/>
    </xf>
    <xf numFmtId="2" fontId="7" fillId="0" borderId="23" xfId="0" applyNumberFormat="1" applyFont="1" applyBorder="1" applyAlignment="1">
      <alignment horizontal="right"/>
    </xf>
    <xf numFmtId="2" fontId="7" fillId="2" borderId="41" xfId="2" applyNumberFormat="1" applyFont="1" applyFill="1" applyBorder="1" applyAlignment="1">
      <alignment horizontal="right"/>
    </xf>
    <xf numFmtId="4" fontId="9" fillId="3" borderId="13" xfId="2" applyNumberFormat="1" applyFont="1" applyFill="1" applyBorder="1" applyAlignment="1">
      <alignment horizontal="right"/>
    </xf>
    <xf numFmtId="2" fontId="7" fillId="2" borderId="43" xfId="2" applyNumberFormat="1" applyFont="1" applyFill="1" applyBorder="1" applyAlignment="1">
      <alignment horizontal="right"/>
    </xf>
    <xf numFmtId="2" fontId="7" fillId="2" borderId="71" xfId="2" applyNumberFormat="1" applyFont="1" applyFill="1" applyBorder="1" applyAlignment="1">
      <alignment horizontal="right"/>
    </xf>
    <xf numFmtId="40" fontId="7" fillId="2" borderId="43" xfId="2" applyNumberFormat="1" applyFont="1" applyFill="1" applyBorder="1"/>
    <xf numFmtId="40" fontId="9" fillId="2" borderId="43" xfId="2" applyNumberFormat="1" applyFont="1" applyFill="1" applyBorder="1"/>
    <xf numFmtId="0" fontId="9" fillId="0" borderId="72" xfId="2" applyFont="1" applyBorder="1"/>
    <xf numFmtId="2" fontId="7" fillId="0" borderId="73" xfId="2" applyNumberFormat="1" applyFont="1" applyBorder="1" applyAlignment="1">
      <alignment horizontal="right"/>
    </xf>
    <xf numFmtId="2" fontId="7" fillId="2" borderId="74" xfId="2" applyNumberFormat="1" applyFont="1" applyFill="1" applyBorder="1" applyAlignment="1">
      <alignment horizontal="right"/>
    </xf>
    <xf numFmtId="0" fontId="7" fillId="0" borderId="75" xfId="2" applyFont="1" applyBorder="1" applyAlignment="1" applyProtection="1">
      <alignment horizontal="center"/>
      <protection locked="0"/>
    </xf>
    <xf numFmtId="0" fontId="7" fillId="0" borderId="76" xfId="2" applyFont="1" applyBorder="1"/>
    <xf numFmtId="2" fontId="7" fillId="0" borderId="77" xfId="2" applyNumberFormat="1" applyFont="1" applyBorder="1"/>
    <xf numFmtId="4" fontId="9" fillId="3" borderId="78" xfId="2" applyNumberFormat="1" applyFont="1" applyFill="1" applyBorder="1" applyAlignment="1">
      <alignment horizontal="right"/>
    </xf>
    <xf numFmtId="0" fontId="7" fillId="0" borderId="78" xfId="2" applyFont="1" applyBorder="1" applyAlignment="1">
      <alignment horizontal="center"/>
    </xf>
    <xf numFmtId="2" fontId="7" fillId="2" borderId="79" xfId="2" applyNumberFormat="1" applyFont="1" applyFill="1" applyBorder="1" applyAlignment="1">
      <alignment horizontal="right"/>
    </xf>
    <xf numFmtId="2" fontId="7" fillId="2" borderId="23" xfId="2" applyNumberFormat="1" applyFont="1" applyFill="1" applyBorder="1" applyAlignment="1">
      <alignment horizontal="right"/>
    </xf>
    <xf numFmtId="43" fontId="7" fillId="0" borderId="77" xfId="6" applyFont="1" applyBorder="1"/>
    <xf numFmtId="4" fontId="7" fillId="3" borderId="77" xfId="2" applyNumberFormat="1" applyFont="1" applyFill="1" applyBorder="1" applyAlignment="1">
      <alignment horizontal="right"/>
    </xf>
    <xf numFmtId="4" fontId="9" fillId="3" borderId="77" xfId="2" applyNumberFormat="1" applyFont="1" applyFill="1" applyBorder="1" applyAlignment="1">
      <alignment horizontal="right"/>
    </xf>
    <xf numFmtId="0" fontId="7" fillId="0" borderId="80" xfId="2" applyFont="1" applyBorder="1" applyAlignment="1" applyProtection="1">
      <alignment horizontal="center"/>
      <protection locked="0"/>
    </xf>
    <xf numFmtId="0" fontId="7" fillId="0" borderId="81" xfId="2" applyFont="1" applyBorder="1"/>
    <xf numFmtId="43" fontId="7" fillId="0" borderId="82" xfId="6" applyFont="1" applyBorder="1"/>
    <xf numFmtId="4" fontId="9" fillId="3" borderId="82" xfId="2" applyNumberFormat="1" applyFont="1" applyFill="1" applyBorder="1" applyAlignment="1">
      <alignment horizontal="right"/>
    </xf>
    <xf numFmtId="0" fontId="24" fillId="0" borderId="83" xfId="2" applyFont="1" applyBorder="1"/>
    <xf numFmtId="0" fontId="7" fillId="0" borderId="84" xfId="2" applyFont="1" applyBorder="1" applyAlignment="1" applyProtection="1">
      <alignment horizontal="center"/>
      <protection locked="0"/>
    </xf>
    <xf numFmtId="2" fontId="7" fillId="2" borderId="85" xfId="2" applyNumberFormat="1" applyFont="1" applyFill="1" applyBorder="1" applyAlignment="1">
      <alignment horizontal="right"/>
    </xf>
    <xf numFmtId="40" fontId="7" fillId="2" borderId="74" xfId="2" applyNumberFormat="1" applyFont="1" applyFill="1" applyBorder="1"/>
    <xf numFmtId="40" fontId="7" fillId="2" borderId="86" xfId="2" applyNumberFormat="1" applyFont="1" applyFill="1" applyBorder="1"/>
    <xf numFmtId="40" fontId="7" fillId="2" borderId="79" xfId="2" applyNumberFormat="1" applyFont="1" applyFill="1" applyBorder="1"/>
    <xf numFmtId="40" fontId="9" fillId="2" borderId="79" xfId="2" applyNumberFormat="1" applyFont="1" applyFill="1" applyBorder="1"/>
    <xf numFmtId="0" fontId="8" fillId="0" borderId="34" xfId="2" applyFont="1" applyBorder="1"/>
    <xf numFmtId="43" fontId="9" fillId="3" borderId="24" xfId="6" applyFont="1" applyFill="1" applyBorder="1" applyAlignment="1"/>
    <xf numFmtId="4" fontId="9" fillId="3" borderId="77" xfId="2" applyNumberFormat="1" applyFont="1" applyFill="1" applyBorder="1"/>
    <xf numFmtId="43" fontId="9" fillId="3" borderId="77" xfId="6" applyFont="1" applyFill="1" applyBorder="1" applyAlignment="1"/>
    <xf numFmtId="2" fontId="7" fillId="2" borderId="89" xfId="2" applyNumberFormat="1" applyFont="1" applyFill="1" applyBorder="1" applyAlignment="1">
      <alignment horizontal="right"/>
    </xf>
    <xf numFmtId="4" fontId="9" fillId="3" borderId="77" xfId="0" applyNumberFormat="1" applyFont="1" applyFill="1" applyBorder="1" applyAlignment="1">
      <alignment horizontal="right"/>
    </xf>
    <xf numFmtId="0" fontId="7" fillId="0" borderId="81" xfId="0" applyFont="1" applyBorder="1"/>
    <xf numFmtId="4" fontId="9" fillId="0" borderId="82" xfId="0" applyNumberFormat="1" applyFont="1" applyBorder="1" applyAlignment="1">
      <alignment horizontal="right"/>
    </xf>
    <xf numFmtId="0" fontId="7" fillId="0" borderId="90" xfId="0" applyFont="1" applyBorder="1" applyAlignment="1" applyProtection="1">
      <alignment horizontal="center"/>
      <protection locked="0"/>
    </xf>
    <xf numFmtId="0" fontId="24" fillId="0" borderId="90" xfId="2" applyFont="1" applyBorder="1"/>
    <xf numFmtId="2" fontId="7" fillId="0" borderId="91" xfId="2" applyNumberFormat="1" applyFont="1" applyBorder="1" applyAlignment="1">
      <alignment horizontal="right"/>
    </xf>
    <xf numFmtId="0" fontId="7" fillId="0" borderId="63" xfId="0" applyFont="1" applyBorder="1" applyAlignment="1" applyProtection="1">
      <alignment horizontal="center"/>
      <protection locked="0"/>
    </xf>
    <xf numFmtId="2" fontId="7" fillId="0" borderId="74" xfId="2" applyNumberFormat="1" applyFont="1" applyBorder="1" applyAlignment="1">
      <alignment horizontal="right"/>
    </xf>
    <xf numFmtId="43" fontId="7" fillId="0" borderId="82" xfId="6" applyFont="1" applyFill="1" applyBorder="1"/>
    <xf numFmtId="0" fontId="7" fillId="0" borderId="82" xfId="0" applyFont="1" applyBorder="1" applyAlignment="1" applyProtection="1">
      <alignment horizontal="center"/>
      <protection locked="0"/>
    </xf>
    <xf numFmtId="0" fontId="24" fillId="0" borderId="82" xfId="2" applyFont="1" applyBorder="1"/>
    <xf numFmtId="2" fontId="7" fillId="0" borderId="92" xfId="2" applyNumberFormat="1" applyFont="1" applyBorder="1" applyAlignment="1">
      <alignment horizontal="right"/>
    </xf>
    <xf numFmtId="43" fontId="7" fillId="0" borderId="17" xfId="6" applyFont="1" applyFill="1" applyBorder="1"/>
    <xf numFmtId="0" fontId="24" fillId="0" borderId="17" xfId="2" applyFont="1" applyBorder="1"/>
    <xf numFmtId="0" fontId="7" fillId="0" borderId="81" xfId="2" applyFont="1" applyBorder="1" applyAlignment="1">
      <alignment wrapText="1"/>
    </xf>
    <xf numFmtId="43" fontId="7" fillId="0" borderId="0" xfId="6" applyFont="1" applyFill="1" applyBorder="1"/>
    <xf numFmtId="0" fontId="24" fillId="0" borderId="0" xfId="2" applyFont="1"/>
    <xf numFmtId="0" fontId="9" fillId="0" borderId="72" xfId="0" applyFont="1" applyBorder="1" applyAlignment="1">
      <alignment wrapText="1"/>
    </xf>
    <xf numFmtId="43" fontId="7" fillId="0" borderId="70" xfId="6" applyFont="1" applyFill="1" applyBorder="1"/>
    <xf numFmtId="4" fontId="9" fillId="0" borderId="70" xfId="0" applyNumberFormat="1" applyFont="1" applyBorder="1" applyAlignment="1">
      <alignment horizontal="right"/>
    </xf>
    <xf numFmtId="0" fontId="7" fillId="0" borderId="70" xfId="0" applyFont="1" applyBorder="1" applyAlignment="1" applyProtection="1">
      <alignment horizontal="center"/>
      <protection locked="0"/>
    </xf>
    <xf numFmtId="0" fontId="24" fillId="0" borderId="70" xfId="2" applyFont="1" applyBorder="1"/>
    <xf numFmtId="2" fontId="7" fillId="0" borderId="62" xfId="2" applyNumberFormat="1" applyFont="1" applyBorder="1" applyAlignment="1">
      <alignment horizontal="right"/>
    </xf>
    <xf numFmtId="0" fontId="7" fillId="0" borderId="72" xfId="0" applyFont="1" applyBorder="1" applyAlignment="1">
      <alignment wrapText="1"/>
    </xf>
    <xf numFmtId="4" fontId="9" fillId="3" borderId="70" xfId="0" applyNumberFormat="1" applyFont="1" applyFill="1" applyBorder="1" applyAlignment="1">
      <alignment horizontal="right"/>
    </xf>
    <xf numFmtId="0" fontId="7" fillId="0" borderId="81" xfId="0" applyFont="1" applyBorder="1" applyAlignment="1">
      <alignment wrapText="1"/>
    </xf>
    <xf numFmtId="4" fontId="9" fillId="3" borderId="82" xfId="0" applyNumberFormat="1" applyFont="1" applyFill="1" applyBorder="1" applyAlignment="1">
      <alignment horizontal="right"/>
    </xf>
    <xf numFmtId="2" fontId="7" fillId="2" borderId="91" xfId="2" applyNumberFormat="1" applyFont="1" applyFill="1" applyBorder="1" applyAlignment="1">
      <alignment horizontal="right"/>
    </xf>
    <xf numFmtId="0" fontId="7" fillId="0" borderId="93" xfId="0" applyFont="1" applyBorder="1"/>
    <xf numFmtId="43" fontId="7" fillId="0" borderId="94" xfId="6" applyFont="1" applyFill="1" applyBorder="1"/>
    <xf numFmtId="4" fontId="9" fillId="0" borderId="94" xfId="0" applyNumberFormat="1" applyFont="1" applyBorder="1" applyAlignment="1">
      <alignment horizontal="right"/>
    </xf>
    <xf numFmtId="0" fontId="7" fillId="0" borderId="94" xfId="0" applyFont="1" applyBorder="1" applyAlignment="1" applyProtection="1">
      <alignment horizontal="center"/>
      <protection locked="0"/>
    </xf>
    <xf numFmtId="0" fontId="24" fillId="0" borderId="94" xfId="2" applyFont="1" applyBorder="1"/>
    <xf numFmtId="2" fontId="7" fillId="0" borderId="95" xfId="2" applyNumberFormat="1" applyFont="1" applyBorder="1" applyAlignment="1">
      <alignment horizontal="right"/>
    </xf>
    <xf numFmtId="0" fontId="7" fillId="0" borderId="25" xfId="0" applyFont="1" applyBorder="1"/>
    <xf numFmtId="4" fontId="9" fillId="3" borderId="17" xfId="0" applyNumberFormat="1" applyFont="1" applyFill="1" applyBorder="1" applyAlignment="1">
      <alignment horizontal="right"/>
    </xf>
    <xf numFmtId="0" fontId="7" fillId="0" borderId="90" xfId="2" applyFont="1" applyBorder="1" applyAlignment="1" applyProtection="1">
      <alignment horizontal="center"/>
      <protection locked="0"/>
    </xf>
    <xf numFmtId="2" fontId="24" fillId="0" borderId="90" xfId="2" applyNumberFormat="1" applyFont="1" applyBorder="1"/>
    <xf numFmtId="0" fontId="7" fillId="0" borderId="72" xfId="2" applyFont="1" applyBorder="1" applyAlignment="1">
      <alignment wrapText="1"/>
    </xf>
    <xf numFmtId="4" fontId="9" fillId="3" borderId="70" xfId="2" applyNumberFormat="1" applyFont="1" applyFill="1" applyBorder="1" applyAlignment="1">
      <alignment horizontal="right"/>
    </xf>
    <xf numFmtId="0" fontId="9" fillId="0" borderId="96" xfId="2" applyFont="1" applyBorder="1"/>
    <xf numFmtId="0" fontId="7" fillId="0" borderId="97" xfId="2" applyFont="1" applyBorder="1" applyAlignment="1">
      <alignment horizontal="center" vertical="center"/>
    </xf>
    <xf numFmtId="0" fontId="7" fillId="0" borderId="96" xfId="2" applyFont="1" applyBorder="1"/>
    <xf numFmtId="43" fontId="7" fillId="0" borderId="98" xfId="6" applyFont="1" applyBorder="1"/>
    <xf numFmtId="4" fontId="9" fillId="3" borderId="98" xfId="2" applyNumberFormat="1" applyFont="1" applyFill="1" applyBorder="1"/>
    <xf numFmtId="0" fontId="7" fillId="0" borderId="96" xfId="2" applyFont="1" applyBorder="1" applyAlignment="1">
      <alignment wrapText="1"/>
    </xf>
    <xf numFmtId="0" fontId="9" fillId="0" borderId="96" xfId="2" applyFont="1" applyBorder="1" applyAlignment="1">
      <alignment wrapText="1"/>
    </xf>
    <xf numFmtId="43" fontId="9" fillId="3" borderId="98" xfId="6" applyFont="1" applyFill="1" applyBorder="1" applyAlignment="1"/>
    <xf numFmtId="2" fontId="7" fillId="2" borderId="99" xfId="2" applyNumberFormat="1" applyFont="1" applyFill="1" applyBorder="1" applyAlignment="1">
      <alignment horizontal="right"/>
    </xf>
    <xf numFmtId="4" fontId="9" fillId="3" borderId="97" xfId="3" applyNumberFormat="1" applyFont="1" applyFill="1" applyBorder="1" applyAlignment="1"/>
    <xf numFmtId="2" fontId="7" fillId="2" borderId="100" xfId="2" applyNumberFormat="1" applyFont="1" applyFill="1" applyBorder="1" applyAlignment="1">
      <alignment horizontal="right"/>
    </xf>
    <xf numFmtId="0" fontId="7" fillId="0" borderId="101" xfId="2" applyFont="1" applyBorder="1"/>
    <xf numFmtId="43" fontId="7" fillId="0" borderId="102" xfId="6" applyFont="1" applyBorder="1"/>
    <xf numFmtId="4" fontId="9" fillId="3" borderId="103" xfId="3" applyNumberFormat="1" applyFont="1" applyFill="1" applyBorder="1" applyAlignment="1"/>
    <xf numFmtId="2" fontId="7" fillId="2" borderId="104" xfId="2" applyNumberFormat="1" applyFont="1" applyFill="1" applyBorder="1" applyAlignment="1">
      <alignment horizontal="right"/>
    </xf>
    <xf numFmtId="0" fontId="7" fillId="0" borderId="105" xfId="2" applyFont="1" applyBorder="1"/>
    <xf numFmtId="43" fontId="7" fillId="0" borderId="106" xfId="6" applyFont="1" applyBorder="1"/>
    <xf numFmtId="4" fontId="9" fillId="3" borderId="107" xfId="3" applyNumberFormat="1" applyFont="1" applyFill="1" applyBorder="1" applyAlignment="1"/>
    <xf numFmtId="2" fontId="7" fillId="2" borderId="108" xfId="2" applyNumberFormat="1" applyFont="1" applyFill="1" applyBorder="1" applyAlignment="1">
      <alignment horizontal="right"/>
    </xf>
    <xf numFmtId="0" fontId="7" fillId="0" borderId="109" xfId="2" applyFont="1" applyBorder="1"/>
    <xf numFmtId="43" fontId="7" fillId="0" borderId="110" xfId="6" applyFont="1" applyBorder="1"/>
    <xf numFmtId="4" fontId="9" fillId="3" borderId="111" xfId="3" applyNumberFormat="1" applyFont="1" applyFill="1" applyBorder="1" applyAlignment="1">
      <alignment horizontal="right"/>
    </xf>
    <xf numFmtId="2" fontId="7" fillId="2" borderId="112" xfId="2" applyNumberFormat="1" applyFont="1" applyFill="1" applyBorder="1" applyAlignment="1">
      <alignment horizontal="right"/>
    </xf>
    <xf numFmtId="0" fontId="7" fillId="0" borderId="113" xfId="2" applyFont="1" applyBorder="1"/>
    <xf numFmtId="43" fontId="7" fillId="0" borderId="114" xfId="6" applyFont="1" applyBorder="1"/>
    <xf numFmtId="4" fontId="9" fillId="3" borderId="115" xfId="3" applyNumberFormat="1" applyFont="1" applyFill="1" applyBorder="1" applyAlignment="1">
      <alignment horizontal="right"/>
    </xf>
    <xf numFmtId="0" fontId="7" fillId="0" borderId="113" xfId="0" applyFont="1" applyBorder="1"/>
    <xf numFmtId="4" fontId="9" fillId="3" borderId="114" xfId="0" applyNumberFormat="1" applyFont="1" applyFill="1" applyBorder="1" applyAlignment="1">
      <alignment horizontal="right"/>
    </xf>
    <xf numFmtId="2" fontId="7" fillId="2" borderId="116" xfId="2" applyNumberFormat="1" applyFont="1" applyFill="1" applyBorder="1" applyAlignment="1">
      <alignment horizontal="right"/>
    </xf>
    <xf numFmtId="0" fontId="7" fillId="0" borderId="117" xfId="0" applyFont="1" applyBorder="1"/>
    <xf numFmtId="43" fontId="7" fillId="0" borderId="118" xfId="6" applyFont="1" applyBorder="1"/>
    <xf numFmtId="4" fontId="9" fillId="0" borderId="118" xfId="0" applyNumberFormat="1" applyFont="1" applyBorder="1" applyAlignment="1">
      <alignment horizontal="right"/>
    </xf>
    <xf numFmtId="0" fontId="7" fillId="0" borderId="119" xfId="0" applyFont="1" applyBorder="1" applyAlignment="1" applyProtection="1">
      <alignment horizontal="center"/>
      <protection locked="0"/>
    </xf>
    <xf numFmtId="0" fontId="24" fillId="0" borderId="119" xfId="2" applyFont="1" applyBorder="1"/>
    <xf numFmtId="2" fontId="7" fillId="0" borderId="120" xfId="2" applyNumberFormat="1" applyFont="1" applyBorder="1" applyAlignment="1">
      <alignment horizontal="right"/>
    </xf>
    <xf numFmtId="43" fontId="7" fillId="0" borderId="118" xfId="6" applyFont="1" applyFill="1" applyBorder="1"/>
    <xf numFmtId="0" fontId="7" fillId="0" borderId="118" xfId="0" applyFont="1" applyBorder="1" applyAlignment="1" applyProtection="1">
      <alignment horizontal="center"/>
      <protection locked="0"/>
    </xf>
    <xf numFmtId="0" fontId="24" fillId="0" borderId="118" xfId="2" applyFont="1" applyBorder="1"/>
    <xf numFmtId="2" fontId="7" fillId="0" borderId="121" xfId="2" applyNumberFormat="1" applyFont="1" applyBorder="1" applyAlignment="1">
      <alignment horizontal="right"/>
    </xf>
    <xf numFmtId="0" fontId="7" fillId="0" borderId="122" xfId="2" applyFont="1" applyBorder="1" applyAlignment="1">
      <alignment wrapText="1"/>
    </xf>
    <xf numFmtId="43" fontId="7" fillId="0" borderId="123" xfId="6" applyFont="1" applyBorder="1"/>
    <xf numFmtId="4" fontId="9" fillId="3" borderId="123" xfId="0" applyNumberFormat="1" applyFont="1" applyFill="1" applyBorder="1" applyAlignment="1">
      <alignment horizontal="right"/>
    </xf>
    <xf numFmtId="0" fontId="7" fillId="0" borderId="117" xfId="2" applyFont="1" applyBorder="1" applyAlignment="1">
      <alignment wrapText="1"/>
    </xf>
    <xf numFmtId="0" fontId="7" fillId="0" borderId="25" xfId="0" applyFont="1" applyBorder="1" applyAlignment="1">
      <alignment wrapText="1"/>
    </xf>
    <xf numFmtId="2" fontId="7" fillId="2" borderId="124" xfId="2" applyNumberFormat="1" applyFont="1" applyFill="1" applyBorder="1" applyAlignment="1">
      <alignment horizontal="right"/>
    </xf>
    <xf numFmtId="4" fontId="9" fillId="3" borderId="94" xfId="0" applyNumberFormat="1" applyFont="1" applyFill="1" applyBorder="1" applyAlignment="1">
      <alignment horizontal="right"/>
    </xf>
    <xf numFmtId="2" fontId="7" fillId="2" borderId="120" xfId="2" applyNumberFormat="1" applyFont="1" applyFill="1" applyBorder="1" applyAlignment="1">
      <alignment horizontal="right"/>
    </xf>
    <xf numFmtId="0" fontId="9" fillId="0" borderId="21" xfId="0" applyFont="1" applyBorder="1" applyAlignment="1">
      <alignment wrapText="1"/>
    </xf>
    <xf numFmtId="4" fontId="9" fillId="0" borderId="114" xfId="0" applyNumberFormat="1" applyFont="1" applyBorder="1" applyAlignment="1">
      <alignment horizontal="right"/>
    </xf>
    <xf numFmtId="0" fontId="7" fillId="0" borderId="114" xfId="0" applyFont="1" applyBorder="1" applyAlignment="1" applyProtection="1">
      <alignment horizontal="center"/>
      <protection locked="0"/>
    </xf>
    <xf numFmtId="0" fontId="24" fillId="0" borderId="114" xfId="2" applyFont="1" applyBorder="1"/>
    <xf numFmtId="2" fontId="7" fillId="0" borderId="111" xfId="2" applyNumberFormat="1" applyFont="1" applyBorder="1" applyAlignment="1">
      <alignment horizontal="right"/>
    </xf>
    <xf numFmtId="4" fontId="9" fillId="3" borderId="0" xfId="0" applyNumberFormat="1" applyFont="1" applyFill="1" applyAlignment="1">
      <alignment horizontal="right"/>
    </xf>
    <xf numFmtId="0" fontId="7" fillId="0" borderId="125" xfId="0" applyFont="1" applyBorder="1" applyAlignment="1" applyProtection="1">
      <alignment horizontal="center"/>
      <protection locked="0"/>
    </xf>
    <xf numFmtId="0" fontId="24" fillId="0" borderId="125" xfId="2" applyFont="1" applyBorder="1"/>
    <xf numFmtId="0" fontId="7" fillId="0" borderId="126" xfId="0" applyFont="1" applyBorder="1" applyAlignment="1" applyProtection="1">
      <alignment horizontal="center"/>
      <protection locked="0"/>
    </xf>
    <xf numFmtId="0" fontId="24" fillId="0" borderId="126" xfId="2" applyFont="1" applyBorder="1"/>
    <xf numFmtId="0" fontId="7" fillId="0" borderId="93" xfId="2" applyFont="1" applyBorder="1" applyAlignment="1">
      <alignment wrapText="1"/>
    </xf>
    <xf numFmtId="43" fontId="7" fillId="0" borderId="94" xfId="6" applyFont="1" applyBorder="1"/>
    <xf numFmtId="4" fontId="9" fillId="3" borderId="127" xfId="0" applyNumberFormat="1" applyFont="1" applyFill="1" applyBorder="1" applyAlignment="1">
      <alignment horizontal="right"/>
    </xf>
    <xf numFmtId="4" fontId="9" fillId="3" borderId="127" xfId="2" applyNumberFormat="1" applyFont="1" applyFill="1" applyBorder="1" applyAlignment="1">
      <alignment horizontal="right"/>
    </xf>
    <xf numFmtId="0" fontId="7" fillId="0" borderId="126" xfId="2" applyFont="1" applyBorder="1" applyAlignment="1" applyProtection="1">
      <alignment horizontal="center"/>
      <protection locked="0"/>
    </xf>
    <xf numFmtId="2" fontId="24" fillId="0" borderId="126" xfId="2" applyNumberFormat="1" applyFont="1" applyBorder="1"/>
    <xf numFmtId="2" fontId="7" fillId="2" borderId="128" xfId="2" applyNumberFormat="1" applyFont="1" applyFill="1" applyBorder="1" applyAlignment="1">
      <alignment horizontal="right"/>
    </xf>
    <xf numFmtId="4" fontId="9" fillId="3" borderId="17" xfId="2" applyNumberFormat="1" applyFont="1" applyFill="1" applyBorder="1" applyAlignment="1">
      <alignment horizontal="right"/>
    </xf>
    <xf numFmtId="0" fontId="7" fillId="0" borderId="122" xfId="2" applyFont="1" applyBorder="1"/>
    <xf numFmtId="4" fontId="7" fillId="3" borderId="123" xfId="2" applyNumberFormat="1" applyFont="1" applyFill="1" applyBorder="1" applyAlignment="1">
      <alignment horizontal="right"/>
    </xf>
    <xf numFmtId="4" fontId="7" fillId="3" borderId="114" xfId="2" applyNumberFormat="1" applyFont="1" applyFill="1" applyBorder="1" applyAlignment="1">
      <alignment horizontal="right"/>
    </xf>
    <xf numFmtId="4" fontId="9" fillId="3" borderId="114" xfId="2" applyNumberFormat="1" applyFont="1" applyFill="1" applyBorder="1" applyAlignment="1">
      <alignment horizontal="right"/>
    </xf>
    <xf numFmtId="4" fontId="9" fillId="3" borderId="123" xfId="2" applyNumberFormat="1" applyFont="1" applyFill="1" applyBorder="1" applyAlignment="1">
      <alignment horizontal="right"/>
    </xf>
    <xf numFmtId="0" fontId="7" fillId="0" borderId="129" xfId="2" applyFont="1" applyBorder="1" applyAlignment="1" applyProtection="1">
      <alignment horizontal="center"/>
      <protection locked="0"/>
    </xf>
    <xf numFmtId="0" fontId="24" fillId="0" borderId="111" xfId="2" applyFont="1" applyBorder="1"/>
    <xf numFmtId="0" fontId="7" fillId="0" borderId="117" xfId="2" applyFont="1" applyBorder="1"/>
    <xf numFmtId="4" fontId="9" fillId="3" borderId="118" xfId="2" applyNumberFormat="1" applyFont="1" applyFill="1" applyBorder="1" applyAlignment="1">
      <alignment horizontal="right"/>
    </xf>
    <xf numFmtId="0" fontId="24" fillId="0" borderId="130" xfId="2" applyFont="1" applyBorder="1"/>
    <xf numFmtId="0" fontId="7" fillId="0" borderId="131" xfId="2" applyFont="1" applyBorder="1" applyAlignment="1" applyProtection="1">
      <alignment horizontal="center"/>
      <protection locked="0"/>
    </xf>
    <xf numFmtId="0" fontId="7" fillId="0" borderId="132" xfId="2" applyFont="1" applyBorder="1"/>
    <xf numFmtId="40" fontId="7" fillId="2" borderId="133" xfId="2" applyNumberFormat="1" applyFont="1" applyFill="1" applyBorder="1"/>
    <xf numFmtId="40" fontId="7" fillId="2" borderId="116" xfId="2" applyNumberFormat="1" applyFont="1" applyFill="1" applyBorder="1"/>
    <xf numFmtId="40" fontId="9" fillId="2" borderId="116" xfId="2" applyNumberFormat="1" applyFont="1" applyFill="1" applyBorder="1"/>
    <xf numFmtId="0" fontId="20" fillId="0" borderId="34" xfId="2" applyFont="1" applyBorder="1"/>
    <xf numFmtId="0" fontId="7" fillId="0" borderId="111" xfId="2" applyFont="1" applyBorder="1" applyAlignment="1">
      <alignment horizontal="center" vertical="center"/>
    </xf>
    <xf numFmtId="4" fontId="9" fillId="3" borderId="110" xfId="2" applyNumberFormat="1" applyFont="1" applyFill="1" applyBorder="1"/>
    <xf numFmtId="43" fontId="9" fillId="3" borderId="110" xfId="6" applyFont="1" applyFill="1" applyBorder="1" applyAlignment="1"/>
    <xf numFmtId="4" fontId="9" fillId="3" borderId="123" xfId="2" applyNumberFormat="1" applyFont="1" applyFill="1" applyBorder="1"/>
    <xf numFmtId="4" fontId="9" fillId="3" borderId="127" xfId="3" applyNumberFormat="1" applyFont="1" applyFill="1" applyBorder="1" applyAlignment="1"/>
    <xf numFmtId="2" fontId="7" fillId="2" borderId="138" xfId="2" applyNumberFormat="1" applyFont="1" applyFill="1" applyBorder="1" applyAlignment="1">
      <alignment horizontal="right"/>
    </xf>
    <xf numFmtId="0" fontId="7" fillId="0" borderId="139" xfId="2" applyFont="1" applyBorder="1"/>
    <xf numFmtId="4" fontId="9" fillId="3" borderId="140" xfId="3" applyNumberFormat="1" applyFont="1" applyFill="1" applyBorder="1" applyAlignment="1"/>
    <xf numFmtId="2" fontId="7" fillId="2" borderId="141" xfId="2" applyNumberFormat="1" applyFont="1" applyFill="1" applyBorder="1" applyAlignment="1">
      <alignment horizontal="right"/>
    </xf>
    <xf numFmtId="0" fontId="7" fillId="0" borderId="142" xfId="2" applyFont="1" applyBorder="1"/>
    <xf numFmtId="4" fontId="9" fillId="3" borderId="143" xfId="3" applyNumberFormat="1" applyFont="1" applyFill="1" applyBorder="1" applyAlignment="1"/>
    <xf numFmtId="2" fontId="7" fillId="2" borderId="144" xfId="2" applyNumberFormat="1" applyFont="1" applyFill="1" applyBorder="1" applyAlignment="1">
      <alignment horizontal="right"/>
    </xf>
    <xf numFmtId="0" fontId="7" fillId="0" borderId="145" xfId="2" applyFont="1" applyBorder="1"/>
    <xf numFmtId="4" fontId="9" fillId="3" borderId="146" xfId="3" applyNumberFormat="1" applyFont="1" applyFill="1" applyBorder="1" applyAlignment="1">
      <alignment horizontal="right"/>
    </xf>
    <xf numFmtId="2" fontId="7" fillId="2" borderId="147" xfId="2" applyNumberFormat="1" applyFont="1" applyFill="1" applyBorder="1" applyAlignment="1">
      <alignment horizontal="right"/>
    </xf>
    <xf numFmtId="0" fontId="7" fillId="0" borderId="148" xfId="2" applyFont="1" applyBorder="1"/>
    <xf numFmtId="4" fontId="9" fillId="3" borderId="149" xfId="3" applyNumberFormat="1" applyFont="1" applyFill="1" applyBorder="1" applyAlignment="1">
      <alignment horizontal="right"/>
    </xf>
    <xf numFmtId="0" fontId="7" fillId="0" borderId="148" xfId="0" applyFont="1" applyBorder="1"/>
    <xf numFmtId="0" fontId="7" fillId="0" borderId="150" xfId="0" applyFont="1" applyBorder="1"/>
    <xf numFmtId="43" fontId="7" fillId="0" borderId="151" xfId="6" applyFont="1" applyBorder="1"/>
    <xf numFmtId="4" fontId="9" fillId="3" borderId="151" xfId="0" applyNumberFormat="1" applyFont="1" applyFill="1" applyBorder="1" applyAlignment="1">
      <alignment horizontal="right"/>
    </xf>
    <xf numFmtId="0" fontId="7" fillId="0" borderId="152" xfId="0" applyFont="1" applyBorder="1" applyAlignment="1" applyProtection="1">
      <alignment horizontal="center"/>
      <protection locked="0"/>
    </xf>
    <xf numFmtId="0" fontId="24" fillId="0" borderId="152" xfId="2" applyFont="1" applyBorder="1"/>
    <xf numFmtId="2" fontId="7" fillId="2" borderId="153" xfId="2" applyNumberFormat="1" applyFont="1" applyFill="1" applyBorder="1" applyAlignment="1">
      <alignment horizontal="right"/>
    </xf>
    <xf numFmtId="0" fontId="7" fillId="0" borderId="148" xfId="2" applyFont="1" applyBorder="1" applyAlignment="1">
      <alignment wrapText="1"/>
    </xf>
    <xf numFmtId="0" fontId="9" fillId="0" borderId="148" xfId="2" applyFont="1" applyBorder="1" applyAlignment="1">
      <alignment wrapText="1"/>
    </xf>
    <xf numFmtId="0" fontId="7" fillId="0" borderId="154" xfId="2" applyFont="1" applyBorder="1" applyAlignment="1">
      <alignment wrapText="1"/>
    </xf>
    <xf numFmtId="2" fontId="7" fillId="0" borderId="155" xfId="2" applyNumberFormat="1" applyFont="1" applyBorder="1" applyAlignment="1">
      <alignment horizontal="right"/>
    </xf>
    <xf numFmtId="0" fontId="7" fillId="0" borderId="148" xfId="0" applyFont="1" applyBorder="1" applyAlignment="1">
      <alignment wrapText="1"/>
    </xf>
    <xf numFmtId="4" fontId="9" fillId="3" borderId="110" xfId="0" applyNumberFormat="1" applyFont="1" applyFill="1" applyBorder="1" applyAlignment="1">
      <alignment horizontal="right"/>
    </xf>
    <xf numFmtId="0" fontId="9" fillId="0" borderId="93" xfId="2" applyFont="1" applyBorder="1" applyAlignment="1">
      <alignment wrapText="1"/>
    </xf>
    <xf numFmtId="0" fontId="9" fillId="0" borderId="72" xfId="2" applyFont="1" applyBorder="1" applyAlignment="1">
      <alignment wrapText="1"/>
    </xf>
    <xf numFmtId="0" fontId="7" fillId="0" borderId="72" xfId="0" applyFont="1" applyBorder="1"/>
    <xf numFmtId="4" fontId="9" fillId="3" borderId="149" xfId="0" applyNumberFormat="1" applyFont="1" applyFill="1" applyBorder="1" applyAlignment="1">
      <alignment horizontal="right"/>
    </xf>
    <xf numFmtId="4" fontId="9" fillId="3" borderId="149" xfId="2" applyNumberFormat="1" applyFont="1" applyFill="1" applyBorder="1" applyAlignment="1">
      <alignment horizontal="right"/>
    </xf>
    <xf numFmtId="2" fontId="7" fillId="2" borderId="156" xfId="2" applyNumberFormat="1" applyFont="1" applyFill="1" applyBorder="1" applyAlignment="1">
      <alignment horizontal="right"/>
    </xf>
    <xf numFmtId="0" fontId="7" fillId="0" borderId="157" xfId="2" applyFont="1" applyBorder="1" applyAlignment="1" applyProtection="1">
      <alignment horizontal="center"/>
      <protection locked="0"/>
    </xf>
    <xf numFmtId="2" fontId="24" fillId="0" borderId="157" xfId="2" applyNumberFormat="1" applyFont="1" applyBorder="1"/>
    <xf numFmtId="43" fontId="7" fillId="0" borderId="158" xfId="6" applyFont="1" applyBorder="1"/>
    <xf numFmtId="4" fontId="7" fillId="3" borderId="158" xfId="2" applyNumberFormat="1" applyFont="1" applyFill="1" applyBorder="1" applyAlignment="1">
      <alignment horizontal="right"/>
    </xf>
    <xf numFmtId="2" fontId="7" fillId="2" borderId="159" xfId="2" applyNumberFormat="1" applyFont="1" applyFill="1" applyBorder="1" applyAlignment="1">
      <alignment horizontal="right"/>
    </xf>
    <xf numFmtId="0" fontId="7" fillId="0" borderId="160" xfId="2" applyFont="1" applyBorder="1"/>
    <xf numFmtId="0" fontId="7" fillId="0" borderId="160" xfId="2" applyFont="1" applyBorder="1" applyAlignment="1">
      <alignment wrapText="1"/>
    </xf>
    <xf numFmtId="0" fontId="7" fillId="0" borderId="161" xfId="2" applyFont="1" applyBorder="1" applyAlignment="1" applyProtection="1">
      <alignment horizontal="center"/>
      <protection locked="0"/>
    </xf>
    <xf numFmtId="0" fontId="24" fillId="0" borderId="149" xfId="2" applyFont="1" applyBorder="1"/>
    <xf numFmtId="0" fontId="7" fillId="0" borderId="162" xfId="2" applyFont="1" applyBorder="1"/>
    <xf numFmtId="43" fontId="7" fillId="0" borderId="163" xfId="6" applyFont="1" applyBorder="1"/>
    <xf numFmtId="4" fontId="9" fillId="3" borderId="163" xfId="2" applyNumberFormat="1" applyFont="1" applyFill="1" applyBorder="1" applyAlignment="1">
      <alignment horizontal="right"/>
    </xf>
    <xf numFmtId="0" fontId="24" fillId="0" borderId="164" xfId="2" applyFont="1" applyBorder="1"/>
    <xf numFmtId="0" fontId="7" fillId="0" borderId="165" xfId="2" applyFont="1" applyBorder="1" applyAlignment="1" applyProtection="1">
      <alignment horizontal="center"/>
      <protection locked="0"/>
    </xf>
    <xf numFmtId="0" fontId="7" fillId="0" borderId="166" xfId="2" applyFont="1" applyBorder="1"/>
    <xf numFmtId="2" fontId="7" fillId="2" borderId="167" xfId="2" applyNumberFormat="1" applyFont="1" applyFill="1" applyBorder="1" applyAlignment="1">
      <alignment horizontal="right"/>
    </xf>
    <xf numFmtId="40" fontId="7" fillId="2" borderId="168" xfId="2" applyNumberFormat="1" applyFont="1" applyFill="1" applyBorder="1"/>
    <xf numFmtId="40" fontId="7" fillId="2" borderId="159" xfId="2" applyNumberFormat="1" applyFont="1" applyFill="1" applyBorder="1"/>
    <xf numFmtId="40" fontId="9" fillId="2" borderId="159" xfId="2" applyNumberFormat="1" applyFont="1" applyFill="1" applyBorder="1"/>
    <xf numFmtId="0" fontId="9" fillId="0" borderId="148" xfId="2" applyFont="1" applyBorder="1"/>
    <xf numFmtId="0" fontId="7" fillId="0" borderId="149" xfId="2" applyFont="1" applyBorder="1" applyAlignment="1">
      <alignment horizontal="center" vertical="center"/>
    </xf>
    <xf numFmtId="4" fontId="9" fillId="3" borderId="158" xfId="2" applyNumberFormat="1" applyFont="1" applyFill="1" applyBorder="1"/>
    <xf numFmtId="4" fontId="9" fillId="3" borderId="149" xfId="3" applyNumberFormat="1" applyFont="1" applyFill="1" applyBorder="1" applyAlignment="1"/>
    <xf numFmtId="4" fontId="9" fillId="3" borderId="171" xfId="3" applyNumberFormat="1" applyFont="1" applyFill="1" applyBorder="1" applyAlignment="1"/>
    <xf numFmtId="2" fontId="7" fillId="2" borderId="172" xfId="2" applyNumberFormat="1" applyFont="1" applyFill="1" applyBorder="1" applyAlignment="1">
      <alignment horizontal="right"/>
    </xf>
    <xf numFmtId="0" fontId="7" fillId="0" borderId="173" xfId="2" applyFont="1" applyBorder="1"/>
    <xf numFmtId="4" fontId="9" fillId="3" borderId="174" xfId="3" applyNumberFormat="1" applyFont="1" applyFill="1" applyBorder="1" applyAlignment="1"/>
    <xf numFmtId="4" fontId="9" fillId="3" borderId="174" xfId="3" applyNumberFormat="1" applyFont="1" applyFill="1" applyBorder="1" applyAlignment="1">
      <alignment horizontal="right"/>
    </xf>
    <xf numFmtId="2" fontId="7" fillId="2" borderId="175" xfId="2" applyNumberFormat="1" applyFont="1" applyFill="1" applyBorder="1" applyAlignment="1">
      <alignment horizontal="right"/>
    </xf>
    <xf numFmtId="0" fontId="7" fillId="0" borderId="176" xfId="2" applyFont="1" applyBorder="1"/>
    <xf numFmtId="4" fontId="9" fillId="3" borderId="177" xfId="3" applyNumberFormat="1" applyFont="1" applyFill="1" applyBorder="1" applyAlignment="1">
      <alignment horizontal="right"/>
    </xf>
    <xf numFmtId="2" fontId="7" fillId="2" borderId="178" xfId="2" applyNumberFormat="1" applyFont="1" applyFill="1" applyBorder="1" applyAlignment="1">
      <alignment horizontal="right"/>
    </xf>
    <xf numFmtId="0" fontId="7" fillId="0" borderId="179" xfId="2" applyFont="1" applyBorder="1"/>
    <xf numFmtId="0" fontId="7" fillId="0" borderId="180" xfId="2" applyFont="1" applyBorder="1" applyAlignment="1" applyProtection="1">
      <alignment horizontal="center"/>
      <protection locked="0"/>
    </xf>
    <xf numFmtId="0" fontId="24" fillId="0" borderId="181" xfId="2" applyFont="1" applyBorder="1"/>
    <xf numFmtId="0" fontId="7" fillId="0" borderId="182" xfId="2" applyFont="1" applyBorder="1"/>
    <xf numFmtId="43" fontId="7" fillId="0" borderId="183" xfId="6" applyFont="1" applyBorder="1"/>
    <xf numFmtId="4" fontId="9" fillId="3" borderId="183" xfId="2" applyNumberFormat="1" applyFont="1" applyFill="1" applyBorder="1" applyAlignment="1">
      <alignment horizontal="right"/>
    </xf>
    <xf numFmtId="0" fontId="7" fillId="0" borderId="184" xfId="2" applyFont="1" applyBorder="1" applyAlignment="1" applyProtection="1">
      <alignment horizontal="center"/>
      <protection locked="0"/>
    </xf>
    <xf numFmtId="0" fontId="7" fillId="0" borderId="185" xfId="2" applyFont="1" applyBorder="1"/>
    <xf numFmtId="2" fontId="7" fillId="2" borderId="186" xfId="2" applyNumberFormat="1" applyFont="1" applyFill="1" applyBorder="1" applyAlignment="1">
      <alignment horizontal="right"/>
    </xf>
    <xf numFmtId="40" fontId="7" fillId="2" borderId="187" xfId="2" applyNumberFormat="1" applyFont="1" applyFill="1" applyBorder="1"/>
    <xf numFmtId="40" fontId="7" fillId="2" borderId="178" xfId="2" applyNumberFormat="1" applyFont="1" applyFill="1" applyBorder="1"/>
    <xf numFmtId="40" fontId="9" fillId="2" borderId="178" xfId="2" applyNumberFormat="1" applyFont="1" applyFill="1" applyBorder="1"/>
    <xf numFmtId="0" fontId="9" fillId="0" borderId="179" xfId="2" applyFont="1" applyBorder="1"/>
    <xf numFmtId="0" fontId="7" fillId="0" borderId="190" xfId="2" applyFont="1" applyBorder="1" applyAlignment="1">
      <alignment horizontal="center" vertical="center"/>
    </xf>
    <xf numFmtId="0" fontId="7" fillId="0" borderId="179" xfId="2" applyFont="1" applyBorder="1" applyAlignment="1">
      <alignment wrapText="1"/>
    </xf>
    <xf numFmtId="4" fontId="9" fillId="3" borderId="190" xfId="3" applyNumberFormat="1" applyFont="1" applyFill="1" applyBorder="1" applyAlignment="1"/>
    <xf numFmtId="2" fontId="7" fillId="2" borderId="191" xfId="2" applyNumberFormat="1" applyFont="1" applyFill="1" applyBorder="1" applyAlignment="1">
      <alignment horizontal="right"/>
    </xf>
    <xf numFmtId="0" fontId="7" fillId="0" borderId="192" xfId="2" applyFont="1" applyBorder="1" applyAlignment="1">
      <alignment wrapText="1"/>
    </xf>
    <xf numFmtId="4" fontId="9" fillId="3" borderId="193" xfId="3" applyNumberFormat="1" applyFont="1" applyFill="1" applyBorder="1" applyAlignment="1"/>
    <xf numFmtId="0" fontId="7" fillId="0" borderId="192" xfId="2" applyFont="1" applyBorder="1"/>
    <xf numFmtId="2" fontId="7" fillId="2" borderId="194" xfId="2" applyNumberFormat="1" applyFont="1" applyFill="1" applyBorder="1" applyAlignment="1">
      <alignment horizontal="right"/>
    </xf>
    <xf numFmtId="0" fontId="7" fillId="0" borderId="195" xfId="2" applyFont="1" applyBorder="1"/>
    <xf numFmtId="4" fontId="9" fillId="3" borderId="196" xfId="3" applyNumberFormat="1" applyFont="1" applyFill="1" applyBorder="1" applyAlignment="1"/>
    <xf numFmtId="4" fontId="9" fillId="3" borderId="196" xfId="3" applyNumberFormat="1" applyFont="1" applyFill="1" applyBorder="1" applyAlignment="1">
      <alignment horizontal="right"/>
    </xf>
    <xf numFmtId="2" fontId="7" fillId="2" borderId="197" xfId="2" applyNumberFormat="1" applyFont="1" applyFill="1" applyBorder="1" applyAlignment="1">
      <alignment horizontal="right"/>
    </xf>
    <xf numFmtId="0" fontId="7" fillId="0" borderId="198" xfId="2" applyFont="1" applyBorder="1"/>
    <xf numFmtId="4" fontId="9" fillId="3" borderId="199" xfId="3" applyNumberFormat="1" applyFont="1" applyFill="1" applyBorder="1" applyAlignment="1">
      <alignment horizontal="right"/>
    </xf>
    <xf numFmtId="0" fontId="7" fillId="0" borderId="93" xfId="2" applyFont="1" applyBorder="1"/>
    <xf numFmtId="4" fontId="9" fillId="3" borderId="95" xfId="3" applyNumberFormat="1" applyFont="1" applyFill="1" applyBorder="1" applyAlignment="1">
      <alignment horizontal="right"/>
    </xf>
    <xf numFmtId="4" fontId="9" fillId="3" borderId="199" xfId="3" applyNumberFormat="1" applyFont="1" applyFill="1" applyBorder="1" applyAlignment="1"/>
    <xf numFmtId="2" fontId="7" fillId="2" borderId="200" xfId="2" applyNumberFormat="1" applyFont="1" applyFill="1" applyBorder="1" applyAlignment="1">
      <alignment horizontal="right"/>
    </xf>
    <xf numFmtId="0" fontId="7" fillId="0" borderId="201" xfId="2" applyFont="1" applyBorder="1"/>
    <xf numFmtId="4" fontId="9" fillId="3" borderId="202" xfId="3" applyNumberFormat="1" applyFont="1" applyFill="1" applyBorder="1" applyAlignment="1"/>
    <xf numFmtId="4" fontId="9" fillId="3" borderId="202" xfId="3" applyNumberFormat="1" applyFont="1" applyFill="1" applyBorder="1" applyAlignment="1">
      <alignment horizontal="right"/>
    </xf>
    <xf numFmtId="4" fontId="9" fillId="3" borderId="123" xfId="3" applyNumberFormat="1" applyFont="1" applyFill="1" applyBorder="1" applyAlignment="1">
      <alignment horizontal="right"/>
    </xf>
    <xf numFmtId="0" fontId="7" fillId="0" borderId="203" xfId="2" applyFont="1" applyBorder="1" applyAlignment="1" applyProtection="1">
      <alignment horizontal="center"/>
      <protection locked="0"/>
    </xf>
    <xf numFmtId="0" fontId="24" fillId="0" borderId="204" xfId="2" applyFont="1" applyBorder="1"/>
    <xf numFmtId="0" fontId="7" fillId="0" borderId="205" xfId="2" applyFont="1" applyBorder="1"/>
    <xf numFmtId="43" fontId="7" fillId="0" borderId="206" xfId="6" applyFont="1" applyBorder="1"/>
    <xf numFmtId="4" fontId="9" fillId="3" borderId="206" xfId="2" applyNumberFormat="1" applyFont="1" applyFill="1" applyBorder="1" applyAlignment="1">
      <alignment horizontal="right"/>
    </xf>
    <xf numFmtId="0" fontId="7" fillId="0" borderId="207" xfId="2" applyFont="1" applyBorder="1" applyAlignment="1" applyProtection="1">
      <alignment horizontal="center"/>
      <protection locked="0"/>
    </xf>
    <xf numFmtId="0" fontId="7" fillId="0" borderId="208" xfId="2" applyFont="1" applyBorder="1"/>
    <xf numFmtId="2" fontId="7" fillId="2" borderId="209" xfId="2" applyNumberFormat="1" applyFont="1" applyFill="1" applyBorder="1" applyAlignment="1">
      <alignment horizontal="right"/>
    </xf>
    <xf numFmtId="40" fontId="7" fillId="2" borderId="210" xfId="2" applyNumberFormat="1" applyFont="1" applyFill="1" applyBorder="1"/>
    <xf numFmtId="40" fontId="7" fillId="2" borderId="200" xfId="2" applyNumberFormat="1" applyFont="1" applyFill="1" applyBorder="1"/>
    <xf numFmtId="40" fontId="9" fillId="2" borderId="200" xfId="2" applyNumberFormat="1" applyFont="1" applyFill="1" applyBorder="1"/>
    <xf numFmtId="0" fontId="9" fillId="0" borderId="198" xfId="2" applyFont="1" applyBorder="1"/>
    <xf numFmtId="0" fontId="7" fillId="0" borderId="199" xfId="2" applyFont="1" applyBorder="1" applyAlignment="1">
      <alignment horizontal="center" vertical="center"/>
    </xf>
    <xf numFmtId="43" fontId="7" fillId="0" borderId="213" xfId="6" applyFont="1" applyBorder="1"/>
    <xf numFmtId="4" fontId="9" fillId="3" borderId="213" xfId="2" applyNumberFormat="1" applyFont="1" applyFill="1" applyBorder="1"/>
    <xf numFmtId="0" fontId="15" fillId="2" borderId="198" xfId="2" applyFont="1" applyFill="1" applyBorder="1"/>
    <xf numFmtId="0" fontId="7" fillId="0" borderId="198" xfId="2" applyFont="1" applyBorder="1" applyAlignment="1">
      <alignment wrapText="1"/>
    </xf>
    <xf numFmtId="0" fontId="7" fillId="0" borderId="201" xfId="0" applyFont="1" applyBorder="1"/>
    <xf numFmtId="0" fontId="7" fillId="0" borderId="201" xfId="2" applyFont="1" applyBorder="1" applyAlignment="1">
      <alignment wrapText="1"/>
    </xf>
    <xf numFmtId="0" fontId="9" fillId="0" borderId="201" xfId="2" applyFont="1" applyBorder="1"/>
    <xf numFmtId="43" fontId="18" fillId="0" borderId="123" xfId="6" applyFont="1" applyBorder="1"/>
    <xf numFmtId="2" fontId="26" fillId="2" borderId="200" xfId="2" applyNumberFormat="1" applyFont="1" applyFill="1" applyBorder="1" applyAlignment="1">
      <alignment horizontal="right"/>
    </xf>
    <xf numFmtId="0" fontId="9" fillId="0" borderId="201" xfId="2" applyFont="1" applyBorder="1" applyAlignment="1">
      <alignment wrapText="1"/>
    </xf>
    <xf numFmtId="0" fontId="7" fillId="0" borderId="214" xfId="2" applyFont="1" applyBorder="1"/>
    <xf numFmtId="4" fontId="9" fillId="0" borderId="0" xfId="3" applyNumberFormat="1" applyFont="1" applyFill="1" applyBorder="1" applyAlignment="1">
      <alignment horizontal="right"/>
    </xf>
    <xf numFmtId="0" fontId="7" fillId="0" borderId="215" xfId="2" applyFont="1" applyBorder="1"/>
    <xf numFmtId="0" fontId="9" fillId="0" borderId="195" xfId="2" applyFont="1" applyBorder="1"/>
    <xf numFmtId="0" fontId="7" fillId="0" borderId="196" xfId="2" applyFont="1" applyBorder="1" applyAlignment="1">
      <alignment horizontal="center" vertical="center"/>
    </xf>
    <xf numFmtId="43" fontId="7" fillId="0" borderId="221" xfId="6" applyFont="1" applyBorder="1"/>
    <xf numFmtId="4" fontId="9" fillId="3" borderId="221" xfId="2" applyNumberFormat="1" applyFont="1" applyFill="1" applyBorder="1"/>
    <xf numFmtId="0" fontId="24" fillId="0" borderId="220" xfId="2" applyFont="1" applyBorder="1"/>
    <xf numFmtId="0" fontId="7" fillId="0" borderId="216" xfId="2" applyFont="1" applyBorder="1"/>
    <xf numFmtId="43" fontId="7" fillId="0" borderId="219" xfId="6" applyFont="1" applyBorder="1"/>
    <xf numFmtId="4" fontId="9" fillId="3" borderId="219" xfId="2" applyNumberFormat="1" applyFont="1" applyFill="1" applyBorder="1" applyAlignment="1">
      <alignment horizontal="right"/>
    </xf>
    <xf numFmtId="0" fontId="7" fillId="0" borderId="222" xfId="2" applyFont="1" applyBorder="1" applyAlignment="1" applyProtection="1">
      <alignment horizontal="center"/>
      <protection locked="0"/>
    </xf>
    <xf numFmtId="0" fontId="7" fillId="0" borderId="223" xfId="2" applyFont="1" applyBorder="1"/>
    <xf numFmtId="2" fontId="7" fillId="2" borderId="224" xfId="2" applyNumberFormat="1" applyFont="1" applyFill="1" applyBorder="1" applyAlignment="1">
      <alignment horizontal="right"/>
    </xf>
    <xf numFmtId="40" fontId="7" fillId="2" borderId="225" xfId="2" applyNumberFormat="1" applyFont="1" applyFill="1" applyBorder="1"/>
    <xf numFmtId="40" fontId="7" fillId="2" borderId="197" xfId="2" applyNumberFormat="1" applyFont="1" applyFill="1" applyBorder="1"/>
    <xf numFmtId="40" fontId="9" fillId="2" borderId="197" xfId="2" applyNumberFormat="1" applyFont="1" applyFill="1" applyBorder="1"/>
    <xf numFmtId="0" fontId="9" fillId="0" borderId="192" xfId="2" applyFont="1" applyBorder="1"/>
    <xf numFmtId="0" fontId="7" fillId="0" borderId="193" xfId="2" applyFont="1" applyBorder="1" applyAlignment="1">
      <alignment horizontal="center" vertical="center"/>
    </xf>
    <xf numFmtId="43" fontId="7" fillId="0" borderId="229" xfId="6" applyFont="1" applyBorder="1"/>
    <xf numFmtId="4" fontId="9" fillId="3" borderId="229" xfId="2" applyNumberFormat="1" applyFont="1" applyFill="1" applyBorder="1"/>
    <xf numFmtId="4" fontId="9" fillId="3" borderId="94" xfId="3" applyNumberFormat="1" applyFont="1" applyFill="1" applyBorder="1" applyAlignment="1">
      <alignment horizontal="right"/>
    </xf>
    <xf numFmtId="0" fontId="7" fillId="0" borderId="230" xfId="2" applyFont="1" applyBorder="1"/>
    <xf numFmtId="0" fontId="8" fillId="0" borderId="0" xfId="2" applyFont="1"/>
    <xf numFmtId="0" fontId="9" fillId="0" borderId="110" xfId="2" applyFont="1" applyBorder="1"/>
    <xf numFmtId="0" fontId="7" fillId="0" borderId="110" xfId="2" applyFont="1" applyBorder="1"/>
    <xf numFmtId="0" fontId="7" fillId="0" borderId="123" xfId="2" applyFont="1" applyBorder="1"/>
    <xf numFmtId="0" fontId="7" fillId="0" borderId="123" xfId="2" applyFont="1" applyBorder="1" applyAlignment="1">
      <alignment wrapText="1"/>
    </xf>
    <xf numFmtId="4" fontId="9" fillId="3" borderId="111" xfId="3" applyNumberFormat="1" applyFont="1" applyFill="1" applyBorder="1" applyAlignment="1"/>
    <xf numFmtId="2" fontId="7" fillId="2" borderId="231" xfId="2" applyNumberFormat="1" applyFont="1" applyFill="1" applyBorder="1" applyAlignment="1">
      <alignment horizontal="right"/>
    </xf>
    <xf numFmtId="2" fontId="7" fillId="2" borderId="232" xfId="2" applyNumberFormat="1" applyFont="1" applyFill="1" applyBorder="1" applyAlignment="1">
      <alignment horizontal="right"/>
    </xf>
    <xf numFmtId="4" fontId="9" fillId="3" borderId="110" xfId="2" applyNumberFormat="1" applyFont="1" applyFill="1" applyBorder="1" applyAlignment="1">
      <alignment horizontal="right"/>
    </xf>
    <xf numFmtId="0" fontId="7" fillId="0" borderId="110" xfId="2" applyFont="1" applyBorder="1" applyAlignment="1">
      <alignment wrapText="1"/>
    </xf>
    <xf numFmtId="0" fontId="24" fillId="0" borderId="137" xfId="2" applyFont="1" applyBorder="1"/>
    <xf numFmtId="0" fontId="7" fillId="0" borderId="118" xfId="2" applyFont="1" applyBorder="1"/>
    <xf numFmtId="40" fontId="7" fillId="2" borderId="232" xfId="2" applyNumberFormat="1" applyFont="1" applyFill="1" applyBorder="1"/>
    <xf numFmtId="40" fontId="9" fillId="2" borderId="232" xfId="2" applyNumberFormat="1" applyFont="1" applyFill="1" applyBorder="1"/>
    <xf numFmtId="0" fontId="9" fillId="0" borderId="0" xfId="0" applyFont="1"/>
    <xf numFmtId="0" fontId="7" fillId="0" borderId="13" xfId="0" applyFont="1" applyBorder="1" applyAlignment="1">
      <alignment wrapText="1"/>
    </xf>
    <xf numFmtId="0" fontId="9" fillId="0" borderId="23" xfId="2" applyFont="1" applyBorder="1" applyAlignment="1">
      <alignment wrapText="1"/>
    </xf>
    <xf numFmtId="0" fontId="9" fillId="0" borderId="123" xfId="0" applyFont="1" applyBorder="1"/>
    <xf numFmtId="0" fontId="9" fillId="0" borderId="123" xfId="7" applyFont="1" applyBorder="1"/>
    <xf numFmtId="0" fontId="7" fillId="0" borderId="123" xfId="7" applyFont="1" applyBorder="1"/>
    <xf numFmtId="0" fontId="7" fillId="0" borderId="110" xfId="7" applyFont="1" applyBorder="1" applyAlignment="1">
      <alignment wrapText="1"/>
    </xf>
    <xf numFmtId="0" fontId="7" fillId="0" borderId="110" xfId="7" applyFont="1" applyBorder="1"/>
    <xf numFmtId="0" fontId="9" fillId="0" borderId="110" xfId="7" applyFont="1" applyBorder="1"/>
    <xf numFmtId="4" fontId="9" fillId="3" borderId="137" xfId="3" applyNumberFormat="1" applyFont="1" applyFill="1" applyBorder="1" applyAlignment="1">
      <alignment horizontal="right"/>
    </xf>
    <xf numFmtId="4" fontId="9" fillId="3" borderId="137" xfId="3" applyNumberFormat="1" applyFont="1" applyFill="1" applyBorder="1" applyAlignment="1"/>
    <xf numFmtId="0" fontId="7" fillId="0" borderId="233" xfId="2" applyFont="1" applyBorder="1" applyAlignment="1" applyProtection="1">
      <alignment horizontal="center"/>
      <protection locked="0"/>
    </xf>
    <xf numFmtId="0" fontId="24" fillId="0" borderId="233" xfId="2" applyFont="1" applyBorder="1"/>
    <xf numFmtId="4" fontId="9" fillId="3" borderId="23" xfId="3" applyNumberFormat="1" applyFont="1" applyFill="1" applyBorder="1" applyAlignment="1">
      <alignment horizontal="right"/>
    </xf>
    <xf numFmtId="0" fontId="7" fillId="0" borderId="125" xfId="2" applyFont="1" applyBorder="1" applyAlignment="1" applyProtection="1">
      <alignment horizontal="center"/>
      <protection locked="0"/>
    </xf>
    <xf numFmtId="4" fontId="9" fillId="3" borderId="24" xfId="3" applyNumberFormat="1" applyFont="1" applyFill="1" applyBorder="1" applyAlignment="1">
      <alignment horizontal="right"/>
    </xf>
    <xf numFmtId="4" fontId="9" fillId="3" borderId="111" xfId="3" applyNumberFormat="1" applyFont="1" applyFill="1" applyBorder="1" applyAlignment="1">
      <alignment horizontal="right" vertical="top"/>
    </xf>
    <xf numFmtId="0" fontId="7" fillId="0" borderId="0" xfId="7" applyFont="1"/>
    <xf numFmtId="0" fontId="7" fillId="0" borderId="118" xfId="7" applyFont="1" applyBorder="1"/>
    <xf numFmtId="43" fontId="7" fillId="0" borderId="110" xfId="6" applyFont="1" applyBorder="1" applyAlignment="1">
      <alignment horizontal="right"/>
    </xf>
    <xf numFmtId="0" fontId="15" fillId="0" borderId="34" xfId="2" applyFont="1" applyBorder="1"/>
    <xf numFmtId="0" fontId="3" fillId="0" borderId="0" xfId="2" applyFont="1"/>
    <xf numFmtId="0" fontId="7" fillId="0" borderId="21" xfId="7" applyFont="1" applyBorder="1"/>
    <xf numFmtId="0" fontId="7" fillId="0" borderId="21" xfId="7" applyFont="1" applyBorder="1" applyAlignment="1">
      <alignment wrapText="1"/>
    </xf>
    <xf numFmtId="43" fontId="7" fillId="0" borderId="110" xfId="6" applyFont="1" applyBorder="1" applyAlignment="1">
      <alignment wrapText="1"/>
    </xf>
    <xf numFmtId="4" fontId="9" fillId="3" borderId="110" xfId="2" applyNumberFormat="1" applyFont="1" applyFill="1" applyBorder="1" applyAlignment="1">
      <alignment horizontal="right" wrapText="1"/>
    </xf>
    <xf numFmtId="0" fontId="7" fillId="0" borderId="21" xfId="2" applyFont="1" applyBorder="1" applyAlignment="1" applyProtection="1">
      <alignment horizontal="center" wrapText="1"/>
      <protection locked="0"/>
    </xf>
    <xf numFmtId="0" fontId="24" fillId="0" borderId="110" xfId="2" applyFont="1" applyBorder="1" applyAlignment="1">
      <alignment wrapText="1"/>
    </xf>
    <xf numFmtId="2" fontId="7" fillId="0" borderId="235" xfId="2" applyNumberFormat="1" applyFont="1" applyBorder="1" applyAlignment="1">
      <alignment horizontal="right" wrapText="1"/>
    </xf>
    <xf numFmtId="0" fontId="7" fillId="0" borderId="13" xfId="2" applyFont="1" applyBorder="1" applyAlignment="1" applyProtection="1">
      <alignment horizontal="center" wrapText="1"/>
      <protection locked="0"/>
    </xf>
    <xf numFmtId="0" fontId="24" fillId="0" borderId="13" xfId="2" applyFont="1" applyBorder="1" applyAlignment="1">
      <alignment wrapText="1"/>
    </xf>
    <xf numFmtId="2" fontId="7" fillId="2" borderId="232" xfId="2" applyNumberFormat="1" applyFont="1" applyFill="1" applyBorder="1" applyAlignment="1">
      <alignment horizontal="right" wrapText="1"/>
    </xf>
    <xf numFmtId="0" fontId="7" fillId="0" borderId="34" xfId="7" applyFont="1" applyBorder="1"/>
    <xf numFmtId="0" fontId="9" fillId="0" borderId="34" xfId="7" applyFont="1" applyBorder="1" applyAlignment="1">
      <alignment wrapText="1"/>
    </xf>
    <xf numFmtId="0" fontId="7" fillId="0" borderId="154" xfId="7" applyFont="1" applyBorder="1" applyAlignment="1">
      <alignment wrapText="1"/>
    </xf>
    <xf numFmtId="0" fontId="9" fillId="0" borderId="34" xfId="7" applyFont="1" applyBorder="1"/>
    <xf numFmtId="0" fontId="7" fillId="0" borderId="201" xfId="7" applyFont="1" applyBorder="1" applyAlignment="1">
      <alignment wrapText="1"/>
    </xf>
    <xf numFmtId="0" fontId="7" fillId="0" borderId="154" xfId="2" applyFont="1" applyBorder="1"/>
    <xf numFmtId="40" fontId="7" fillId="2" borderId="175" xfId="2" applyNumberFormat="1" applyFont="1" applyFill="1" applyBorder="1"/>
    <xf numFmtId="40" fontId="9" fillId="2" borderId="175" xfId="2" applyNumberFormat="1" applyFont="1" applyFill="1" applyBorder="1"/>
    <xf numFmtId="0" fontId="9" fillId="0" borderId="13" xfId="7" applyFont="1" applyBorder="1"/>
    <xf numFmtId="43" fontId="9" fillId="0" borderId="118" xfId="6" applyFont="1" applyFill="1" applyBorder="1" applyAlignment="1"/>
    <xf numFmtId="2" fontId="7" fillId="0" borderId="118" xfId="2" applyNumberFormat="1" applyFont="1" applyBorder="1" applyAlignment="1">
      <alignment horizontal="right"/>
    </xf>
    <xf numFmtId="2" fontId="7" fillId="0" borderId="137" xfId="2" applyNumberFormat="1" applyFont="1" applyBorder="1" applyAlignment="1">
      <alignment horizontal="right"/>
    </xf>
    <xf numFmtId="0" fontId="7" fillId="0" borderId="13" xfId="7" applyFont="1" applyBorder="1" applyAlignment="1">
      <alignment wrapText="1"/>
    </xf>
    <xf numFmtId="43" fontId="7" fillId="0" borderId="13" xfId="6" applyFont="1" applyBorder="1"/>
    <xf numFmtId="43" fontId="7" fillId="0" borderId="13" xfId="6" applyFont="1" applyBorder="1" applyAlignment="1">
      <alignment wrapText="1"/>
    </xf>
    <xf numFmtId="4" fontId="9" fillId="3" borderId="13" xfId="2" applyNumberFormat="1" applyFont="1" applyFill="1" applyBorder="1" applyAlignment="1">
      <alignment horizontal="right" wrapText="1"/>
    </xf>
    <xf numFmtId="2" fontId="7" fillId="2" borderId="13" xfId="2" applyNumberFormat="1" applyFont="1" applyFill="1" applyBorder="1" applyAlignment="1">
      <alignment horizontal="right" wrapText="1"/>
    </xf>
    <xf numFmtId="43" fontId="7" fillId="0" borderId="0" xfId="6" applyFont="1" applyFill="1" applyBorder="1" applyAlignment="1">
      <alignment wrapText="1"/>
    </xf>
    <xf numFmtId="0" fontId="7" fillId="0" borderId="0" xfId="2" applyFont="1" applyAlignment="1" applyProtection="1">
      <alignment horizontal="center" wrapText="1"/>
      <protection locked="0"/>
    </xf>
    <xf numFmtId="0" fontId="24" fillId="0" borderId="0" xfId="2" applyFont="1" applyAlignment="1">
      <alignment wrapText="1"/>
    </xf>
    <xf numFmtId="2" fontId="7" fillId="0" borderId="23" xfId="2" applyNumberFormat="1" applyFont="1" applyBorder="1" applyAlignment="1">
      <alignment horizontal="right" wrapText="1"/>
    </xf>
    <xf numFmtId="0" fontId="7" fillId="0" borderId="13" xfId="7" applyFont="1" applyBorder="1" applyAlignment="1">
      <alignment horizontal="left" wrapText="1"/>
    </xf>
    <xf numFmtId="0" fontId="7" fillId="0" borderId="236" xfId="2" applyFont="1" applyBorder="1" applyAlignment="1" applyProtection="1">
      <alignment horizontal="center"/>
      <protection locked="0"/>
    </xf>
    <xf numFmtId="2" fontId="7" fillId="2" borderId="237" xfId="2" applyNumberFormat="1" applyFont="1" applyFill="1" applyBorder="1" applyAlignment="1">
      <alignment horizontal="right"/>
    </xf>
    <xf numFmtId="0" fontId="7" fillId="0" borderId="7" xfId="2" applyFont="1" applyBorder="1"/>
    <xf numFmtId="40" fontId="7" fillId="2" borderId="238" xfId="2" applyNumberFormat="1" applyFont="1" applyFill="1" applyBorder="1"/>
    <xf numFmtId="40" fontId="9" fillId="2" borderId="239" xfId="2" applyNumberFormat="1" applyFont="1" applyFill="1" applyBorder="1"/>
    <xf numFmtId="0" fontId="7" fillId="0" borderId="93" xfId="7" applyFont="1" applyBorder="1"/>
    <xf numFmtId="4" fontId="9" fillId="3" borderId="95" xfId="3" applyNumberFormat="1" applyFont="1" applyFill="1" applyBorder="1" applyAlignment="1"/>
    <xf numFmtId="4" fontId="9" fillId="0" borderId="94" xfId="3" applyNumberFormat="1" applyFont="1" applyFill="1" applyBorder="1" applyAlignment="1"/>
    <xf numFmtId="0" fontId="7" fillId="0" borderId="94" xfId="2" applyFont="1" applyBorder="1" applyAlignment="1" applyProtection="1">
      <alignment horizontal="center"/>
      <protection locked="0"/>
    </xf>
    <xf numFmtId="0" fontId="9" fillId="0" borderId="72" xfId="7" applyFont="1" applyBorder="1"/>
    <xf numFmtId="4" fontId="9" fillId="0" borderId="70" xfId="3" applyNumberFormat="1" applyFont="1" applyFill="1" applyBorder="1" applyAlignment="1"/>
    <xf numFmtId="0" fontId="7" fillId="0" borderId="70" xfId="2" applyFont="1" applyBorder="1" applyAlignment="1" applyProtection="1">
      <alignment horizontal="center"/>
      <protection locked="0"/>
    </xf>
    <xf numFmtId="0" fontId="7" fillId="0" borderId="72" xfId="7" applyFont="1" applyBorder="1" applyAlignment="1">
      <alignment wrapText="1"/>
    </xf>
    <xf numFmtId="4" fontId="9" fillId="3" borderId="62" xfId="3" applyNumberFormat="1" applyFont="1" applyFill="1" applyBorder="1" applyAlignment="1"/>
    <xf numFmtId="0" fontId="7" fillId="0" borderId="93" xfId="7" applyFont="1" applyBorder="1" applyAlignment="1">
      <alignment wrapText="1"/>
    </xf>
    <xf numFmtId="0" fontId="9" fillId="0" borderId="25" xfId="7" applyFont="1" applyBorder="1"/>
    <xf numFmtId="0" fontId="7" fillId="0" borderId="25" xfId="7" applyFont="1" applyBorder="1" applyAlignment="1">
      <alignment wrapText="1"/>
    </xf>
    <xf numFmtId="4" fontId="9" fillId="3" borderId="24" xfId="3" applyNumberFormat="1" applyFont="1" applyFill="1" applyBorder="1" applyAlignment="1"/>
    <xf numFmtId="0" fontId="7" fillId="0" borderId="34" xfId="2" applyFont="1" applyBorder="1" applyAlignment="1">
      <alignment horizontal="center" wrapText="1"/>
    </xf>
    <xf numFmtId="0" fontId="7" fillId="0" borderId="0" xfId="2" applyFont="1" applyAlignment="1">
      <alignment horizontal="center" wrapText="1"/>
    </xf>
    <xf numFmtId="0" fontId="7" fillId="0" borderId="23" xfId="2" applyFont="1" applyBorder="1" applyAlignment="1">
      <alignment horizontal="center" wrapText="1"/>
    </xf>
    <xf numFmtId="0" fontId="7" fillId="0" borderId="94" xfId="2" applyFont="1" applyBorder="1" applyAlignment="1">
      <alignment horizontal="center" vertical="center"/>
    </xf>
    <xf numFmtId="0" fontId="9" fillId="0" borderId="94" xfId="2" applyFont="1" applyBorder="1" applyAlignment="1">
      <alignment horizontal="center" vertical="center"/>
    </xf>
    <xf numFmtId="0" fontId="7" fillId="0" borderId="94" xfId="2" applyFont="1" applyBorder="1" applyAlignment="1">
      <alignment horizontal="center" vertical="center" wrapText="1"/>
    </xf>
    <xf numFmtId="0" fontId="7" fillId="0" borderId="95" xfId="2" applyFont="1" applyBorder="1" applyAlignment="1">
      <alignment horizontal="center" vertical="center"/>
    </xf>
    <xf numFmtId="0" fontId="9" fillId="0" borderId="13" xfId="2" applyFont="1" applyBorder="1"/>
    <xf numFmtId="0" fontId="7" fillId="0" borderId="70" xfId="2" applyFont="1" applyBorder="1" applyAlignment="1">
      <alignment horizontal="center" vertical="center"/>
    </xf>
    <xf numFmtId="0" fontId="9" fillId="0" borderId="70" xfId="2" applyFont="1" applyBorder="1" applyAlignment="1">
      <alignment horizontal="center" vertical="center"/>
    </xf>
    <xf numFmtId="0" fontId="7" fillId="0" borderId="70" xfId="2" applyFont="1" applyBorder="1" applyAlignment="1">
      <alignment horizontal="center" vertical="center" wrapText="1"/>
    </xf>
    <xf numFmtId="0" fontId="7" fillId="0" borderId="62" xfId="2" applyFont="1" applyBorder="1" applyAlignment="1">
      <alignment horizontal="center" vertical="center"/>
    </xf>
    <xf numFmtId="4" fontId="9" fillId="3" borderId="94" xfId="2" applyNumberFormat="1" applyFont="1" applyFill="1" applyBorder="1"/>
    <xf numFmtId="4" fontId="9" fillId="0" borderId="94" xfId="2" applyNumberFormat="1" applyFont="1" applyBorder="1"/>
    <xf numFmtId="2" fontId="7" fillId="0" borderId="214" xfId="2" applyNumberFormat="1" applyFont="1" applyBorder="1" applyAlignment="1">
      <alignment horizontal="right"/>
    </xf>
    <xf numFmtId="49" fontId="21" fillId="0" borderId="13" xfId="0" applyNumberFormat="1" applyFont="1" applyBorder="1" applyAlignment="1">
      <alignment horizontal="left"/>
    </xf>
    <xf numFmtId="43" fontId="7" fillId="0" borderId="72" xfId="6" applyFont="1" applyFill="1" applyBorder="1"/>
    <xf numFmtId="2" fontId="7" fillId="2" borderId="63" xfId="2" applyNumberFormat="1" applyFont="1" applyFill="1" applyBorder="1" applyAlignment="1">
      <alignment horizontal="right"/>
    </xf>
    <xf numFmtId="0" fontId="0" fillId="0" borderId="0" xfId="0" applyAlignment="1">
      <alignment wrapText="1"/>
    </xf>
    <xf numFmtId="0" fontId="7" fillId="0" borderId="195" xfId="2" applyFont="1" applyBorder="1" applyAlignment="1">
      <alignment wrapText="1"/>
    </xf>
    <xf numFmtId="2" fontId="7" fillId="0" borderId="241" xfId="2" applyNumberFormat="1" applyFont="1" applyBorder="1"/>
    <xf numFmtId="4" fontId="9" fillId="3" borderId="241" xfId="0" applyNumberFormat="1" applyFont="1" applyFill="1" applyBorder="1" applyAlignment="1">
      <alignment horizontal="right"/>
    </xf>
    <xf numFmtId="0" fontId="7" fillId="0" borderId="195" xfId="0" applyFont="1" applyBorder="1" applyAlignment="1">
      <alignment wrapText="1"/>
    </xf>
    <xf numFmtId="4" fontId="9" fillId="3" borderId="202" xfId="0" applyNumberFormat="1" applyFont="1" applyFill="1" applyBorder="1" applyAlignment="1">
      <alignment horizontal="right"/>
    </xf>
    <xf numFmtId="43" fontId="7" fillId="0" borderId="17" xfId="6" applyFont="1" applyBorder="1" applyAlignment="1">
      <alignment horizontal="right"/>
    </xf>
    <xf numFmtId="43" fontId="7" fillId="0" borderId="242" xfId="6" applyFont="1" applyBorder="1" applyAlignment="1">
      <alignment horizontal="right"/>
    </xf>
    <xf numFmtId="43" fontId="24" fillId="0" borderId="13" xfId="6" applyFont="1" applyBorder="1" applyAlignment="1">
      <alignment horizontal="right"/>
    </xf>
    <xf numFmtId="4" fontId="9" fillId="3" borderId="13" xfId="0" applyNumberFormat="1" applyFont="1" applyFill="1" applyBorder="1" applyAlignment="1">
      <alignment horizontal="right"/>
    </xf>
    <xf numFmtId="165" fontId="0" fillId="0" borderId="34" xfId="0" applyNumberFormat="1" applyBorder="1" applyAlignment="1">
      <alignment horizontal="right"/>
    </xf>
    <xf numFmtId="165" fontId="0" fillId="0" borderId="0" xfId="0" applyNumberFormat="1" applyAlignment="1">
      <alignment horizontal="right"/>
    </xf>
    <xf numFmtId="0" fontId="19" fillId="0" borderId="242" xfId="0" applyFont="1" applyBorder="1" applyAlignment="1">
      <alignment wrapText="1"/>
    </xf>
    <xf numFmtId="2" fontId="7" fillId="0" borderId="242" xfId="2" applyNumberFormat="1" applyFont="1" applyBorder="1"/>
    <xf numFmtId="4" fontId="9" fillId="0" borderId="242" xfId="2" applyNumberFormat="1" applyFont="1" applyBorder="1" applyAlignment="1">
      <alignment horizontal="right"/>
    </xf>
    <xf numFmtId="0" fontId="7" fillId="0" borderId="242" xfId="0" applyFont="1" applyBorder="1" applyAlignment="1" applyProtection="1">
      <alignment horizontal="center"/>
      <protection locked="0"/>
    </xf>
    <xf numFmtId="43" fontId="7" fillId="0" borderId="242" xfId="6" applyFont="1" applyFill="1" applyBorder="1" applyAlignment="1">
      <alignment horizontal="right"/>
    </xf>
    <xf numFmtId="49" fontId="21" fillId="0" borderId="17" xfId="0" applyNumberFormat="1" applyFont="1" applyBorder="1" applyAlignment="1">
      <alignment horizontal="left"/>
    </xf>
    <xf numFmtId="0" fontId="19" fillId="0" borderId="17" xfId="0" applyFont="1" applyBorder="1"/>
    <xf numFmtId="4" fontId="21" fillId="3" borderId="13" xfId="0" applyNumberFormat="1" applyFont="1" applyFill="1" applyBorder="1" applyAlignment="1">
      <alignment horizontal="right"/>
    </xf>
    <xf numFmtId="49" fontId="19" fillId="0" borderId="13" xfId="0" applyNumberFormat="1" applyFont="1" applyBorder="1" applyAlignment="1">
      <alignment horizontal="left" wrapText="1"/>
    </xf>
    <xf numFmtId="0" fontId="19" fillId="0" borderId="25" xfId="0" applyFont="1" applyBorder="1"/>
    <xf numFmtId="0" fontId="9" fillId="0" borderId="0" xfId="2" applyFont="1" applyAlignment="1">
      <alignment horizontal="left" wrapText="1"/>
    </xf>
    <xf numFmtId="0" fontId="7" fillId="0" borderId="0" xfId="2" applyFont="1" applyAlignment="1">
      <alignment horizontal="left"/>
    </xf>
    <xf numFmtId="0" fontId="27" fillId="0" borderId="21" xfId="2" applyFont="1" applyBorder="1"/>
    <xf numFmtId="0" fontId="9" fillId="0" borderId="21" xfId="2" applyFont="1" applyBorder="1" applyAlignment="1">
      <alignment vertical="center"/>
    </xf>
    <xf numFmtId="2" fontId="7" fillId="0" borderId="12" xfId="2" applyNumberFormat="1" applyFont="1" applyBorder="1" applyAlignment="1">
      <alignment vertical="center"/>
    </xf>
    <xf numFmtId="4" fontId="9" fillId="3" borderId="12" xfId="0" applyNumberFormat="1" applyFont="1" applyFill="1" applyBorder="1" applyAlignment="1">
      <alignment horizontal="right" vertical="center"/>
    </xf>
    <xf numFmtId="0" fontId="9" fillId="0" borderId="21" xfId="2" applyFont="1" applyBorder="1" applyAlignment="1">
      <alignment vertical="center" wrapText="1"/>
    </xf>
    <xf numFmtId="0" fontId="9" fillId="0" borderId="21" xfId="0" applyFont="1" applyBorder="1" applyAlignment="1">
      <alignment vertical="center"/>
    </xf>
    <xf numFmtId="0" fontId="9" fillId="0" borderId="25" xfId="0" applyFont="1" applyBorder="1" applyAlignment="1">
      <alignment vertical="center"/>
    </xf>
    <xf numFmtId="0" fontId="28" fillId="0" borderId="13" xfId="0" applyFont="1" applyBorder="1"/>
    <xf numFmtId="43" fontId="29" fillId="2" borderId="28" xfId="6" applyFont="1" applyFill="1" applyBorder="1"/>
    <xf numFmtId="43" fontId="7" fillId="0" borderId="243" xfId="6" applyFont="1" applyBorder="1" applyAlignment="1">
      <alignment horizontal="right"/>
    </xf>
    <xf numFmtId="43" fontId="7" fillId="0" borderId="123" xfId="6" applyFont="1" applyBorder="1" applyAlignment="1">
      <alignment horizontal="right"/>
    </xf>
    <xf numFmtId="43" fontId="7" fillId="0" borderId="94" xfId="6" applyFont="1" applyBorder="1" applyAlignment="1">
      <alignment horizontal="right"/>
    </xf>
    <xf numFmtId="0" fontId="1" fillId="0" borderId="13" xfId="4" applyFont="1" applyBorder="1"/>
    <xf numFmtId="0" fontId="7" fillId="0" borderId="202" xfId="2" applyFont="1" applyBorder="1" applyAlignment="1">
      <alignment horizontal="center" vertical="center"/>
    </xf>
    <xf numFmtId="43" fontId="7" fillId="0" borderId="248" xfId="6" applyFont="1" applyBorder="1"/>
    <xf numFmtId="4" fontId="9" fillId="3" borderId="248" xfId="2" applyNumberFormat="1" applyFont="1" applyFill="1" applyBorder="1"/>
    <xf numFmtId="2" fontId="7" fillId="2" borderId="249" xfId="2" applyNumberFormat="1" applyFont="1" applyFill="1" applyBorder="1" applyAlignment="1">
      <alignment horizontal="right"/>
    </xf>
    <xf numFmtId="0" fontId="7" fillId="0" borderId="250" xfId="2" applyFont="1" applyBorder="1"/>
    <xf numFmtId="43" fontId="7" fillId="0" borderId="251" xfId="6" applyFont="1" applyBorder="1"/>
    <xf numFmtId="4" fontId="9" fillId="3" borderId="251" xfId="2" applyNumberFormat="1" applyFont="1" applyFill="1" applyBorder="1"/>
    <xf numFmtId="0" fontId="7" fillId="0" borderId="250" xfId="2" applyFont="1" applyBorder="1" applyAlignment="1">
      <alignment wrapText="1"/>
    </xf>
    <xf numFmtId="4" fontId="9" fillId="3" borderId="252" xfId="3" applyNumberFormat="1" applyFont="1" applyFill="1" applyBorder="1" applyAlignment="1"/>
    <xf numFmtId="2" fontId="7" fillId="2" borderId="253" xfId="2" applyNumberFormat="1" applyFont="1" applyFill="1" applyBorder="1" applyAlignment="1">
      <alignment horizontal="right"/>
    </xf>
    <xf numFmtId="0" fontId="7" fillId="0" borderId="254" xfId="2" applyFont="1" applyBorder="1" applyAlignment="1">
      <alignment wrapText="1"/>
    </xf>
    <xf numFmtId="4" fontId="9" fillId="3" borderId="255" xfId="3" applyNumberFormat="1" applyFont="1" applyFill="1" applyBorder="1" applyAlignment="1"/>
    <xf numFmtId="2" fontId="7" fillId="2" borderId="256" xfId="2" applyNumberFormat="1" applyFont="1" applyFill="1" applyBorder="1" applyAlignment="1">
      <alignment horizontal="right"/>
    </xf>
    <xf numFmtId="0" fontId="7" fillId="0" borderId="257" xfId="2" applyFont="1" applyBorder="1"/>
    <xf numFmtId="0" fontId="7" fillId="0" borderId="257" xfId="2" applyFont="1" applyBorder="1" applyAlignment="1">
      <alignment wrapText="1"/>
    </xf>
    <xf numFmtId="4" fontId="9" fillId="3" borderId="258" xfId="3" applyNumberFormat="1" applyFont="1" applyFill="1" applyBorder="1" applyAlignment="1"/>
    <xf numFmtId="2" fontId="7" fillId="2" borderId="259" xfId="2" applyNumberFormat="1" applyFont="1" applyFill="1" applyBorder="1" applyAlignment="1">
      <alignment horizontal="right"/>
    </xf>
    <xf numFmtId="0" fontId="7" fillId="0" borderId="260" xfId="2" applyFont="1" applyBorder="1" applyAlignment="1">
      <alignment wrapText="1"/>
    </xf>
    <xf numFmtId="4" fontId="9" fillId="3" borderId="261" xfId="3" applyNumberFormat="1" applyFont="1" applyFill="1" applyBorder="1" applyAlignment="1"/>
    <xf numFmtId="2" fontId="7" fillId="2" borderId="262" xfId="2" applyNumberFormat="1" applyFont="1" applyFill="1" applyBorder="1" applyAlignment="1">
      <alignment horizontal="right"/>
    </xf>
    <xf numFmtId="0" fontId="7" fillId="0" borderId="263" xfId="2" applyFont="1" applyBorder="1"/>
    <xf numFmtId="0" fontId="7" fillId="0" borderId="263" xfId="2" applyFont="1" applyBorder="1" applyAlignment="1">
      <alignment wrapText="1"/>
    </xf>
    <xf numFmtId="4" fontId="9" fillId="3" borderId="264" xfId="3" applyNumberFormat="1" applyFont="1" applyFill="1" applyBorder="1" applyAlignment="1"/>
    <xf numFmtId="2" fontId="7" fillId="2" borderId="265" xfId="2" applyNumberFormat="1" applyFont="1" applyFill="1" applyBorder="1" applyAlignment="1">
      <alignment horizontal="right"/>
    </xf>
    <xf numFmtId="0" fontId="7" fillId="0" borderId="266" xfId="2" applyFont="1" applyBorder="1" applyAlignment="1">
      <alignment wrapText="1"/>
    </xf>
    <xf numFmtId="4" fontId="9" fillId="3" borderId="267" xfId="3" applyNumberFormat="1" applyFont="1" applyFill="1" applyBorder="1" applyAlignment="1"/>
    <xf numFmtId="2" fontId="7" fillId="2" borderId="268" xfId="2" applyNumberFormat="1" applyFont="1" applyFill="1" applyBorder="1" applyAlignment="1">
      <alignment horizontal="right"/>
    </xf>
    <xf numFmtId="0" fontId="7" fillId="0" borderId="269" xfId="2" applyFont="1" applyBorder="1" applyAlignment="1">
      <alignment wrapText="1"/>
    </xf>
    <xf numFmtId="4" fontId="9" fillId="3" borderId="270" xfId="3" applyNumberFormat="1" applyFont="1" applyFill="1" applyBorder="1" applyAlignment="1"/>
    <xf numFmtId="2" fontId="7" fillId="2" borderId="271" xfId="2" applyNumberFormat="1" applyFont="1" applyFill="1" applyBorder="1" applyAlignment="1">
      <alignment horizontal="right"/>
    </xf>
    <xf numFmtId="0" fontId="7" fillId="0" borderId="272" xfId="2" applyFont="1" applyBorder="1"/>
    <xf numFmtId="4" fontId="9" fillId="3" borderId="273" xfId="3" applyNumberFormat="1" applyFont="1" applyFill="1" applyBorder="1" applyAlignment="1"/>
    <xf numFmtId="2" fontId="7" fillId="2" borderId="274" xfId="2" applyNumberFormat="1" applyFont="1" applyFill="1" applyBorder="1" applyAlignment="1">
      <alignment horizontal="right"/>
    </xf>
    <xf numFmtId="0" fontId="7" fillId="0" borderId="275" xfId="2" applyFont="1" applyBorder="1"/>
    <xf numFmtId="4" fontId="9" fillId="3" borderId="276" xfId="3" applyNumberFormat="1" applyFont="1" applyFill="1" applyBorder="1" applyAlignment="1">
      <alignment horizontal="right"/>
    </xf>
    <xf numFmtId="2" fontId="7" fillId="2" borderId="277" xfId="2" applyNumberFormat="1" applyFont="1" applyFill="1" applyBorder="1" applyAlignment="1">
      <alignment horizontal="right"/>
    </xf>
    <xf numFmtId="0" fontId="7" fillId="0" borderId="278" xfId="2" applyFont="1" applyBorder="1"/>
    <xf numFmtId="4" fontId="9" fillId="3" borderId="279" xfId="3" applyNumberFormat="1" applyFont="1" applyFill="1" applyBorder="1" applyAlignment="1">
      <alignment horizontal="right"/>
    </xf>
    <xf numFmtId="2" fontId="7" fillId="2" borderId="280" xfId="2" applyNumberFormat="1" applyFont="1" applyFill="1" applyBorder="1" applyAlignment="1">
      <alignment horizontal="right"/>
    </xf>
    <xf numFmtId="0" fontId="7" fillId="0" borderId="281" xfId="2" applyFont="1" applyBorder="1"/>
    <xf numFmtId="43" fontId="7" fillId="0" borderId="282" xfId="6" applyFont="1" applyBorder="1"/>
    <xf numFmtId="4" fontId="9" fillId="3" borderId="283" xfId="3" applyNumberFormat="1" applyFont="1" applyFill="1" applyBorder="1" applyAlignment="1">
      <alignment horizontal="right"/>
    </xf>
    <xf numFmtId="0" fontId="7" fillId="0" borderId="281" xfId="2" applyFont="1" applyBorder="1" applyAlignment="1">
      <alignment wrapText="1"/>
    </xf>
    <xf numFmtId="4" fontId="9" fillId="3" borderId="284" xfId="3" applyNumberFormat="1" applyFont="1" applyFill="1" applyBorder="1" applyAlignment="1"/>
    <xf numFmtId="2" fontId="7" fillId="2" borderId="285" xfId="2" applyNumberFormat="1" applyFont="1" applyFill="1" applyBorder="1" applyAlignment="1">
      <alignment horizontal="right"/>
    </xf>
    <xf numFmtId="0" fontId="7" fillId="0" borderId="286" xfId="2" applyFont="1" applyBorder="1" applyAlignment="1">
      <alignment wrapText="1"/>
    </xf>
    <xf numFmtId="4" fontId="9" fillId="3" borderId="287" xfId="3" applyNumberFormat="1" applyFont="1" applyFill="1" applyBorder="1" applyAlignment="1"/>
    <xf numFmtId="2" fontId="7" fillId="2" borderId="288" xfId="2" applyNumberFormat="1" applyFont="1" applyFill="1" applyBorder="1" applyAlignment="1">
      <alignment horizontal="right"/>
    </xf>
    <xf numFmtId="0" fontId="7" fillId="0" borderId="289" xfId="2" applyFont="1" applyBorder="1" applyAlignment="1">
      <alignment wrapText="1"/>
    </xf>
    <xf numFmtId="4" fontId="9" fillId="3" borderId="290" xfId="3" applyNumberFormat="1" applyFont="1" applyFill="1" applyBorder="1" applyAlignment="1"/>
    <xf numFmtId="2" fontId="7" fillId="2" borderId="291" xfId="2" applyNumberFormat="1" applyFont="1" applyFill="1" applyBorder="1" applyAlignment="1">
      <alignment horizontal="right"/>
    </xf>
    <xf numFmtId="0" fontId="7" fillId="0" borderId="292" xfId="2" applyFont="1" applyBorder="1" applyAlignment="1">
      <alignment wrapText="1"/>
    </xf>
    <xf numFmtId="4" fontId="9" fillId="3" borderId="293" xfId="3" applyNumberFormat="1" applyFont="1" applyFill="1" applyBorder="1" applyAlignment="1"/>
    <xf numFmtId="2" fontId="7" fillId="2" borderId="294" xfId="2" applyNumberFormat="1" applyFont="1" applyFill="1" applyBorder="1" applyAlignment="1">
      <alignment horizontal="right"/>
    </xf>
    <xf numFmtId="0" fontId="7" fillId="0" borderId="295" xfId="2" applyFont="1" applyBorder="1"/>
    <xf numFmtId="4" fontId="9" fillId="3" borderId="296" xfId="3" applyNumberFormat="1" applyFont="1" applyFill="1" applyBorder="1" applyAlignment="1">
      <alignment horizontal="right"/>
    </xf>
    <xf numFmtId="2" fontId="7" fillId="2" borderId="297" xfId="2" applyNumberFormat="1" applyFont="1" applyFill="1" applyBorder="1" applyAlignment="1">
      <alignment horizontal="right"/>
    </xf>
    <xf numFmtId="0" fontId="7" fillId="0" borderId="298" xfId="2" applyFont="1" applyBorder="1"/>
    <xf numFmtId="4" fontId="9" fillId="3" borderId="299" xfId="3" applyNumberFormat="1" applyFont="1" applyFill="1" applyBorder="1" applyAlignment="1">
      <alignment horizontal="right"/>
    </xf>
    <xf numFmtId="2" fontId="7" fillId="2" borderId="300" xfId="2" applyNumberFormat="1" applyFont="1" applyFill="1" applyBorder="1" applyAlignment="1">
      <alignment horizontal="right"/>
    </xf>
    <xf numFmtId="0" fontId="7" fillId="0" borderId="301" xfId="2" applyFont="1" applyBorder="1"/>
    <xf numFmtId="4" fontId="9" fillId="3" borderId="302" xfId="3" applyNumberFormat="1" applyFont="1" applyFill="1" applyBorder="1" applyAlignment="1">
      <alignment horizontal="right"/>
    </xf>
    <xf numFmtId="2" fontId="7" fillId="2" borderId="303" xfId="2" applyNumberFormat="1" applyFont="1" applyFill="1" applyBorder="1" applyAlignment="1">
      <alignment horizontal="right"/>
    </xf>
    <xf numFmtId="0" fontId="7" fillId="0" borderId="304" xfId="2" applyFont="1" applyBorder="1"/>
    <xf numFmtId="4" fontId="9" fillId="3" borderId="251" xfId="2" applyNumberFormat="1" applyFont="1" applyFill="1" applyBorder="1" applyAlignment="1">
      <alignment horizontal="right"/>
    </xf>
    <xf numFmtId="2" fontId="7" fillId="2" borderId="305" xfId="2" applyNumberFormat="1" applyFont="1" applyFill="1" applyBorder="1" applyAlignment="1">
      <alignment horizontal="right"/>
    </xf>
    <xf numFmtId="43" fontId="7" fillId="0" borderId="306" xfId="6" applyFont="1" applyBorder="1"/>
    <xf numFmtId="4" fontId="9" fillId="3" borderId="306" xfId="2" applyNumberFormat="1" applyFont="1" applyFill="1" applyBorder="1" applyAlignment="1">
      <alignment horizontal="right"/>
    </xf>
    <xf numFmtId="0" fontId="7" fillId="0" borderId="301" xfId="2" applyFont="1" applyBorder="1" applyAlignment="1">
      <alignment wrapText="1"/>
    </xf>
    <xf numFmtId="0" fontId="1" fillId="0" borderId="23" xfId="4" applyFont="1" applyBorder="1"/>
    <xf numFmtId="0" fontId="7" fillId="0" borderId="301" xfId="0" applyFont="1" applyBorder="1" applyAlignment="1">
      <alignment wrapText="1"/>
    </xf>
    <xf numFmtId="2" fontId="7" fillId="0" borderId="306" xfId="2" applyNumberFormat="1" applyFont="1" applyBorder="1"/>
    <xf numFmtId="4" fontId="9" fillId="3" borderId="302" xfId="0" applyNumberFormat="1" applyFont="1" applyFill="1" applyBorder="1" applyAlignment="1">
      <alignment horizontal="right"/>
    </xf>
    <xf numFmtId="0" fontId="7" fillId="0" borderId="304" xfId="0" applyFont="1" applyBorder="1" applyAlignment="1">
      <alignment wrapText="1"/>
    </xf>
    <xf numFmtId="2" fontId="7" fillId="0" borderId="251" xfId="2" applyNumberFormat="1" applyFont="1" applyBorder="1"/>
    <xf numFmtId="4" fontId="9" fillId="3" borderId="307" xfId="0" applyNumberFormat="1" applyFont="1" applyFill="1" applyBorder="1" applyAlignment="1">
      <alignment horizontal="right"/>
    </xf>
    <xf numFmtId="0" fontId="7" fillId="0" borderId="304" xfId="2" applyFont="1" applyBorder="1" applyAlignment="1">
      <alignment wrapText="1"/>
    </xf>
    <xf numFmtId="4" fontId="9" fillId="3" borderId="307" xfId="3" applyNumberFormat="1" applyFont="1" applyFill="1" applyBorder="1" applyAlignment="1"/>
    <xf numFmtId="4" fontId="9" fillId="3" borderId="307" xfId="3" applyNumberFormat="1" applyFont="1" applyFill="1" applyBorder="1" applyAlignment="1">
      <alignment horizontal="right"/>
    </xf>
    <xf numFmtId="2" fontId="7" fillId="2" borderId="308" xfId="2" applyNumberFormat="1" applyFont="1" applyFill="1" applyBorder="1" applyAlignment="1">
      <alignment horizontal="right"/>
    </xf>
    <xf numFmtId="0" fontId="7" fillId="0" borderId="309" xfId="0" applyFont="1" applyBorder="1" applyAlignment="1" applyProtection="1">
      <alignment horizontal="center"/>
      <protection locked="0"/>
    </xf>
    <xf numFmtId="0" fontId="7" fillId="0" borderId="282" xfId="0" applyFont="1" applyBorder="1" applyAlignment="1" applyProtection="1">
      <alignment horizontal="center"/>
      <protection locked="0"/>
    </xf>
    <xf numFmtId="43" fontId="7" fillId="0" borderId="282" xfId="6" applyFont="1" applyBorder="1" applyAlignment="1">
      <alignment horizontal="right"/>
    </xf>
    <xf numFmtId="0" fontId="7" fillId="0" borderId="24" xfId="2" applyFont="1" applyBorder="1" applyAlignment="1">
      <alignment horizontal="right"/>
    </xf>
    <xf numFmtId="43" fontId="7" fillId="0" borderId="310" xfId="6" applyFont="1" applyBorder="1"/>
    <xf numFmtId="4" fontId="9" fillId="3" borderId="310" xfId="2" applyNumberFormat="1" applyFont="1" applyFill="1" applyBorder="1" applyAlignment="1">
      <alignment horizontal="right"/>
    </xf>
    <xf numFmtId="0" fontId="7" fillId="0" borderId="304" xfId="0" applyFont="1" applyBorder="1"/>
    <xf numFmtId="4" fontId="9" fillId="3" borderId="251" xfId="0" applyNumberFormat="1" applyFont="1" applyFill="1" applyBorder="1" applyAlignment="1">
      <alignment horizontal="right"/>
    </xf>
    <xf numFmtId="0" fontId="7" fillId="0" borderId="311" xfId="2" applyFont="1" applyBorder="1" applyAlignment="1" applyProtection="1">
      <alignment horizontal="center"/>
      <protection locked="0"/>
    </xf>
    <xf numFmtId="0" fontId="24" fillId="0" borderId="312" xfId="2" applyFont="1" applyBorder="1"/>
    <xf numFmtId="0" fontId="7" fillId="0" borderId="313" xfId="2" applyFont="1" applyBorder="1"/>
    <xf numFmtId="43" fontId="7" fillId="0" borderId="314" xfId="6" applyFont="1" applyBorder="1"/>
    <xf numFmtId="4" fontId="9" fillId="3" borderId="314" xfId="2" applyNumberFormat="1" applyFont="1" applyFill="1" applyBorder="1" applyAlignment="1">
      <alignment horizontal="right"/>
    </xf>
    <xf numFmtId="0" fontId="7" fillId="0" borderId="315" xfId="2" applyFont="1" applyBorder="1" applyAlignment="1" applyProtection="1">
      <alignment horizontal="center"/>
      <protection locked="0"/>
    </xf>
    <xf numFmtId="2" fontId="7" fillId="2" borderId="317" xfId="2" applyNumberFormat="1" applyFont="1" applyFill="1" applyBorder="1" applyAlignment="1">
      <alignment horizontal="right"/>
    </xf>
    <xf numFmtId="0" fontId="24" fillId="0" borderId="316" xfId="2" applyFont="1" applyBorder="1"/>
    <xf numFmtId="2" fontId="7" fillId="0" borderId="306" xfId="2" applyNumberFormat="1" applyFont="1" applyBorder="1" applyAlignment="1">
      <alignment horizontal="right"/>
    </xf>
    <xf numFmtId="43" fontId="24" fillId="0" borderId="309" xfId="6" applyFont="1" applyBorder="1" applyAlignment="1">
      <alignment horizontal="right"/>
    </xf>
    <xf numFmtId="0" fontId="7" fillId="2" borderId="57" xfId="2" applyFont="1" applyFill="1" applyBorder="1" applyAlignment="1">
      <alignment horizontal="left" wrapText="1"/>
    </xf>
    <xf numFmtId="0" fontId="7" fillId="0" borderId="13" xfId="2" applyFont="1" applyBorder="1" applyAlignment="1">
      <alignment horizontal="center" wrapText="1"/>
    </xf>
    <xf numFmtId="0" fontId="24" fillId="0" borderId="110" xfId="2" applyFont="1" applyBorder="1"/>
    <xf numFmtId="0" fontId="9" fillId="0" borderId="298" xfId="2" applyFont="1" applyBorder="1"/>
    <xf numFmtId="0" fontId="7" fillId="0" borderId="313" xfId="7" applyFont="1" applyBorder="1" applyAlignment="1">
      <alignment wrapText="1"/>
    </xf>
    <xf numFmtId="4" fontId="9" fillId="3" borderId="312" xfId="3" applyNumberFormat="1" applyFont="1" applyFill="1" applyBorder="1" applyAlignment="1"/>
    <xf numFmtId="0" fontId="7" fillId="0" borderId="318" xfId="2" applyFont="1" applyBorder="1" applyAlignment="1" applyProtection="1">
      <alignment horizontal="center"/>
      <protection locked="0"/>
    </xf>
    <xf numFmtId="0" fontId="24" fillId="0" borderId="318" xfId="2" applyFont="1" applyBorder="1"/>
    <xf numFmtId="0" fontId="7" fillId="0" borderId="314" xfId="7" applyFont="1" applyBorder="1" applyAlignment="1">
      <alignment wrapText="1"/>
    </xf>
    <xf numFmtId="43" fontId="7" fillId="0" borderId="314" xfId="6" applyFont="1" applyFill="1" applyBorder="1"/>
    <xf numFmtId="4" fontId="9" fillId="0" borderId="314" xfId="3" applyNumberFormat="1" applyFont="1" applyFill="1" applyBorder="1" applyAlignment="1"/>
    <xf numFmtId="0" fontId="7" fillId="0" borderId="314" xfId="2" applyFont="1" applyBorder="1" applyAlignment="1" applyProtection="1">
      <alignment horizontal="center"/>
      <protection locked="0"/>
    </xf>
    <xf numFmtId="0" fontId="24" fillId="0" borderId="314" xfId="2" applyFont="1" applyBorder="1"/>
    <xf numFmtId="2" fontId="7" fillId="0" borderId="312" xfId="2" applyNumberFormat="1" applyFont="1" applyBorder="1" applyAlignment="1">
      <alignment horizontal="right"/>
    </xf>
    <xf numFmtId="0" fontId="1" fillId="0" borderId="24" xfId="4" applyFont="1" applyBorder="1"/>
    <xf numFmtId="2" fontId="7" fillId="0" borderId="319" xfId="2" applyNumberFormat="1" applyFont="1" applyBorder="1" applyAlignment="1">
      <alignment horizontal="right"/>
    </xf>
    <xf numFmtId="0" fontId="1" fillId="2" borderId="320" xfId="4" applyFont="1" applyFill="1" applyBorder="1"/>
    <xf numFmtId="0" fontId="9" fillId="0" borderId="0" xfId="2" applyFont="1" applyAlignment="1">
      <alignment horizontal="left"/>
    </xf>
    <xf numFmtId="0" fontId="24" fillId="0" borderId="13" xfId="6" applyNumberFormat="1" applyFont="1" applyBorder="1" applyAlignment="1">
      <alignment horizontal="right"/>
    </xf>
    <xf numFmtId="0" fontId="1" fillId="2" borderId="13" xfId="4" applyFont="1" applyFill="1" applyBorder="1"/>
    <xf numFmtId="2" fontId="7" fillId="2" borderId="321" xfId="2" applyNumberFormat="1" applyFont="1" applyFill="1" applyBorder="1" applyAlignment="1">
      <alignment horizontal="right"/>
    </xf>
    <xf numFmtId="0" fontId="24" fillId="0" borderId="23" xfId="2" applyFont="1" applyBorder="1"/>
    <xf numFmtId="0" fontId="7" fillId="0" borderId="322" xfId="4" applyFont="1" applyBorder="1" applyAlignment="1" applyProtection="1">
      <alignment horizontal="center"/>
      <protection locked="0"/>
    </xf>
    <xf numFmtId="2" fontId="7" fillId="0" borderId="323" xfId="4" applyNumberFormat="1" applyFont="1" applyBorder="1" applyAlignment="1">
      <alignment horizontal="right"/>
    </xf>
    <xf numFmtId="0" fontId="1" fillId="2" borderId="322" xfId="4" applyFont="1" applyFill="1" applyBorder="1"/>
    <xf numFmtId="43" fontId="7" fillId="0" borderId="0" xfId="6" applyFont="1" applyBorder="1" applyAlignment="1">
      <alignment horizontal="right"/>
    </xf>
    <xf numFmtId="0" fontId="0" fillId="0" borderId="0" xfId="0" applyAlignment="1">
      <alignment vertical="top" wrapText="1"/>
    </xf>
    <xf numFmtId="0" fontId="7" fillId="0" borderId="0" xfId="2" applyFont="1"/>
    <xf numFmtId="0" fontId="9" fillId="0" borderId="0" xfId="2" applyFont="1"/>
    <xf numFmtId="0" fontId="1" fillId="0" borderId="0" xfId="2"/>
    <xf numFmtId="0" fontId="9" fillId="2" borderId="0" xfId="2" applyFont="1" applyFill="1"/>
    <xf numFmtId="0" fontId="0" fillId="0" borderId="0" xfId="0" applyAlignment="1">
      <alignment wrapText="1"/>
    </xf>
    <xf numFmtId="0" fontId="9" fillId="0" borderId="0" xfId="2" applyFont="1" applyAlignment="1">
      <alignment wrapText="1"/>
    </xf>
    <xf numFmtId="0" fontId="9" fillId="2" borderId="0" xfId="2" applyFont="1" applyFill="1" applyAlignment="1">
      <alignment horizontal="left"/>
    </xf>
    <xf numFmtId="0" fontId="7" fillId="3" borderId="0" xfId="2" applyFont="1" applyFill="1" applyAlignment="1">
      <alignment horizontal="left"/>
    </xf>
    <xf numFmtId="0" fontId="7" fillId="3" borderId="8" xfId="2" applyFont="1" applyFill="1" applyBorder="1" applyAlignment="1">
      <alignment horizontal="left"/>
    </xf>
    <xf numFmtId="0" fontId="7" fillId="3" borderId="10" xfId="2" applyFont="1" applyFill="1" applyBorder="1" applyAlignment="1">
      <alignment horizontal="left"/>
    </xf>
    <xf numFmtId="0" fontId="7" fillId="3" borderId="11" xfId="2" applyFont="1" applyFill="1" applyBorder="1" applyAlignment="1">
      <alignment horizontal="left"/>
    </xf>
    <xf numFmtId="0" fontId="7" fillId="0" borderId="4" xfId="2" applyFont="1" applyBorder="1" applyAlignment="1">
      <alignment horizontal="right"/>
    </xf>
    <xf numFmtId="0" fontId="7" fillId="0" borderId="5" xfId="2" applyFont="1" applyBorder="1" applyAlignment="1">
      <alignment horizontal="right"/>
    </xf>
    <xf numFmtId="0" fontId="7" fillId="0" borderId="6" xfId="2" applyFont="1" applyBorder="1" applyAlignment="1">
      <alignment horizontal="right"/>
    </xf>
    <xf numFmtId="0" fontId="14" fillId="0" borderId="7" xfId="1" applyFont="1" applyBorder="1" applyAlignment="1">
      <alignment horizontal="right"/>
    </xf>
    <xf numFmtId="0" fontId="14" fillId="0" borderId="0" xfId="1" applyFont="1" applyBorder="1" applyAlignment="1">
      <alignment horizontal="right"/>
    </xf>
    <xf numFmtId="0" fontId="14" fillId="0" borderId="8" xfId="1" applyFont="1" applyBorder="1" applyAlignment="1">
      <alignment horizontal="right"/>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14" fillId="0" borderId="9" xfId="1" applyFont="1" applyBorder="1" applyAlignment="1">
      <alignment horizontal="right"/>
    </xf>
    <xf numFmtId="0" fontId="7" fillId="0" borderId="10" xfId="2" applyFont="1" applyBorder="1"/>
    <xf numFmtId="0" fontId="7" fillId="0" borderId="11" xfId="2" applyFont="1" applyBorder="1"/>
    <xf numFmtId="0" fontId="9" fillId="3" borderId="4" xfId="2" applyFont="1" applyFill="1" applyBorder="1" applyAlignment="1">
      <alignment horizontal="center" vertical="center"/>
    </xf>
    <xf numFmtId="0" fontId="9" fillId="3" borderId="5" xfId="2" applyFont="1" applyFill="1" applyBorder="1" applyAlignment="1">
      <alignment horizontal="center" vertical="center"/>
    </xf>
    <xf numFmtId="0" fontId="9" fillId="3" borderId="6" xfId="2" applyFont="1" applyFill="1" applyBorder="1" applyAlignment="1">
      <alignment horizontal="center" vertical="center"/>
    </xf>
    <xf numFmtId="0" fontId="13" fillId="2" borderId="4" xfId="2" applyFont="1" applyFill="1" applyBorder="1" applyAlignment="1">
      <alignment horizontal="center" vertical="center" wrapText="1"/>
    </xf>
    <xf numFmtId="0" fontId="13" fillId="2" borderId="5" xfId="2" applyFont="1" applyFill="1" applyBorder="1" applyAlignment="1">
      <alignment horizontal="center" vertical="center" wrapText="1"/>
    </xf>
    <xf numFmtId="0" fontId="13" fillId="2" borderId="6" xfId="2" applyFont="1" applyFill="1" applyBorder="1" applyAlignment="1">
      <alignment horizontal="center" vertical="center" wrapText="1"/>
    </xf>
    <xf numFmtId="0" fontId="13" fillId="2" borderId="9" xfId="2" applyFont="1" applyFill="1" applyBorder="1" applyAlignment="1">
      <alignment horizontal="center" vertical="center" wrapText="1"/>
    </xf>
    <xf numFmtId="0" fontId="13" fillId="2" borderId="10" xfId="2" applyFont="1" applyFill="1" applyBorder="1" applyAlignment="1">
      <alignment horizontal="center" vertical="center" wrapText="1"/>
    </xf>
    <xf numFmtId="0" fontId="13" fillId="2" borderId="11" xfId="2" applyFont="1" applyFill="1" applyBorder="1" applyAlignment="1">
      <alignment horizontal="center" vertical="center" wrapText="1"/>
    </xf>
    <xf numFmtId="0" fontId="7" fillId="0" borderId="0" xfId="2" applyFont="1" applyAlignment="1">
      <alignment horizontal="left" vertical="top"/>
    </xf>
    <xf numFmtId="0" fontId="7" fillId="0" borderId="0" xfId="2" applyFont="1" applyAlignment="1">
      <alignment horizontal="left"/>
    </xf>
    <xf numFmtId="0" fontId="7" fillId="3" borderId="22" xfId="2" applyFont="1" applyFill="1" applyBorder="1" applyAlignment="1">
      <alignment horizontal="left" vertical="center"/>
    </xf>
    <xf numFmtId="0" fontId="7" fillId="3" borderId="30" xfId="2" applyFont="1" applyFill="1" applyBorder="1" applyAlignment="1">
      <alignment horizontal="left" vertical="center"/>
    </xf>
    <xf numFmtId="0" fontId="7" fillId="3" borderId="34" xfId="2" applyFont="1" applyFill="1" applyBorder="1" applyAlignment="1">
      <alignment horizontal="left" vertical="center"/>
    </xf>
    <xf numFmtId="0" fontId="7" fillId="3" borderId="8" xfId="2" applyFont="1" applyFill="1" applyBorder="1" applyAlignment="1">
      <alignment horizontal="left" vertical="center"/>
    </xf>
    <xf numFmtId="0" fontId="7" fillId="3" borderId="37" xfId="2" applyFont="1" applyFill="1" applyBorder="1" applyAlignment="1">
      <alignment horizontal="left" vertical="center"/>
    </xf>
    <xf numFmtId="0" fontId="7" fillId="3" borderId="11" xfId="2" applyFont="1" applyFill="1" applyBorder="1" applyAlignment="1">
      <alignment horizontal="left" vertical="center"/>
    </xf>
    <xf numFmtId="0" fontId="9" fillId="2" borderId="31" xfId="2" applyFont="1" applyFill="1" applyBorder="1" applyAlignment="1">
      <alignment horizontal="center" wrapText="1"/>
    </xf>
    <xf numFmtId="0" fontId="9" fillId="2" borderId="32" xfId="2" applyFont="1" applyFill="1" applyBorder="1" applyAlignment="1">
      <alignment horizontal="center" wrapText="1"/>
    </xf>
    <xf numFmtId="0" fontId="9" fillId="2" borderId="33" xfId="2" applyFont="1" applyFill="1" applyBorder="1" applyAlignment="1">
      <alignment horizontal="center" wrapText="1"/>
    </xf>
    <xf numFmtId="0" fontId="9" fillId="3" borderId="1" xfId="2" applyFont="1" applyFill="1" applyBorder="1" applyAlignment="1">
      <alignment horizontal="center" vertical="center"/>
    </xf>
    <xf numFmtId="0" fontId="9" fillId="3" borderId="2" xfId="2" applyFont="1" applyFill="1" applyBorder="1" applyAlignment="1">
      <alignment horizontal="center" vertical="center"/>
    </xf>
    <xf numFmtId="0" fontId="9" fillId="3" borderId="35" xfId="2" applyFont="1" applyFill="1" applyBorder="1" applyAlignment="1">
      <alignment horizontal="center" vertical="center"/>
    </xf>
    <xf numFmtId="0" fontId="7" fillId="0" borderId="36" xfId="2" applyFont="1" applyBorder="1" applyAlignment="1">
      <alignment horizontal="right"/>
    </xf>
    <xf numFmtId="0" fontId="14" fillId="0" borderId="23" xfId="1" applyFont="1" applyBorder="1" applyAlignment="1">
      <alignment horizontal="right"/>
    </xf>
    <xf numFmtId="0" fontId="9" fillId="0" borderId="38" xfId="2" applyFont="1" applyBorder="1" applyAlignment="1">
      <alignment horizontal="center" vertical="center"/>
    </xf>
    <xf numFmtId="0" fontId="9" fillId="0" borderId="37" xfId="2" applyFont="1" applyBorder="1" applyAlignment="1">
      <alignment horizontal="center" vertical="center"/>
    </xf>
    <xf numFmtId="0" fontId="7" fillId="0" borderId="39" xfId="2" applyFont="1" applyBorder="1"/>
    <xf numFmtId="0" fontId="9" fillId="3" borderId="40" xfId="2" applyFont="1" applyFill="1" applyBorder="1" applyAlignment="1">
      <alignment horizontal="center" vertical="center"/>
    </xf>
    <xf numFmtId="0" fontId="7" fillId="0" borderId="34" xfId="4" applyFont="1" applyBorder="1" applyAlignment="1">
      <alignment horizontal="left" wrapText="1"/>
    </xf>
    <xf numFmtId="0" fontId="7" fillId="0" borderId="0" xfId="4" applyFont="1" applyAlignment="1">
      <alignment horizontal="left" wrapText="1"/>
    </xf>
    <xf numFmtId="0" fontId="7" fillId="0" borderId="23" xfId="4" applyFont="1" applyBorder="1" applyAlignment="1">
      <alignment horizontal="left" wrapText="1"/>
    </xf>
    <xf numFmtId="0" fontId="7" fillId="0" borderId="0" xfId="2" applyFont="1" applyAlignment="1">
      <alignment horizontal="left" wrapText="1"/>
    </xf>
    <xf numFmtId="0" fontId="7" fillId="0" borderId="34" xfId="4" applyFont="1" applyBorder="1" applyAlignment="1">
      <alignment horizontal="left" vertical="top" wrapText="1"/>
    </xf>
    <xf numFmtId="0" fontId="7" fillId="0" borderId="0" xfId="4" applyFont="1" applyAlignment="1">
      <alignment horizontal="left" vertical="top" wrapText="1"/>
    </xf>
    <xf numFmtId="0" fontId="9" fillId="0" borderId="25" xfId="2" applyFont="1" applyBorder="1" applyAlignment="1">
      <alignment horizontal="left" wrapText="1"/>
    </xf>
    <xf numFmtId="0" fontId="9" fillId="0" borderId="17" xfId="2" applyFont="1" applyBorder="1" applyAlignment="1">
      <alignment horizontal="left" wrapText="1"/>
    </xf>
    <xf numFmtId="0" fontId="9" fillId="0" borderId="24" xfId="2" applyFont="1" applyBorder="1" applyAlignment="1">
      <alignment horizontal="left" wrapText="1"/>
    </xf>
    <xf numFmtId="0" fontId="7" fillId="2" borderId="21" xfId="0" applyFont="1" applyFill="1" applyBorder="1" applyAlignment="1">
      <alignment horizontal="left"/>
    </xf>
    <xf numFmtId="0" fontId="7" fillId="2" borderId="12" xfId="0" applyFont="1" applyFill="1" applyBorder="1" applyAlignment="1">
      <alignment horizontal="left"/>
    </xf>
    <xf numFmtId="0" fontId="7" fillId="2" borderId="14" xfId="0" applyFont="1" applyFill="1" applyBorder="1" applyAlignment="1">
      <alignment horizontal="left"/>
    </xf>
    <xf numFmtId="0" fontId="7" fillId="2" borderId="34" xfId="4" applyFont="1" applyFill="1" applyBorder="1" applyAlignment="1">
      <alignment horizontal="left" wrapText="1"/>
    </xf>
    <xf numFmtId="0" fontId="7" fillId="2" borderId="0" xfId="4" applyFont="1" applyFill="1" applyAlignment="1">
      <alignment horizontal="left" wrapText="1"/>
    </xf>
    <xf numFmtId="0" fontId="7" fillId="2" borderId="23" xfId="4" applyFont="1" applyFill="1" applyBorder="1" applyAlignment="1">
      <alignment horizontal="left" wrapText="1"/>
    </xf>
    <xf numFmtId="0" fontId="7" fillId="3" borderId="22" xfId="2" applyFont="1" applyFill="1" applyBorder="1" applyAlignment="1">
      <alignment horizontal="left"/>
    </xf>
    <xf numFmtId="0" fontId="7" fillId="3" borderId="30" xfId="2" applyFont="1" applyFill="1" applyBorder="1" applyAlignment="1">
      <alignment horizontal="left"/>
    </xf>
    <xf numFmtId="0" fontId="7" fillId="3" borderId="34" xfId="2" applyFont="1" applyFill="1" applyBorder="1" applyAlignment="1">
      <alignment horizontal="left"/>
    </xf>
    <xf numFmtId="0" fontId="7" fillId="3" borderId="37" xfId="2" applyFont="1" applyFill="1" applyBorder="1" applyAlignment="1">
      <alignment horizontal="left"/>
    </xf>
    <xf numFmtId="0" fontId="9" fillId="3" borderId="3" xfId="2" applyFont="1" applyFill="1" applyBorder="1" applyAlignment="1">
      <alignment horizontal="center" vertical="center"/>
    </xf>
    <xf numFmtId="0" fontId="7" fillId="3" borderId="4" xfId="2" applyFont="1" applyFill="1" applyBorder="1" applyAlignment="1">
      <alignment horizontal="left"/>
    </xf>
    <xf numFmtId="0" fontId="7" fillId="3" borderId="6" xfId="2" applyFont="1" applyFill="1" applyBorder="1" applyAlignment="1">
      <alignment horizontal="left"/>
    </xf>
    <xf numFmtId="0" fontId="7" fillId="3" borderId="7" xfId="2" applyFont="1" applyFill="1" applyBorder="1" applyAlignment="1">
      <alignment horizontal="left"/>
    </xf>
    <xf numFmtId="0" fontId="7" fillId="3" borderId="9" xfId="2" applyFont="1" applyFill="1" applyBorder="1" applyAlignment="1">
      <alignment horizontal="left"/>
    </xf>
    <xf numFmtId="0" fontId="19" fillId="0" borderId="17" xfId="0" applyFont="1" applyBorder="1"/>
    <xf numFmtId="0" fontId="19" fillId="0" borderId="195" xfId="0" applyFont="1" applyBorder="1"/>
    <xf numFmtId="0" fontId="19" fillId="0" borderId="241" xfId="0" applyFont="1" applyBorder="1"/>
    <xf numFmtId="0" fontId="19" fillId="0" borderId="202" xfId="0" applyFont="1" applyBorder="1"/>
    <xf numFmtId="0" fontId="19" fillId="0" borderId="13" xfId="0" applyFont="1" applyBorder="1" applyAlignment="1">
      <alignment horizontal="left"/>
    </xf>
    <xf numFmtId="0" fontId="19" fillId="0" borderId="0" xfId="0" applyFont="1" applyAlignment="1">
      <alignment wrapText="1"/>
    </xf>
    <xf numFmtId="0" fontId="9" fillId="0" borderId="0" xfId="2" applyFont="1" applyAlignment="1">
      <alignment horizontal="left" wrapText="1"/>
    </xf>
    <xf numFmtId="0" fontId="22" fillId="0" borderId="0" xfId="2" applyFont="1"/>
    <xf numFmtId="0" fontId="9" fillId="2" borderId="0" xfId="2" applyFont="1" applyFill="1" applyAlignment="1">
      <alignment horizontal="left" wrapText="1"/>
    </xf>
    <xf numFmtId="0" fontId="9" fillId="2" borderId="59" xfId="2" applyFont="1" applyFill="1" applyBorder="1"/>
    <xf numFmtId="0" fontId="9" fillId="2" borderId="60" xfId="2" applyFont="1" applyFill="1" applyBorder="1"/>
    <xf numFmtId="0" fontId="9" fillId="0" borderId="6" xfId="2" applyFont="1" applyBorder="1" applyAlignment="1">
      <alignment horizontal="center" vertical="center"/>
    </xf>
    <xf numFmtId="0" fontId="9" fillId="0" borderId="11" xfId="2" applyFont="1" applyBorder="1" applyAlignment="1">
      <alignment horizontal="center" vertical="center"/>
    </xf>
    <xf numFmtId="0" fontId="9" fillId="3" borderId="34" xfId="2" applyFont="1" applyFill="1" applyBorder="1" applyAlignment="1">
      <alignment horizontal="center" vertical="center"/>
    </xf>
    <xf numFmtId="0" fontId="9" fillId="3" borderId="0" xfId="2" applyFont="1" applyFill="1" applyAlignment="1">
      <alignment horizontal="center" vertical="center"/>
    </xf>
    <xf numFmtId="0" fontId="9" fillId="3" borderId="23" xfId="2" applyFont="1" applyFill="1" applyBorder="1" applyAlignment="1">
      <alignment horizontal="center" vertical="center"/>
    </xf>
    <xf numFmtId="0" fontId="7" fillId="0" borderId="34" xfId="2" applyFont="1" applyBorder="1" applyAlignment="1">
      <alignment horizontal="left" vertical="center" wrapText="1"/>
    </xf>
    <xf numFmtId="0" fontId="7" fillId="0" borderId="0" xfId="2" applyFont="1" applyAlignment="1">
      <alignment horizontal="left" vertical="center" wrapText="1"/>
    </xf>
    <xf numFmtId="0" fontId="7" fillId="0" borderId="34" xfId="2" applyFont="1" applyBorder="1" applyAlignment="1">
      <alignment horizontal="left" wrapText="1"/>
    </xf>
    <xf numFmtId="0" fontId="7" fillId="0" borderId="23" xfId="2" applyFont="1" applyBorder="1" applyAlignment="1">
      <alignment horizontal="left" wrapText="1"/>
    </xf>
    <xf numFmtId="0" fontId="9" fillId="2" borderId="54" xfId="2" applyFont="1" applyFill="1" applyBorder="1" applyAlignment="1">
      <alignment horizontal="center" wrapText="1"/>
    </xf>
    <xf numFmtId="0" fontId="9" fillId="2" borderId="16" xfId="2" applyFont="1" applyFill="1" applyBorder="1" applyAlignment="1">
      <alignment horizontal="center" wrapText="1"/>
    </xf>
    <xf numFmtId="0" fontId="9" fillId="2" borderId="15" xfId="2" applyFont="1" applyFill="1" applyBorder="1" applyAlignment="1">
      <alignment horizontal="center" wrapText="1"/>
    </xf>
    <xf numFmtId="0" fontId="9" fillId="3" borderId="7" xfId="2" applyFont="1" applyFill="1" applyBorder="1" applyAlignment="1">
      <alignment horizontal="center"/>
    </xf>
    <xf numFmtId="0" fontId="9" fillId="3" borderId="0" xfId="2" applyFont="1" applyFill="1" applyAlignment="1">
      <alignment horizontal="center"/>
    </xf>
    <xf numFmtId="0" fontId="9" fillId="3" borderId="23" xfId="2" applyFont="1" applyFill="1" applyBorder="1" applyAlignment="1">
      <alignment horizontal="center"/>
    </xf>
    <xf numFmtId="0" fontId="7" fillId="0" borderId="7" xfId="2" applyFont="1" applyBorder="1" applyAlignment="1">
      <alignment horizontal="right"/>
    </xf>
    <xf numFmtId="0" fontId="7" fillId="0" borderId="0" xfId="2" applyFont="1" applyAlignment="1">
      <alignment horizontal="right"/>
    </xf>
    <xf numFmtId="0" fontId="7" fillId="0" borderId="23" xfId="2" applyFont="1" applyBorder="1" applyAlignment="1">
      <alignment horizontal="right"/>
    </xf>
    <xf numFmtId="0" fontId="7" fillId="3" borderId="81" xfId="2" applyFont="1" applyFill="1" applyBorder="1" applyAlignment="1">
      <alignment horizontal="left" vertical="center"/>
    </xf>
    <xf numFmtId="0" fontId="7" fillId="3" borderId="87" xfId="2" applyFont="1" applyFill="1" applyBorder="1" applyAlignment="1">
      <alignment horizontal="left" vertical="center"/>
    </xf>
    <xf numFmtId="0" fontId="9" fillId="2" borderId="88" xfId="2" applyFont="1" applyFill="1" applyBorder="1" applyAlignment="1">
      <alignment horizontal="center" wrapText="1"/>
    </xf>
    <xf numFmtId="0" fontId="9" fillId="2" borderId="82" xfId="2" applyFont="1" applyFill="1" applyBorder="1" applyAlignment="1">
      <alignment horizontal="center" wrapText="1"/>
    </xf>
    <xf numFmtId="0" fontId="9" fillId="2" borderId="83" xfId="2" applyFont="1" applyFill="1" applyBorder="1" applyAlignment="1">
      <alignment horizontal="center" wrapText="1"/>
    </xf>
    <xf numFmtId="0" fontId="9" fillId="0" borderId="25" xfId="0" applyFont="1" applyBorder="1" applyAlignment="1">
      <alignment horizontal="left" wrapText="1"/>
    </xf>
    <xf numFmtId="0" fontId="9" fillId="0" borderId="17" xfId="0" applyFont="1" applyBorder="1" applyAlignment="1">
      <alignment horizontal="left" wrapText="1"/>
    </xf>
    <xf numFmtId="0" fontId="9" fillId="0" borderId="70" xfId="0" applyFont="1" applyBorder="1" applyAlignment="1">
      <alignment horizontal="left" wrapText="1"/>
    </xf>
    <xf numFmtId="0" fontId="7" fillId="3" borderId="117" xfId="2" applyFont="1" applyFill="1" applyBorder="1" applyAlignment="1">
      <alignment horizontal="left" vertical="center"/>
    </xf>
    <xf numFmtId="0" fontId="7" fillId="3" borderId="134" xfId="2" applyFont="1" applyFill="1" applyBorder="1" applyAlignment="1">
      <alignment horizontal="left" vertical="center"/>
    </xf>
    <xf numFmtId="0" fontId="9" fillId="2" borderId="135" xfId="2" applyFont="1" applyFill="1" applyBorder="1" applyAlignment="1">
      <alignment horizontal="center" wrapText="1"/>
    </xf>
    <xf numFmtId="0" fontId="9" fillId="2" borderId="136" xfId="2" applyFont="1" applyFill="1" applyBorder="1" applyAlignment="1">
      <alignment horizontal="center" wrapText="1"/>
    </xf>
    <xf numFmtId="0" fontId="9" fillId="2" borderId="137" xfId="2" applyFont="1" applyFill="1" applyBorder="1" applyAlignment="1">
      <alignment horizontal="center" wrapText="1"/>
    </xf>
    <xf numFmtId="0" fontId="7" fillId="3" borderId="162" xfId="2" applyFont="1" applyFill="1" applyBorder="1" applyAlignment="1">
      <alignment horizontal="left" vertical="center"/>
    </xf>
    <xf numFmtId="0" fontId="7" fillId="3" borderId="169" xfId="2" applyFont="1" applyFill="1" applyBorder="1" applyAlignment="1">
      <alignment horizontal="left" vertical="center"/>
    </xf>
    <xf numFmtId="0" fontId="9" fillId="2" borderId="170" xfId="2" applyFont="1" applyFill="1" applyBorder="1" applyAlignment="1">
      <alignment horizontal="center" wrapText="1"/>
    </xf>
    <xf numFmtId="0" fontId="9" fillId="2" borderId="163" xfId="2" applyFont="1" applyFill="1" applyBorder="1" applyAlignment="1">
      <alignment horizontal="center" wrapText="1"/>
    </xf>
    <xf numFmtId="0" fontId="9" fillId="2" borderId="164" xfId="2" applyFont="1" applyFill="1" applyBorder="1" applyAlignment="1">
      <alignment horizontal="center" wrapText="1"/>
    </xf>
    <xf numFmtId="0" fontId="7" fillId="3" borderId="182" xfId="2" applyFont="1" applyFill="1" applyBorder="1" applyAlignment="1">
      <alignment horizontal="left" vertical="center"/>
    </xf>
    <xf numFmtId="0" fontId="7" fillId="3" borderId="188" xfId="2" applyFont="1" applyFill="1" applyBorder="1" applyAlignment="1">
      <alignment horizontal="left" vertical="center"/>
    </xf>
    <xf numFmtId="0" fontId="9" fillId="2" borderId="189" xfId="2" applyFont="1" applyFill="1" applyBorder="1" applyAlignment="1">
      <alignment horizontal="center" wrapText="1"/>
    </xf>
    <xf numFmtId="0" fontId="9" fillId="2" borderId="183" xfId="2" applyFont="1" applyFill="1" applyBorder="1" applyAlignment="1">
      <alignment horizontal="center" wrapText="1"/>
    </xf>
    <xf numFmtId="0" fontId="9" fillId="2" borderId="181" xfId="2" applyFont="1" applyFill="1" applyBorder="1" applyAlignment="1">
      <alignment horizontal="center" wrapText="1"/>
    </xf>
    <xf numFmtId="0" fontId="7" fillId="3" borderId="205" xfId="2" applyFont="1" applyFill="1" applyBorder="1" applyAlignment="1">
      <alignment horizontal="left" vertical="center"/>
    </xf>
    <xf numFmtId="0" fontId="7" fillId="3" borderId="211" xfId="2" applyFont="1" applyFill="1" applyBorder="1" applyAlignment="1">
      <alignment horizontal="left" vertical="center"/>
    </xf>
    <xf numFmtId="0" fontId="9" fillId="2" borderId="212" xfId="2" applyFont="1" applyFill="1" applyBorder="1" applyAlignment="1">
      <alignment horizontal="center" wrapText="1"/>
    </xf>
    <xf numFmtId="0" fontId="9" fillId="2" borderId="206" xfId="2" applyFont="1" applyFill="1" applyBorder="1" applyAlignment="1">
      <alignment horizontal="center" wrapText="1"/>
    </xf>
    <xf numFmtId="0" fontId="9" fillId="2" borderId="204" xfId="2" applyFont="1" applyFill="1" applyBorder="1" applyAlignment="1">
      <alignment horizontal="center" wrapText="1"/>
    </xf>
    <xf numFmtId="0" fontId="7" fillId="3" borderId="216" xfId="2" applyFont="1" applyFill="1" applyBorder="1" applyAlignment="1">
      <alignment horizontal="left" vertical="center"/>
    </xf>
    <xf numFmtId="0" fontId="7" fillId="3" borderId="217" xfId="2" applyFont="1" applyFill="1" applyBorder="1" applyAlignment="1">
      <alignment horizontal="left" vertical="center"/>
    </xf>
    <xf numFmtId="0" fontId="9" fillId="2" borderId="218" xfId="2" applyFont="1" applyFill="1" applyBorder="1" applyAlignment="1">
      <alignment horizontal="center" wrapText="1"/>
    </xf>
    <xf numFmtId="0" fontId="9" fillId="2" borderId="219" xfId="2" applyFont="1" applyFill="1" applyBorder="1" applyAlignment="1">
      <alignment horizontal="center" wrapText="1"/>
    </xf>
    <xf numFmtId="0" fontId="9" fillId="2" borderId="220" xfId="2" applyFont="1" applyFill="1" applyBorder="1" applyAlignment="1">
      <alignment horizontal="center" wrapText="1"/>
    </xf>
    <xf numFmtId="0" fontId="9" fillId="2" borderId="226" xfId="2" applyFont="1" applyFill="1" applyBorder="1" applyAlignment="1">
      <alignment horizontal="center" wrapText="1"/>
    </xf>
    <xf numFmtId="0" fontId="9" fillId="2" borderId="227" xfId="2" applyFont="1" applyFill="1" applyBorder="1" applyAlignment="1">
      <alignment horizontal="center" wrapText="1"/>
    </xf>
    <xf numFmtId="0" fontId="9" fillId="2" borderId="228" xfId="2" applyFont="1" applyFill="1" applyBorder="1" applyAlignment="1">
      <alignment horizontal="center" wrapText="1"/>
    </xf>
    <xf numFmtId="0" fontId="7" fillId="3" borderId="0" xfId="2" applyFont="1" applyFill="1" applyAlignment="1">
      <alignment horizontal="left" vertical="center"/>
    </xf>
    <xf numFmtId="0" fontId="7" fillId="3" borderId="10" xfId="2" applyFont="1" applyFill="1" applyBorder="1" applyAlignment="1">
      <alignment horizontal="left" vertical="center"/>
    </xf>
    <xf numFmtId="0" fontId="9" fillId="2" borderId="7" xfId="2" applyFont="1" applyFill="1" applyBorder="1" applyAlignment="1">
      <alignment horizontal="center" wrapText="1"/>
    </xf>
    <xf numFmtId="0" fontId="9" fillId="2" borderId="0" xfId="2" applyFont="1" applyFill="1" applyAlignment="1">
      <alignment horizontal="center" wrapText="1"/>
    </xf>
    <xf numFmtId="0" fontId="9" fillId="2" borderId="23" xfId="2" applyFont="1" applyFill="1" applyBorder="1" applyAlignment="1">
      <alignment horizontal="center" wrapText="1"/>
    </xf>
    <xf numFmtId="0" fontId="9" fillId="3" borderId="7" xfId="2" applyFont="1" applyFill="1" applyBorder="1" applyAlignment="1">
      <alignment horizontal="center" vertical="center"/>
    </xf>
    <xf numFmtId="0" fontId="7" fillId="3" borderId="245" xfId="2" applyFont="1" applyFill="1" applyBorder="1" applyAlignment="1">
      <alignment horizontal="left" vertical="center"/>
    </xf>
    <xf numFmtId="0" fontId="7" fillId="3" borderId="246" xfId="2" applyFont="1" applyFill="1" applyBorder="1" applyAlignment="1">
      <alignment horizontal="left" vertical="center"/>
    </xf>
    <xf numFmtId="0" fontId="9" fillId="2" borderId="247" xfId="2" applyFont="1" applyFill="1" applyBorder="1" applyAlignment="1">
      <alignment horizontal="center" wrapText="1"/>
    </xf>
    <xf numFmtId="0" fontId="9" fillId="2" borderId="244" xfId="2" applyFont="1" applyFill="1" applyBorder="1" applyAlignment="1">
      <alignment horizontal="center" wrapText="1"/>
    </xf>
    <xf numFmtId="0" fontId="9" fillId="2" borderId="243" xfId="2" applyFont="1" applyFill="1" applyBorder="1" applyAlignment="1">
      <alignment horizontal="center" wrapText="1"/>
    </xf>
    <xf numFmtId="0" fontId="7" fillId="0" borderId="23" xfId="2" applyFont="1" applyBorder="1" applyAlignment="1">
      <alignment horizontal="left" vertical="center" wrapText="1"/>
    </xf>
    <xf numFmtId="0" fontId="9" fillId="2" borderId="123" xfId="2" applyFont="1" applyFill="1" applyBorder="1" applyAlignment="1">
      <alignment horizontal="center" wrapText="1"/>
    </xf>
    <xf numFmtId="0" fontId="7" fillId="2" borderId="110" xfId="7" applyFont="1" applyFill="1" applyBorder="1" applyAlignment="1">
      <alignment horizontal="center"/>
    </xf>
    <xf numFmtId="0" fontId="7" fillId="3" borderId="154" xfId="2" applyFont="1" applyFill="1" applyBorder="1" applyAlignment="1">
      <alignment horizontal="left" vertical="center"/>
    </xf>
    <xf numFmtId="0" fontId="7" fillId="3" borderId="234" xfId="2" applyFont="1" applyFill="1" applyBorder="1" applyAlignment="1">
      <alignment horizontal="left" vertical="center"/>
    </xf>
    <xf numFmtId="0" fontId="9" fillId="2" borderId="118" xfId="2" applyFont="1" applyFill="1" applyBorder="1" applyAlignment="1">
      <alignment horizontal="center" wrapText="1"/>
    </xf>
    <xf numFmtId="0" fontId="9" fillId="0" borderId="21" xfId="2" applyFont="1" applyBorder="1" applyAlignment="1">
      <alignment horizontal="left"/>
    </xf>
    <xf numFmtId="0" fontId="9" fillId="0" borderId="111" xfId="2" applyFont="1" applyBorder="1" applyAlignment="1">
      <alignment horizontal="left"/>
    </xf>
    <xf numFmtId="0" fontId="7" fillId="3" borderId="93" xfId="2" applyFont="1" applyFill="1" applyBorder="1" applyAlignment="1">
      <alignment horizontal="left" vertical="center"/>
    </xf>
    <xf numFmtId="0" fontId="7" fillId="3" borderId="240" xfId="2" applyFont="1" applyFill="1" applyBorder="1" applyAlignment="1">
      <alignment horizontal="left" vertical="center"/>
    </xf>
    <xf numFmtId="0" fontId="9" fillId="2" borderId="94" xfId="2" applyFont="1" applyFill="1" applyBorder="1" applyAlignment="1">
      <alignment horizontal="center" wrapText="1"/>
    </xf>
    <xf numFmtId="0" fontId="9" fillId="2" borderId="95" xfId="2" applyFont="1" applyFill="1" applyBorder="1" applyAlignment="1">
      <alignment horizontal="center" wrapText="1"/>
    </xf>
    <xf numFmtId="0" fontId="7" fillId="0" borderId="34" xfId="2" applyFont="1" applyBorder="1" applyAlignment="1">
      <alignment horizontal="center" wrapText="1"/>
    </xf>
    <xf numFmtId="0" fontId="7" fillId="0" borderId="0" xfId="2" applyFont="1" applyAlignment="1">
      <alignment horizontal="center" wrapText="1"/>
    </xf>
    <xf numFmtId="0" fontId="7" fillId="0" borderId="23" xfId="2" applyFont="1" applyBorder="1" applyAlignment="1">
      <alignment horizontal="center" wrapText="1"/>
    </xf>
  </cellXfs>
  <cellStyles count="10">
    <cellStyle name="Comma" xfId="6" builtinId="3"/>
    <cellStyle name="Currency 2" xfId="3" xr:uid="{F299419A-8F91-4B6D-B897-4382E6820D23}"/>
    <cellStyle name="Currency 3" xfId="5" xr:uid="{DD90FEF2-BDBA-4ADF-BCE3-8A0B36E4C428}"/>
    <cellStyle name="Hyperlink" xfId="1" builtinId="8"/>
    <cellStyle name="Hyperlink 2" xfId="8" xr:uid="{AE627DA3-A9A1-4B04-89EC-E9D55EE41127}"/>
    <cellStyle name="Normal" xfId="0" builtinId="0"/>
    <cellStyle name="Normal 2" xfId="2" xr:uid="{210634B4-5DE5-4CD6-A5D5-A1EF5ADFC19C}"/>
    <cellStyle name="Normal 3" xfId="4" xr:uid="{F824531C-881D-4513-AA5C-54C55D58BB0A}"/>
    <cellStyle name="Normal 3 2" xfId="7" xr:uid="{EFDCC6AC-C7B1-4C0E-A3BB-6FC5DA37EA4F}"/>
    <cellStyle name="Normal 4" xfId="9" xr:uid="{D904B51D-E9BF-40E6-913F-06A11F2AA8D0}"/>
  </cellStyles>
  <dxfs count="0"/>
  <tableStyles count="0" defaultTableStyle="TableStyleMedium2" defaultPivotStyle="PivotStyleLight16"/>
  <colors>
    <mruColors>
      <color rgb="FFFF6600"/>
      <color rgb="FFFF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microsoft.com/office/2022/10/relationships/richValueRel" Target="richData/richValueRel.xml"/><Relationship Id="rId50" Type="http://schemas.microsoft.com/office/2017/06/relationships/rdRichValueTypes" Target="richData/rdRichValueTyp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17/06/relationships/rdRichValueStructure" Target="richData/rdrichvaluestructure.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microsoft.com/office/2017/06/relationships/rdRichValue" Target="richData/rdrichvalue.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eetMetadata" Target="metadata.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5</v>
    <v>0</v>
  </rv>
</rvData>
</file>

<file path=xl/richData/rdrichvaluestructure.xml><?xml version="1.0" encoding="utf-8"?>
<rvStructures xmlns="http://schemas.microsoft.com/office/spreadsheetml/2017/richdata" count="1">
  <s t="_localImage">
    <k n="CalcOrigin" t="i"/>
    <k n="_rvRel:LocalImageIdentifier"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ally.bader@steppmfg.com" TargetMode="External"/><Relationship Id="rId1" Type="http://schemas.openxmlformats.org/officeDocument/2006/relationships/hyperlink" Target="http://www.steppmf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00E60-F928-41D9-B0CD-1E89F00C8BFE}">
  <sheetPr>
    <tabColor rgb="FFFF6600"/>
  </sheetPr>
  <dimension ref="A1:H67"/>
  <sheetViews>
    <sheetView topLeftCell="A3" zoomScale="120" zoomScaleNormal="120" workbookViewId="0">
      <selection activeCell="A20" sqref="A20:F20"/>
    </sheetView>
  </sheetViews>
  <sheetFormatPr defaultRowHeight="12.75" x14ac:dyDescent="0.2"/>
  <cols>
    <col min="1" max="1" width="49.28515625" style="1" customWidth="1"/>
    <col min="2" max="2" width="0.42578125" style="1" customWidth="1"/>
    <col min="3" max="3" width="10.5703125" style="19" customWidth="1"/>
    <col min="4" max="4" width="13.28515625" style="2" customWidth="1"/>
    <col min="5" max="5" width="9.28515625" style="3" customWidth="1"/>
    <col min="6" max="6" width="12.5703125" style="2" customWidth="1"/>
    <col min="7" max="7" width="8.7109375" style="1"/>
    <col min="8" max="8" width="9.5703125" style="1" bestFit="1" customWidth="1"/>
    <col min="9" max="252" width="8.7109375" style="1"/>
    <col min="253" max="253" width="8.7109375" style="1" customWidth="1"/>
    <col min="254" max="257" width="8.7109375" style="1"/>
    <col min="258" max="258" width="6" style="1" customWidth="1"/>
    <col min="259" max="259" width="8.28515625" style="1" customWidth="1"/>
    <col min="260" max="260" width="12.42578125" style="1" customWidth="1"/>
    <col min="261" max="261" width="8.7109375" style="1"/>
    <col min="262" max="262" width="12.5703125" style="1" customWidth="1"/>
    <col min="263" max="508" width="8.7109375" style="1"/>
    <col min="509" max="509" width="8.7109375" style="1" customWidth="1"/>
    <col min="510" max="513" width="8.7109375" style="1"/>
    <col min="514" max="514" width="6" style="1" customWidth="1"/>
    <col min="515" max="515" width="8.28515625" style="1" customWidth="1"/>
    <col min="516" max="516" width="12.42578125" style="1" customWidth="1"/>
    <col min="517" max="517" width="8.7109375" style="1"/>
    <col min="518" max="518" width="12.5703125" style="1" customWidth="1"/>
    <col min="519" max="764" width="8.7109375" style="1"/>
    <col min="765" max="765" width="8.7109375" style="1" customWidth="1"/>
    <col min="766" max="769" width="8.7109375" style="1"/>
    <col min="770" max="770" width="6" style="1" customWidth="1"/>
    <col min="771" max="771" width="8.28515625" style="1" customWidth="1"/>
    <col min="772" max="772" width="12.42578125" style="1" customWidth="1"/>
    <col min="773" max="773" width="8.7109375" style="1"/>
    <col min="774" max="774" width="12.5703125" style="1" customWidth="1"/>
    <col min="775" max="1020" width="8.7109375" style="1"/>
    <col min="1021" max="1021" width="8.7109375" style="1" customWidth="1"/>
    <col min="1022" max="1025" width="8.7109375" style="1"/>
    <col min="1026" max="1026" width="6" style="1" customWidth="1"/>
    <col min="1027" max="1027" width="8.28515625" style="1" customWidth="1"/>
    <col min="1028" max="1028" width="12.42578125" style="1" customWidth="1"/>
    <col min="1029" max="1029" width="8.7109375" style="1"/>
    <col min="1030" max="1030" width="12.5703125" style="1" customWidth="1"/>
    <col min="1031" max="1276" width="8.7109375" style="1"/>
    <col min="1277" max="1277" width="8.7109375" style="1" customWidth="1"/>
    <col min="1278" max="1281" width="8.7109375" style="1"/>
    <col min="1282" max="1282" width="6" style="1" customWidth="1"/>
    <col min="1283" max="1283" width="8.28515625" style="1" customWidth="1"/>
    <col min="1284" max="1284" width="12.42578125" style="1" customWidth="1"/>
    <col min="1285" max="1285" width="8.7109375" style="1"/>
    <col min="1286" max="1286" width="12.5703125" style="1" customWidth="1"/>
    <col min="1287" max="1532" width="8.7109375" style="1"/>
    <col min="1533" max="1533" width="8.7109375" style="1" customWidth="1"/>
    <col min="1534" max="1537" width="8.7109375" style="1"/>
    <col min="1538" max="1538" width="6" style="1" customWidth="1"/>
    <col min="1539" max="1539" width="8.28515625" style="1" customWidth="1"/>
    <col min="1540" max="1540" width="12.42578125" style="1" customWidth="1"/>
    <col min="1541" max="1541" width="8.7109375" style="1"/>
    <col min="1542" max="1542" width="12.5703125" style="1" customWidth="1"/>
    <col min="1543" max="1788" width="8.7109375" style="1"/>
    <col min="1789" max="1789" width="8.7109375" style="1" customWidth="1"/>
    <col min="1790" max="1793" width="8.7109375" style="1"/>
    <col min="1794" max="1794" width="6" style="1" customWidth="1"/>
    <col min="1795" max="1795" width="8.28515625" style="1" customWidth="1"/>
    <col min="1796" max="1796" width="12.42578125" style="1" customWidth="1"/>
    <col min="1797" max="1797" width="8.7109375" style="1"/>
    <col min="1798" max="1798" width="12.5703125" style="1" customWidth="1"/>
    <col min="1799" max="2044" width="8.7109375" style="1"/>
    <col min="2045" max="2045" width="8.7109375" style="1" customWidth="1"/>
    <col min="2046" max="2049" width="8.7109375" style="1"/>
    <col min="2050" max="2050" width="6" style="1" customWidth="1"/>
    <col min="2051" max="2051" width="8.28515625" style="1" customWidth="1"/>
    <col min="2052" max="2052" width="12.42578125" style="1" customWidth="1"/>
    <col min="2053" max="2053" width="8.7109375" style="1"/>
    <col min="2054" max="2054" width="12.5703125" style="1" customWidth="1"/>
    <col min="2055" max="2300" width="8.7109375" style="1"/>
    <col min="2301" max="2301" width="8.7109375" style="1" customWidth="1"/>
    <col min="2302" max="2305" width="8.7109375" style="1"/>
    <col min="2306" max="2306" width="6" style="1" customWidth="1"/>
    <col min="2307" max="2307" width="8.28515625" style="1" customWidth="1"/>
    <col min="2308" max="2308" width="12.42578125" style="1" customWidth="1"/>
    <col min="2309" max="2309" width="8.7109375" style="1"/>
    <col min="2310" max="2310" width="12.5703125" style="1" customWidth="1"/>
    <col min="2311" max="2556" width="8.7109375" style="1"/>
    <col min="2557" max="2557" width="8.7109375" style="1" customWidth="1"/>
    <col min="2558" max="2561" width="8.7109375" style="1"/>
    <col min="2562" max="2562" width="6" style="1" customWidth="1"/>
    <col min="2563" max="2563" width="8.28515625" style="1" customWidth="1"/>
    <col min="2564" max="2564" width="12.42578125" style="1" customWidth="1"/>
    <col min="2565" max="2565" width="8.7109375" style="1"/>
    <col min="2566" max="2566" width="12.5703125" style="1" customWidth="1"/>
    <col min="2567" max="2812" width="8.7109375" style="1"/>
    <col min="2813" max="2813" width="8.7109375" style="1" customWidth="1"/>
    <col min="2814" max="2817" width="8.7109375" style="1"/>
    <col min="2818" max="2818" width="6" style="1" customWidth="1"/>
    <col min="2819" max="2819" width="8.28515625" style="1" customWidth="1"/>
    <col min="2820" max="2820" width="12.42578125" style="1" customWidth="1"/>
    <col min="2821" max="2821" width="8.7109375" style="1"/>
    <col min="2822" max="2822" width="12.5703125" style="1" customWidth="1"/>
    <col min="2823" max="3068" width="8.7109375" style="1"/>
    <col min="3069" max="3069" width="8.7109375" style="1" customWidth="1"/>
    <col min="3070" max="3073" width="8.7109375" style="1"/>
    <col min="3074" max="3074" width="6" style="1" customWidth="1"/>
    <col min="3075" max="3075" width="8.28515625" style="1" customWidth="1"/>
    <col min="3076" max="3076" width="12.42578125" style="1" customWidth="1"/>
    <col min="3077" max="3077" width="8.7109375" style="1"/>
    <col min="3078" max="3078" width="12.5703125" style="1" customWidth="1"/>
    <col min="3079" max="3324" width="8.7109375" style="1"/>
    <col min="3325" max="3325" width="8.7109375" style="1" customWidth="1"/>
    <col min="3326" max="3329" width="8.7109375" style="1"/>
    <col min="3330" max="3330" width="6" style="1" customWidth="1"/>
    <col min="3331" max="3331" width="8.28515625" style="1" customWidth="1"/>
    <col min="3332" max="3332" width="12.42578125" style="1" customWidth="1"/>
    <col min="3333" max="3333" width="8.7109375" style="1"/>
    <col min="3334" max="3334" width="12.5703125" style="1" customWidth="1"/>
    <col min="3335" max="3580" width="8.7109375" style="1"/>
    <col min="3581" max="3581" width="8.7109375" style="1" customWidth="1"/>
    <col min="3582" max="3585" width="8.7109375" style="1"/>
    <col min="3586" max="3586" width="6" style="1" customWidth="1"/>
    <col min="3587" max="3587" width="8.28515625" style="1" customWidth="1"/>
    <col min="3588" max="3588" width="12.42578125" style="1" customWidth="1"/>
    <col min="3589" max="3589" width="8.7109375" style="1"/>
    <col min="3590" max="3590" width="12.5703125" style="1" customWidth="1"/>
    <col min="3591" max="3836" width="8.7109375" style="1"/>
    <col min="3837" max="3837" width="8.7109375" style="1" customWidth="1"/>
    <col min="3838" max="3841" width="8.7109375" style="1"/>
    <col min="3842" max="3842" width="6" style="1" customWidth="1"/>
    <col min="3843" max="3843" width="8.28515625" style="1" customWidth="1"/>
    <col min="3844" max="3844" width="12.42578125" style="1" customWidth="1"/>
    <col min="3845" max="3845" width="8.7109375" style="1"/>
    <col min="3846" max="3846" width="12.5703125" style="1" customWidth="1"/>
    <col min="3847" max="4092" width="8.7109375" style="1"/>
    <col min="4093" max="4093" width="8.7109375" style="1" customWidth="1"/>
    <col min="4094" max="4097" width="8.7109375" style="1"/>
    <col min="4098" max="4098" width="6" style="1" customWidth="1"/>
    <col min="4099" max="4099" width="8.28515625" style="1" customWidth="1"/>
    <col min="4100" max="4100" width="12.42578125" style="1" customWidth="1"/>
    <col min="4101" max="4101" width="8.7109375" style="1"/>
    <col min="4102" max="4102" width="12.5703125" style="1" customWidth="1"/>
    <col min="4103" max="4348" width="8.7109375" style="1"/>
    <col min="4349" max="4349" width="8.7109375" style="1" customWidth="1"/>
    <col min="4350" max="4353" width="8.7109375" style="1"/>
    <col min="4354" max="4354" width="6" style="1" customWidth="1"/>
    <col min="4355" max="4355" width="8.28515625" style="1" customWidth="1"/>
    <col min="4356" max="4356" width="12.42578125" style="1" customWidth="1"/>
    <col min="4357" max="4357" width="8.7109375" style="1"/>
    <col min="4358" max="4358" width="12.5703125" style="1" customWidth="1"/>
    <col min="4359" max="4604" width="8.7109375" style="1"/>
    <col min="4605" max="4605" width="8.7109375" style="1" customWidth="1"/>
    <col min="4606" max="4609" width="8.7109375" style="1"/>
    <col min="4610" max="4610" width="6" style="1" customWidth="1"/>
    <col min="4611" max="4611" width="8.28515625" style="1" customWidth="1"/>
    <col min="4612" max="4612" width="12.42578125" style="1" customWidth="1"/>
    <col min="4613" max="4613" width="8.7109375" style="1"/>
    <col min="4614" max="4614" width="12.5703125" style="1" customWidth="1"/>
    <col min="4615" max="4860" width="8.7109375" style="1"/>
    <col min="4861" max="4861" width="8.7109375" style="1" customWidth="1"/>
    <col min="4862" max="4865" width="8.7109375" style="1"/>
    <col min="4866" max="4866" width="6" style="1" customWidth="1"/>
    <col min="4867" max="4867" width="8.28515625" style="1" customWidth="1"/>
    <col min="4868" max="4868" width="12.42578125" style="1" customWidth="1"/>
    <col min="4869" max="4869" width="8.7109375" style="1"/>
    <col min="4870" max="4870" width="12.5703125" style="1" customWidth="1"/>
    <col min="4871" max="5116" width="8.7109375" style="1"/>
    <col min="5117" max="5117" width="8.7109375" style="1" customWidth="1"/>
    <col min="5118" max="5121" width="8.7109375" style="1"/>
    <col min="5122" max="5122" width="6" style="1" customWidth="1"/>
    <col min="5123" max="5123" width="8.28515625" style="1" customWidth="1"/>
    <col min="5124" max="5124" width="12.42578125" style="1" customWidth="1"/>
    <col min="5125" max="5125" width="8.7109375" style="1"/>
    <col min="5126" max="5126" width="12.5703125" style="1" customWidth="1"/>
    <col min="5127" max="5372" width="8.7109375" style="1"/>
    <col min="5373" max="5373" width="8.7109375" style="1" customWidth="1"/>
    <col min="5374" max="5377" width="8.7109375" style="1"/>
    <col min="5378" max="5378" width="6" style="1" customWidth="1"/>
    <col min="5379" max="5379" width="8.28515625" style="1" customWidth="1"/>
    <col min="5380" max="5380" width="12.42578125" style="1" customWidth="1"/>
    <col min="5381" max="5381" width="8.7109375" style="1"/>
    <col min="5382" max="5382" width="12.5703125" style="1" customWidth="1"/>
    <col min="5383" max="5628" width="8.7109375" style="1"/>
    <col min="5629" max="5629" width="8.7109375" style="1" customWidth="1"/>
    <col min="5630" max="5633" width="8.7109375" style="1"/>
    <col min="5634" max="5634" width="6" style="1" customWidth="1"/>
    <col min="5635" max="5635" width="8.28515625" style="1" customWidth="1"/>
    <col min="5636" max="5636" width="12.42578125" style="1" customWidth="1"/>
    <col min="5637" max="5637" width="8.7109375" style="1"/>
    <col min="5638" max="5638" width="12.5703125" style="1" customWidth="1"/>
    <col min="5639" max="5884" width="8.7109375" style="1"/>
    <col min="5885" max="5885" width="8.7109375" style="1" customWidth="1"/>
    <col min="5886" max="5889" width="8.7109375" style="1"/>
    <col min="5890" max="5890" width="6" style="1" customWidth="1"/>
    <col min="5891" max="5891" width="8.28515625" style="1" customWidth="1"/>
    <col min="5892" max="5892" width="12.42578125" style="1" customWidth="1"/>
    <col min="5893" max="5893" width="8.7109375" style="1"/>
    <col min="5894" max="5894" width="12.5703125" style="1" customWidth="1"/>
    <col min="5895" max="6140" width="8.7109375" style="1"/>
    <col min="6141" max="6141" width="8.7109375" style="1" customWidth="1"/>
    <col min="6142" max="6145" width="8.7109375" style="1"/>
    <col min="6146" max="6146" width="6" style="1" customWidth="1"/>
    <col min="6147" max="6147" width="8.28515625" style="1" customWidth="1"/>
    <col min="6148" max="6148" width="12.42578125" style="1" customWidth="1"/>
    <col min="6149" max="6149" width="8.7109375" style="1"/>
    <col min="6150" max="6150" width="12.5703125" style="1" customWidth="1"/>
    <col min="6151" max="6396" width="8.7109375" style="1"/>
    <col min="6397" max="6397" width="8.7109375" style="1" customWidth="1"/>
    <col min="6398" max="6401" width="8.7109375" style="1"/>
    <col min="6402" max="6402" width="6" style="1" customWidth="1"/>
    <col min="6403" max="6403" width="8.28515625" style="1" customWidth="1"/>
    <col min="6404" max="6404" width="12.42578125" style="1" customWidth="1"/>
    <col min="6405" max="6405" width="8.7109375" style="1"/>
    <col min="6406" max="6406" width="12.5703125" style="1" customWidth="1"/>
    <col min="6407" max="6652" width="8.7109375" style="1"/>
    <col min="6653" max="6653" width="8.7109375" style="1" customWidth="1"/>
    <col min="6654" max="6657" width="8.7109375" style="1"/>
    <col min="6658" max="6658" width="6" style="1" customWidth="1"/>
    <col min="6659" max="6659" width="8.28515625" style="1" customWidth="1"/>
    <col min="6660" max="6660" width="12.42578125" style="1" customWidth="1"/>
    <col min="6661" max="6661" width="8.7109375" style="1"/>
    <col min="6662" max="6662" width="12.5703125" style="1" customWidth="1"/>
    <col min="6663" max="6908" width="8.7109375" style="1"/>
    <col min="6909" max="6909" width="8.7109375" style="1" customWidth="1"/>
    <col min="6910" max="6913" width="8.7109375" style="1"/>
    <col min="6914" max="6914" width="6" style="1" customWidth="1"/>
    <col min="6915" max="6915" width="8.28515625" style="1" customWidth="1"/>
    <col min="6916" max="6916" width="12.42578125" style="1" customWidth="1"/>
    <col min="6917" max="6917" width="8.7109375" style="1"/>
    <col min="6918" max="6918" width="12.5703125" style="1" customWidth="1"/>
    <col min="6919" max="7164" width="8.7109375" style="1"/>
    <col min="7165" max="7165" width="8.7109375" style="1" customWidth="1"/>
    <col min="7166" max="7169" width="8.7109375" style="1"/>
    <col min="7170" max="7170" width="6" style="1" customWidth="1"/>
    <col min="7171" max="7171" width="8.28515625" style="1" customWidth="1"/>
    <col min="7172" max="7172" width="12.42578125" style="1" customWidth="1"/>
    <col min="7173" max="7173" width="8.7109375" style="1"/>
    <col min="7174" max="7174" width="12.5703125" style="1" customWidth="1"/>
    <col min="7175" max="7420" width="8.7109375" style="1"/>
    <col min="7421" max="7421" width="8.7109375" style="1" customWidth="1"/>
    <col min="7422" max="7425" width="8.7109375" style="1"/>
    <col min="7426" max="7426" width="6" style="1" customWidth="1"/>
    <col min="7427" max="7427" width="8.28515625" style="1" customWidth="1"/>
    <col min="7428" max="7428" width="12.42578125" style="1" customWidth="1"/>
    <col min="7429" max="7429" width="8.7109375" style="1"/>
    <col min="7430" max="7430" width="12.5703125" style="1" customWidth="1"/>
    <col min="7431" max="7676" width="8.7109375" style="1"/>
    <col min="7677" max="7677" width="8.7109375" style="1" customWidth="1"/>
    <col min="7678" max="7681" width="8.7109375" style="1"/>
    <col min="7682" max="7682" width="6" style="1" customWidth="1"/>
    <col min="7683" max="7683" width="8.28515625" style="1" customWidth="1"/>
    <col min="7684" max="7684" width="12.42578125" style="1" customWidth="1"/>
    <col min="7685" max="7685" width="8.7109375" style="1"/>
    <col min="7686" max="7686" width="12.5703125" style="1" customWidth="1"/>
    <col min="7687" max="7932" width="8.7109375" style="1"/>
    <col min="7933" max="7933" width="8.7109375" style="1" customWidth="1"/>
    <col min="7934" max="7937" width="8.7109375" style="1"/>
    <col min="7938" max="7938" width="6" style="1" customWidth="1"/>
    <col min="7939" max="7939" width="8.28515625" style="1" customWidth="1"/>
    <col min="7940" max="7940" width="12.42578125" style="1" customWidth="1"/>
    <col min="7941" max="7941" width="8.7109375" style="1"/>
    <col min="7942" max="7942" width="12.5703125" style="1" customWidth="1"/>
    <col min="7943" max="8188" width="8.7109375" style="1"/>
    <col min="8189" max="8189" width="8.7109375" style="1" customWidth="1"/>
    <col min="8190" max="8193" width="8.7109375" style="1"/>
    <col min="8194" max="8194" width="6" style="1" customWidth="1"/>
    <col min="8195" max="8195" width="8.28515625" style="1" customWidth="1"/>
    <col min="8196" max="8196" width="12.42578125" style="1" customWidth="1"/>
    <col min="8197" max="8197" width="8.7109375" style="1"/>
    <col min="8198" max="8198" width="12.5703125" style="1" customWidth="1"/>
    <col min="8199" max="8444" width="8.7109375" style="1"/>
    <col min="8445" max="8445" width="8.7109375" style="1" customWidth="1"/>
    <col min="8446" max="8449" width="8.7109375" style="1"/>
    <col min="8450" max="8450" width="6" style="1" customWidth="1"/>
    <col min="8451" max="8451" width="8.28515625" style="1" customWidth="1"/>
    <col min="8452" max="8452" width="12.42578125" style="1" customWidth="1"/>
    <col min="8453" max="8453" width="8.7109375" style="1"/>
    <col min="8454" max="8454" width="12.5703125" style="1" customWidth="1"/>
    <col min="8455" max="8700" width="8.7109375" style="1"/>
    <col min="8701" max="8701" width="8.7109375" style="1" customWidth="1"/>
    <col min="8702" max="8705" width="8.7109375" style="1"/>
    <col min="8706" max="8706" width="6" style="1" customWidth="1"/>
    <col min="8707" max="8707" width="8.28515625" style="1" customWidth="1"/>
    <col min="8708" max="8708" width="12.42578125" style="1" customWidth="1"/>
    <col min="8709" max="8709" width="8.7109375" style="1"/>
    <col min="8710" max="8710" width="12.5703125" style="1" customWidth="1"/>
    <col min="8711" max="8956" width="8.7109375" style="1"/>
    <col min="8957" max="8957" width="8.7109375" style="1" customWidth="1"/>
    <col min="8958" max="8961" width="8.7109375" style="1"/>
    <col min="8962" max="8962" width="6" style="1" customWidth="1"/>
    <col min="8963" max="8963" width="8.28515625" style="1" customWidth="1"/>
    <col min="8964" max="8964" width="12.42578125" style="1" customWidth="1"/>
    <col min="8965" max="8965" width="8.7109375" style="1"/>
    <col min="8966" max="8966" width="12.5703125" style="1" customWidth="1"/>
    <col min="8967" max="9212" width="8.7109375" style="1"/>
    <col min="9213" max="9213" width="8.7109375" style="1" customWidth="1"/>
    <col min="9214" max="9217" width="8.7109375" style="1"/>
    <col min="9218" max="9218" width="6" style="1" customWidth="1"/>
    <col min="9219" max="9219" width="8.28515625" style="1" customWidth="1"/>
    <col min="9220" max="9220" width="12.42578125" style="1" customWidth="1"/>
    <col min="9221" max="9221" width="8.7109375" style="1"/>
    <col min="9222" max="9222" width="12.5703125" style="1" customWidth="1"/>
    <col min="9223" max="9468" width="8.7109375" style="1"/>
    <col min="9469" max="9469" width="8.7109375" style="1" customWidth="1"/>
    <col min="9470" max="9473" width="8.7109375" style="1"/>
    <col min="9474" max="9474" width="6" style="1" customWidth="1"/>
    <col min="9475" max="9475" width="8.28515625" style="1" customWidth="1"/>
    <col min="9476" max="9476" width="12.42578125" style="1" customWidth="1"/>
    <col min="9477" max="9477" width="8.7109375" style="1"/>
    <col min="9478" max="9478" width="12.5703125" style="1" customWidth="1"/>
    <col min="9479" max="9724" width="8.7109375" style="1"/>
    <col min="9725" max="9725" width="8.7109375" style="1" customWidth="1"/>
    <col min="9726" max="9729" width="8.7109375" style="1"/>
    <col min="9730" max="9730" width="6" style="1" customWidth="1"/>
    <col min="9731" max="9731" width="8.28515625" style="1" customWidth="1"/>
    <col min="9732" max="9732" width="12.42578125" style="1" customWidth="1"/>
    <col min="9733" max="9733" width="8.7109375" style="1"/>
    <col min="9734" max="9734" width="12.5703125" style="1" customWidth="1"/>
    <col min="9735" max="9980" width="8.7109375" style="1"/>
    <col min="9981" max="9981" width="8.7109375" style="1" customWidth="1"/>
    <col min="9982" max="9985" width="8.7109375" style="1"/>
    <col min="9986" max="9986" width="6" style="1" customWidth="1"/>
    <col min="9987" max="9987" width="8.28515625" style="1" customWidth="1"/>
    <col min="9988" max="9988" width="12.42578125" style="1" customWidth="1"/>
    <col min="9989" max="9989" width="8.7109375" style="1"/>
    <col min="9990" max="9990" width="12.5703125" style="1" customWidth="1"/>
    <col min="9991" max="10236" width="8.7109375" style="1"/>
    <col min="10237" max="10237" width="8.7109375" style="1" customWidth="1"/>
    <col min="10238" max="10241" width="8.7109375" style="1"/>
    <col min="10242" max="10242" width="6" style="1" customWidth="1"/>
    <col min="10243" max="10243" width="8.28515625" style="1" customWidth="1"/>
    <col min="10244" max="10244" width="12.42578125" style="1" customWidth="1"/>
    <col min="10245" max="10245" width="8.7109375" style="1"/>
    <col min="10246" max="10246" width="12.5703125" style="1" customWidth="1"/>
    <col min="10247" max="10492" width="8.7109375" style="1"/>
    <col min="10493" max="10493" width="8.7109375" style="1" customWidth="1"/>
    <col min="10494" max="10497" width="8.7109375" style="1"/>
    <col min="10498" max="10498" width="6" style="1" customWidth="1"/>
    <col min="10499" max="10499" width="8.28515625" style="1" customWidth="1"/>
    <col min="10500" max="10500" width="12.42578125" style="1" customWidth="1"/>
    <col min="10501" max="10501" width="8.7109375" style="1"/>
    <col min="10502" max="10502" width="12.5703125" style="1" customWidth="1"/>
    <col min="10503" max="10748" width="8.7109375" style="1"/>
    <col min="10749" max="10749" width="8.7109375" style="1" customWidth="1"/>
    <col min="10750" max="10753" width="8.7109375" style="1"/>
    <col min="10754" max="10754" width="6" style="1" customWidth="1"/>
    <col min="10755" max="10755" width="8.28515625" style="1" customWidth="1"/>
    <col min="10756" max="10756" width="12.42578125" style="1" customWidth="1"/>
    <col min="10757" max="10757" width="8.7109375" style="1"/>
    <col min="10758" max="10758" width="12.5703125" style="1" customWidth="1"/>
    <col min="10759" max="11004" width="8.7109375" style="1"/>
    <col min="11005" max="11005" width="8.7109375" style="1" customWidth="1"/>
    <col min="11006" max="11009" width="8.7109375" style="1"/>
    <col min="11010" max="11010" width="6" style="1" customWidth="1"/>
    <col min="11011" max="11011" width="8.28515625" style="1" customWidth="1"/>
    <col min="11012" max="11012" width="12.42578125" style="1" customWidth="1"/>
    <col min="11013" max="11013" width="8.7109375" style="1"/>
    <col min="11014" max="11014" width="12.5703125" style="1" customWidth="1"/>
    <col min="11015" max="11260" width="8.7109375" style="1"/>
    <col min="11261" max="11261" width="8.7109375" style="1" customWidth="1"/>
    <col min="11262" max="11265" width="8.7109375" style="1"/>
    <col min="11266" max="11266" width="6" style="1" customWidth="1"/>
    <col min="11267" max="11267" width="8.28515625" style="1" customWidth="1"/>
    <col min="11268" max="11268" width="12.42578125" style="1" customWidth="1"/>
    <col min="11269" max="11269" width="8.7109375" style="1"/>
    <col min="11270" max="11270" width="12.5703125" style="1" customWidth="1"/>
    <col min="11271" max="11516" width="8.7109375" style="1"/>
    <col min="11517" max="11517" width="8.7109375" style="1" customWidth="1"/>
    <col min="11518" max="11521" width="8.7109375" style="1"/>
    <col min="11522" max="11522" width="6" style="1" customWidth="1"/>
    <col min="11523" max="11523" width="8.28515625" style="1" customWidth="1"/>
    <col min="11524" max="11524" width="12.42578125" style="1" customWidth="1"/>
    <col min="11525" max="11525" width="8.7109375" style="1"/>
    <col min="11526" max="11526" width="12.5703125" style="1" customWidth="1"/>
    <col min="11527" max="11772" width="8.7109375" style="1"/>
    <col min="11773" max="11773" width="8.7109375" style="1" customWidth="1"/>
    <col min="11774" max="11777" width="8.7109375" style="1"/>
    <col min="11778" max="11778" width="6" style="1" customWidth="1"/>
    <col min="11779" max="11779" width="8.28515625" style="1" customWidth="1"/>
    <col min="11780" max="11780" width="12.42578125" style="1" customWidth="1"/>
    <col min="11781" max="11781" width="8.7109375" style="1"/>
    <col min="11782" max="11782" width="12.5703125" style="1" customWidth="1"/>
    <col min="11783" max="12028" width="8.7109375" style="1"/>
    <col min="12029" max="12029" width="8.7109375" style="1" customWidth="1"/>
    <col min="12030" max="12033" width="8.7109375" style="1"/>
    <col min="12034" max="12034" width="6" style="1" customWidth="1"/>
    <col min="12035" max="12035" width="8.28515625" style="1" customWidth="1"/>
    <col min="12036" max="12036" width="12.42578125" style="1" customWidth="1"/>
    <col min="12037" max="12037" width="8.7109375" style="1"/>
    <col min="12038" max="12038" width="12.5703125" style="1" customWidth="1"/>
    <col min="12039" max="12284" width="8.7109375" style="1"/>
    <col min="12285" max="12285" width="8.7109375" style="1" customWidth="1"/>
    <col min="12286" max="12289" width="8.7109375" style="1"/>
    <col min="12290" max="12290" width="6" style="1" customWidth="1"/>
    <col min="12291" max="12291" width="8.28515625" style="1" customWidth="1"/>
    <col min="12292" max="12292" width="12.42578125" style="1" customWidth="1"/>
    <col min="12293" max="12293" width="8.7109375" style="1"/>
    <col min="12294" max="12294" width="12.5703125" style="1" customWidth="1"/>
    <col min="12295" max="12540" width="8.7109375" style="1"/>
    <col min="12541" max="12541" width="8.7109375" style="1" customWidth="1"/>
    <col min="12542" max="12545" width="8.7109375" style="1"/>
    <col min="12546" max="12546" width="6" style="1" customWidth="1"/>
    <col min="12547" max="12547" width="8.28515625" style="1" customWidth="1"/>
    <col min="12548" max="12548" width="12.42578125" style="1" customWidth="1"/>
    <col min="12549" max="12549" width="8.7109375" style="1"/>
    <col min="12550" max="12550" width="12.5703125" style="1" customWidth="1"/>
    <col min="12551" max="12796" width="8.7109375" style="1"/>
    <col min="12797" max="12797" width="8.7109375" style="1" customWidth="1"/>
    <col min="12798" max="12801" width="8.7109375" style="1"/>
    <col min="12802" max="12802" width="6" style="1" customWidth="1"/>
    <col min="12803" max="12803" width="8.28515625" style="1" customWidth="1"/>
    <col min="12804" max="12804" width="12.42578125" style="1" customWidth="1"/>
    <col min="12805" max="12805" width="8.7109375" style="1"/>
    <col min="12806" max="12806" width="12.5703125" style="1" customWidth="1"/>
    <col min="12807" max="13052" width="8.7109375" style="1"/>
    <col min="13053" max="13053" width="8.7109375" style="1" customWidth="1"/>
    <col min="13054" max="13057" width="8.7109375" style="1"/>
    <col min="13058" max="13058" width="6" style="1" customWidth="1"/>
    <col min="13059" max="13059" width="8.28515625" style="1" customWidth="1"/>
    <col min="13060" max="13060" width="12.42578125" style="1" customWidth="1"/>
    <col min="13061" max="13061" width="8.7109375" style="1"/>
    <col min="13062" max="13062" width="12.5703125" style="1" customWidth="1"/>
    <col min="13063" max="13308" width="8.7109375" style="1"/>
    <col min="13309" max="13309" width="8.7109375" style="1" customWidth="1"/>
    <col min="13310" max="13313" width="8.7109375" style="1"/>
    <col min="13314" max="13314" width="6" style="1" customWidth="1"/>
    <col min="13315" max="13315" width="8.28515625" style="1" customWidth="1"/>
    <col min="13316" max="13316" width="12.42578125" style="1" customWidth="1"/>
    <col min="13317" max="13317" width="8.7109375" style="1"/>
    <col min="13318" max="13318" width="12.5703125" style="1" customWidth="1"/>
    <col min="13319" max="13564" width="8.7109375" style="1"/>
    <col min="13565" max="13565" width="8.7109375" style="1" customWidth="1"/>
    <col min="13566" max="13569" width="8.7109375" style="1"/>
    <col min="13570" max="13570" width="6" style="1" customWidth="1"/>
    <col min="13571" max="13571" width="8.28515625" style="1" customWidth="1"/>
    <col min="13572" max="13572" width="12.42578125" style="1" customWidth="1"/>
    <col min="13573" max="13573" width="8.7109375" style="1"/>
    <col min="13574" max="13574" width="12.5703125" style="1" customWidth="1"/>
    <col min="13575" max="13820" width="8.7109375" style="1"/>
    <col min="13821" max="13821" width="8.7109375" style="1" customWidth="1"/>
    <col min="13822" max="13825" width="8.7109375" style="1"/>
    <col min="13826" max="13826" width="6" style="1" customWidth="1"/>
    <col min="13827" max="13827" width="8.28515625" style="1" customWidth="1"/>
    <col min="13828" max="13828" width="12.42578125" style="1" customWidth="1"/>
    <col min="13829" max="13829" width="8.7109375" style="1"/>
    <col min="13830" max="13830" width="12.5703125" style="1" customWidth="1"/>
    <col min="13831" max="14076" width="8.7109375" style="1"/>
    <col min="14077" max="14077" width="8.7109375" style="1" customWidth="1"/>
    <col min="14078" max="14081" width="8.7109375" style="1"/>
    <col min="14082" max="14082" width="6" style="1" customWidth="1"/>
    <col min="14083" max="14083" width="8.28515625" style="1" customWidth="1"/>
    <col min="14084" max="14084" width="12.42578125" style="1" customWidth="1"/>
    <col min="14085" max="14085" width="8.7109375" style="1"/>
    <col min="14086" max="14086" width="12.5703125" style="1" customWidth="1"/>
    <col min="14087" max="14332" width="8.7109375" style="1"/>
    <col min="14333" max="14333" width="8.7109375" style="1" customWidth="1"/>
    <col min="14334" max="14337" width="8.7109375" style="1"/>
    <col min="14338" max="14338" width="6" style="1" customWidth="1"/>
    <col min="14339" max="14339" width="8.28515625" style="1" customWidth="1"/>
    <col min="14340" max="14340" width="12.42578125" style="1" customWidth="1"/>
    <col min="14341" max="14341" width="8.7109375" style="1"/>
    <col min="14342" max="14342" width="12.5703125" style="1" customWidth="1"/>
    <col min="14343" max="14588" width="8.7109375" style="1"/>
    <col min="14589" max="14589" width="8.7109375" style="1" customWidth="1"/>
    <col min="14590" max="14593" width="8.7109375" style="1"/>
    <col min="14594" max="14594" width="6" style="1" customWidth="1"/>
    <col min="14595" max="14595" width="8.28515625" style="1" customWidth="1"/>
    <col min="14596" max="14596" width="12.42578125" style="1" customWidth="1"/>
    <col min="14597" max="14597" width="8.7109375" style="1"/>
    <col min="14598" max="14598" width="12.5703125" style="1" customWidth="1"/>
    <col min="14599" max="14844" width="8.7109375" style="1"/>
    <col min="14845" max="14845" width="8.7109375" style="1" customWidth="1"/>
    <col min="14846" max="14849" width="8.7109375" style="1"/>
    <col min="14850" max="14850" width="6" style="1" customWidth="1"/>
    <col min="14851" max="14851" width="8.28515625" style="1" customWidth="1"/>
    <col min="14852" max="14852" width="12.42578125" style="1" customWidth="1"/>
    <col min="14853" max="14853" width="8.7109375" style="1"/>
    <col min="14854" max="14854" width="12.5703125" style="1" customWidth="1"/>
    <col min="14855" max="15100" width="8.7109375" style="1"/>
    <col min="15101" max="15101" width="8.7109375" style="1" customWidth="1"/>
    <col min="15102" max="15105" width="8.7109375" style="1"/>
    <col min="15106" max="15106" width="6" style="1" customWidth="1"/>
    <col min="15107" max="15107" width="8.28515625" style="1" customWidth="1"/>
    <col min="15108" max="15108" width="12.42578125" style="1" customWidth="1"/>
    <col min="15109" max="15109" width="8.7109375" style="1"/>
    <col min="15110" max="15110" width="12.5703125" style="1" customWidth="1"/>
    <col min="15111" max="15356" width="8.7109375" style="1"/>
    <col min="15357" max="15357" width="8.7109375" style="1" customWidth="1"/>
    <col min="15358" max="15361" width="8.7109375" style="1"/>
    <col min="15362" max="15362" width="6" style="1" customWidth="1"/>
    <col min="15363" max="15363" width="8.28515625" style="1" customWidth="1"/>
    <col min="15364" max="15364" width="12.42578125" style="1" customWidth="1"/>
    <col min="15365" max="15365" width="8.7109375" style="1"/>
    <col min="15366" max="15366" width="12.5703125" style="1" customWidth="1"/>
    <col min="15367" max="15612" width="8.7109375" style="1"/>
    <col min="15613" max="15613" width="8.7109375" style="1" customWidth="1"/>
    <col min="15614" max="15617" width="8.7109375" style="1"/>
    <col min="15618" max="15618" width="6" style="1" customWidth="1"/>
    <col min="15619" max="15619" width="8.28515625" style="1" customWidth="1"/>
    <col min="15620" max="15620" width="12.42578125" style="1" customWidth="1"/>
    <col min="15621" max="15621" width="8.7109375" style="1"/>
    <col min="15622" max="15622" width="12.5703125" style="1" customWidth="1"/>
    <col min="15623" max="15868" width="8.7109375" style="1"/>
    <col min="15869" max="15869" width="8.7109375" style="1" customWidth="1"/>
    <col min="15870" max="15873" width="8.7109375" style="1"/>
    <col min="15874" max="15874" width="6" style="1" customWidth="1"/>
    <col min="15875" max="15875" width="8.28515625" style="1" customWidth="1"/>
    <col min="15876" max="15876" width="12.42578125" style="1" customWidth="1"/>
    <col min="15877" max="15877" width="8.7109375" style="1"/>
    <col min="15878" max="15878" width="12.5703125" style="1" customWidth="1"/>
    <col min="15879" max="16124" width="8.7109375" style="1"/>
    <col min="16125" max="16125" width="8.7109375" style="1" customWidth="1"/>
    <col min="16126" max="16129" width="8.7109375" style="1"/>
    <col min="16130" max="16130" width="6" style="1" customWidth="1"/>
    <col min="16131" max="16131" width="8.28515625" style="1" customWidth="1"/>
    <col min="16132" max="16132" width="12.42578125" style="1" customWidth="1"/>
    <col min="16133" max="16133" width="8.7109375" style="1"/>
    <col min="16134" max="16134" width="12.5703125" style="1" customWidth="1"/>
    <col min="16135" max="16379" width="8.7109375" style="1"/>
    <col min="16380" max="16384" width="9.28515625" style="1" customWidth="1"/>
  </cols>
  <sheetData>
    <row r="1" spans="1:8" ht="29.65" customHeight="1" x14ac:dyDescent="0.2">
      <c r="A1" s="862" t="e" vm="1">
        <v>#VALUE!</v>
      </c>
      <c r="B1" s="862"/>
      <c r="C1" s="863"/>
      <c r="D1" s="882" t="s">
        <v>466</v>
      </c>
      <c r="E1" s="883"/>
      <c r="F1" s="884"/>
    </row>
    <row r="2" spans="1:8" ht="25.15" customHeight="1" thickBot="1" x14ac:dyDescent="0.25">
      <c r="A2" s="862"/>
      <c r="B2" s="862"/>
      <c r="C2" s="863"/>
      <c r="D2" s="885"/>
      <c r="E2" s="886"/>
      <c r="F2" s="887"/>
    </row>
    <row r="3" spans="1:8" ht="14.65" customHeight="1" x14ac:dyDescent="0.25">
      <c r="A3" s="862"/>
      <c r="B3" s="862"/>
      <c r="C3" s="863"/>
      <c r="D3" s="866" t="s">
        <v>464</v>
      </c>
      <c r="E3" s="867"/>
      <c r="F3" s="868"/>
    </row>
    <row r="4" spans="1:8" ht="14.65" customHeight="1" x14ac:dyDescent="0.25">
      <c r="A4" s="862"/>
      <c r="B4" s="862"/>
      <c r="C4" s="863"/>
      <c r="D4" s="869" t="s">
        <v>0</v>
      </c>
      <c r="E4" s="870"/>
      <c r="F4" s="871"/>
    </row>
    <row r="5" spans="1:8" ht="15.75" customHeight="1" thickBot="1" x14ac:dyDescent="0.3">
      <c r="A5" s="864"/>
      <c r="B5" s="864"/>
      <c r="C5" s="865"/>
      <c r="D5" s="869" t="s">
        <v>442</v>
      </c>
      <c r="E5" s="870"/>
      <c r="F5" s="871"/>
    </row>
    <row r="6" spans="1:8" ht="15.75" x14ac:dyDescent="0.25">
      <c r="A6" s="872" t="s">
        <v>1</v>
      </c>
      <c r="B6" s="873"/>
      <c r="C6" s="873"/>
      <c r="D6" s="869"/>
      <c r="E6" s="870"/>
      <c r="F6" s="871"/>
    </row>
    <row r="7" spans="1:8" ht="12" customHeight="1" thickBot="1" x14ac:dyDescent="0.3">
      <c r="A7" s="874"/>
      <c r="B7" s="875"/>
      <c r="C7" s="875"/>
      <c r="D7" s="876" t="s">
        <v>2</v>
      </c>
      <c r="E7" s="877"/>
      <c r="F7" s="878"/>
    </row>
    <row r="8" spans="1:8" ht="15.75" x14ac:dyDescent="0.2">
      <c r="A8" s="879"/>
      <c r="B8" s="880"/>
      <c r="C8" s="880"/>
      <c r="D8" s="880"/>
      <c r="E8" s="880"/>
      <c r="F8" s="881"/>
    </row>
    <row r="9" spans="1:8" ht="15.75" x14ac:dyDescent="0.25">
      <c r="A9" s="31"/>
      <c r="B9" s="31"/>
      <c r="C9" s="32"/>
      <c r="D9" s="13"/>
      <c r="E9" s="14"/>
      <c r="F9" s="13"/>
    </row>
    <row r="10" spans="1:8" ht="15.75" x14ac:dyDescent="0.25">
      <c r="A10" s="858" t="s">
        <v>611</v>
      </c>
      <c r="B10" s="858"/>
      <c r="C10" s="858"/>
      <c r="D10" s="858"/>
      <c r="E10" s="858"/>
      <c r="F10" s="858"/>
    </row>
    <row r="11" spans="1:8" ht="15.75" x14ac:dyDescent="0.25">
      <c r="A11" s="855"/>
      <c r="B11" s="855"/>
      <c r="C11" s="855"/>
      <c r="D11" s="855"/>
      <c r="E11" s="855"/>
      <c r="F11" s="855"/>
    </row>
    <row r="12" spans="1:8" ht="15.75" x14ac:dyDescent="0.25">
      <c r="A12" s="858" t="s">
        <v>489</v>
      </c>
      <c r="B12" s="858"/>
      <c r="C12" s="858"/>
      <c r="D12" s="858"/>
      <c r="E12" s="858"/>
      <c r="F12" s="858"/>
    </row>
    <row r="13" spans="1:8" ht="15.75" x14ac:dyDescent="0.25">
      <c r="A13" s="856" t="s">
        <v>487</v>
      </c>
      <c r="B13" s="856"/>
      <c r="C13" s="856"/>
      <c r="D13" s="856"/>
      <c r="E13" s="856"/>
      <c r="F13" s="856"/>
    </row>
    <row r="14" spans="1:8" ht="13.35" customHeight="1" x14ac:dyDescent="0.25">
      <c r="A14" s="856" t="s">
        <v>488</v>
      </c>
      <c r="B14" s="856"/>
      <c r="C14" s="856"/>
      <c r="D14" s="856"/>
      <c r="E14" s="856"/>
      <c r="F14" s="856"/>
    </row>
    <row r="15" spans="1:8" ht="15.6" customHeight="1" x14ac:dyDescent="0.25">
      <c r="A15" s="855"/>
      <c r="B15" s="855"/>
      <c r="C15" s="855"/>
      <c r="D15" s="855"/>
      <c r="E15" s="855"/>
      <c r="F15" s="855"/>
    </row>
    <row r="16" spans="1:8" ht="15.6" customHeight="1" x14ac:dyDescent="0.2">
      <c r="A16" s="857"/>
      <c r="B16" s="857"/>
      <c r="C16" s="857"/>
      <c r="D16" s="857"/>
      <c r="E16" s="857"/>
      <c r="F16" s="857"/>
      <c r="H16" s="10"/>
    </row>
    <row r="17" spans="1:8" ht="15.75" x14ac:dyDescent="0.25">
      <c r="A17" s="858" t="s">
        <v>492</v>
      </c>
      <c r="B17" s="858"/>
      <c r="C17" s="858"/>
      <c r="D17" s="858"/>
      <c r="E17" s="858"/>
      <c r="F17" s="858"/>
      <c r="H17" s="10"/>
    </row>
    <row r="18" spans="1:8" ht="15.75" x14ac:dyDescent="0.25">
      <c r="A18" s="33" t="s">
        <v>490</v>
      </c>
      <c r="B18" s="12"/>
      <c r="C18" s="32"/>
      <c r="D18" s="22"/>
      <c r="E18" s="14"/>
      <c r="F18" s="13"/>
      <c r="H18" s="10"/>
    </row>
    <row r="19" spans="1:8" ht="15.75" x14ac:dyDescent="0.25">
      <c r="A19" s="33"/>
      <c r="B19" s="12"/>
      <c r="C19" s="32"/>
      <c r="D19" s="22"/>
      <c r="E19" s="14"/>
      <c r="F19" s="13"/>
      <c r="H19" s="10"/>
    </row>
    <row r="20" spans="1:8" ht="15.75" x14ac:dyDescent="0.25">
      <c r="A20" s="858" t="s">
        <v>612</v>
      </c>
      <c r="B20" s="858"/>
      <c r="C20" s="858"/>
      <c r="D20" s="858"/>
      <c r="E20" s="858"/>
      <c r="F20" s="858"/>
      <c r="H20" s="10"/>
    </row>
    <row r="21" spans="1:8" ht="32.1" customHeight="1" x14ac:dyDescent="0.25">
      <c r="A21" s="860" t="s">
        <v>491</v>
      </c>
      <c r="B21" s="860"/>
      <c r="C21" s="860"/>
      <c r="D21" s="860"/>
      <c r="E21" s="860"/>
      <c r="F21" s="860"/>
      <c r="H21" s="10"/>
    </row>
    <row r="22" spans="1:8" ht="15.75" x14ac:dyDescent="0.25">
      <c r="A22" s="12"/>
      <c r="B22" s="12"/>
      <c r="C22" s="32"/>
      <c r="D22" s="23"/>
      <c r="E22" s="16"/>
      <c r="F22" s="17"/>
      <c r="H22" s="10"/>
    </row>
    <row r="23" spans="1:8" ht="15.75" x14ac:dyDescent="0.25">
      <c r="A23" s="12"/>
      <c r="B23" s="12"/>
      <c r="C23" s="32"/>
      <c r="D23" s="23"/>
      <c r="E23" s="16"/>
      <c r="F23" s="17"/>
      <c r="H23" s="10"/>
    </row>
    <row r="24" spans="1:8" ht="15.75" x14ac:dyDescent="0.25">
      <c r="A24" s="861" t="s">
        <v>494</v>
      </c>
      <c r="B24" s="861"/>
      <c r="C24" s="861"/>
      <c r="D24" s="861"/>
      <c r="E24" s="861"/>
      <c r="F24" s="861"/>
      <c r="H24" s="10"/>
    </row>
    <row r="25" spans="1:8" ht="73.150000000000006" customHeight="1" x14ac:dyDescent="0.25">
      <c r="A25" s="859" t="s">
        <v>493</v>
      </c>
      <c r="B25" s="859"/>
      <c r="C25" s="859"/>
      <c r="D25" s="859"/>
      <c r="E25" s="859"/>
      <c r="F25" s="859"/>
      <c r="H25" s="10"/>
    </row>
    <row r="26" spans="1:8" ht="6.75" customHeight="1" x14ac:dyDescent="0.25">
      <c r="A26" s="693"/>
      <c r="B26" s="693"/>
      <c r="C26" s="693"/>
      <c r="D26" s="693"/>
      <c r="E26" s="693"/>
      <c r="F26" s="693"/>
      <c r="H26" s="10"/>
    </row>
    <row r="27" spans="1:8" ht="65.650000000000006" customHeight="1" x14ac:dyDescent="0.2">
      <c r="A27" s="854" t="s">
        <v>495</v>
      </c>
      <c r="B27" s="854"/>
      <c r="C27" s="854"/>
      <c r="D27" s="854"/>
      <c r="E27" s="854"/>
      <c r="F27" s="854"/>
      <c r="H27" s="10"/>
    </row>
    <row r="28" spans="1:8" ht="15.75" x14ac:dyDescent="0.25">
      <c r="A28" s="855"/>
      <c r="B28" s="855"/>
      <c r="C28" s="855"/>
      <c r="D28" s="855"/>
      <c r="E28" s="855"/>
      <c r="F28" s="855"/>
      <c r="H28" s="10"/>
    </row>
    <row r="29" spans="1:8" ht="15.75" x14ac:dyDescent="0.25">
      <c r="A29" s="855"/>
      <c r="B29" s="855"/>
      <c r="C29" s="855"/>
      <c r="D29" s="855"/>
      <c r="E29" s="855"/>
      <c r="F29" s="855"/>
      <c r="H29" s="10"/>
    </row>
    <row r="30" spans="1:8" ht="15.75" x14ac:dyDescent="0.25">
      <c r="A30" s="12"/>
      <c r="B30" s="12"/>
      <c r="C30" s="32"/>
      <c r="D30" s="55"/>
      <c r="E30" s="14"/>
      <c r="F30" s="17"/>
      <c r="H30" s="10"/>
    </row>
    <row r="31" spans="1:8" ht="15.75" x14ac:dyDescent="0.25">
      <c r="A31" s="40"/>
      <c r="B31" s="40"/>
      <c r="C31" s="32"/>
      <c r="D31" s="56"/>
      <c r="E31" s="41"/>
      <c r="F31" s="36"/>
      <c r="H31" s="10"/>
    </row>
    <row r="32" spans="1:8" ht="15.75" x14ac:dyDescent="0.25">
      <c r="A32" s="12"/>
      <c r="B32" s="12"/>
      <c r="C32" s="32"/>
      <c r="D32" s="56"/>
      <c r="E32" s="17"/>
      <c r="F32" s="36"/>
      <c r="H32" s="10"/>
    </row>
    <row r="33" spans="1:8" ht="15.75" x14ac:dyDescent="0.25">
      <c r="A33" s="12"/>
      <c r="B33" s="12"/>
      <c r="C33" s="32"/>
      <c r="D33" s="56"/>
      <c r="E33" s="17"/>
      <c r="F33" s="36"/>
      <c r="H33" s="10"/>
    </row>
    <row r="34" spans="1:8" ht="15.75" x14ac:dyDescent="0.25">
      <c r="A34" s="12"/>
      <c r="B34" s="12"/>
      <c r="C34" s="32"/>
      <c r="D34" s="56"/>
      <c r="E34" s="17"/>
      <c r="F34" s="36"/>
      <c r="H34" s="10"/>
    </row>
    <row r="35" spans="1:8" ht="15.75" x14ac:dyDescent="0.25">
      <c r="A35" s="12"/>
      <c r="B35" s="12"/>
      <c r="C35" s="32"/>
      <c r="D35" s="56"/>
      <c r="E35" s="17"/>
      <c r="F35" s="36"/>
      <c r="H35" s="10"/>
    </row>
    <row r="36" spans="1:8" ht="15.75" x14ac:dyDescent="0.25">
      <c r="A36" s="26"/>
      <c r="B36" s="26"/>
      <c r="C36" s="32"/>
      <c r="D36" s="57"/>
      <c r="E36" s="17"/>
      <c r="F36" s="36"/>
      <c r="H36" s="10"/>
    </row>
    <row r="37" spans="1:8" ht="15.75" x14ac:dyDescent="0.25">
      <c r="A37" s="26"/>
      <c r="B37" s="26"/>
      <c r="C37" s="32"/>
      <c r="D37" s="35"/>
      <c r="E37" s="17"/>
      <c r="F37" s="36"/>
      <c r="H37" s="10"/>
    </row>
    <row r="38" spans="1:8" ht="15.75" x14ac:dyDescent="0.25">
      <c r="A38" s="33"/>
      <c r="B38" s="33"/>
      <c r="C38" s="32"/>
      <c r="D38" s="23"/>
      <c r="E38" s="16"/>
      <c r="F38" s="13"/>
      <c r="H38" s="10"/>
    </row>
    <row r="39" spans="1:8" ht="27.6" customHeight="1" x14ac:dyDescent="0.25">
      <c r="A39" s="26"/>
      <c r="B39" s="26"/>
      <c r="C39" s="32"/>
      <c r="D39" s="58"/>
      <c r="E39" s="16"/>
      <c r="F39" s="17"/>
      <c r="H39" s="10"/>
    </row>
    <row r="40" spans="1:8" ht="15.75" x14ac:dyDescent="0.25">
      <c r="A40" s="12"/>
      <c r="B40" s="12"/>
      <c r="C40" s="32"/>
      <c r="D40" s="23"/>
      <c r="E40" s="16"/>
      <c r="F40" s="17"/>
      <c r="H40" s="10"/>
    </row>
    <row r="41" spans="1:8" ht="15.75" x14ac:dyDescent="0.25">
      <c r="A41" s="40"/>
      <c r="B41" s="40"/>
      <c r="C41" s="32"/>
      <c r="D41" s="56"/>
      <c r="E41" s="41"/>
      <c r="F41" s="36"/>
      <c r="H41" s="10"/>
    </row>
    <row r="42" spans="1:8" ht="15.75" x14ac:dyDescent="0.25">
      <c r="A42" s="12"/>
      <c r="B42" s="12"/>
      <c r="C42" s="32"/>
      <c r="D42" s="22"/>
      <c r="E42" s="14"/>
      <c r="F42" s="13"/>
      <c r="H42" s="10"/>
    </row>
    <row r="43" spans="1:8" ht="15.75" x14ac:dyDescent="0.25">
      <c r="A43" s="33"/>
      <c r="B43" s="33"/>
      <c r="C43" s="32"/>
      <c r="D43" s="23"/>
      <c r="E43" s="16"/>
      <c r="F43" s="13"/>
      <c r="H43" s="10"/>
    </row>
    <row r="44" spans="1:8" ht="15.75" x14ac:dyDescent="0.25">
      <c r="A44" s="12"/>
      <c r="B44" s="12"/>
      <c r="C44" s="32"/>
      <c r="D44" s="23"/>
      <c r="E44" s="16"/>
      <c r="F44" s="17"/>
      <c r="H44" s="10"/>
    </row>
    <row r="45" spans="1:8" ht="15.75" x14ac:dyDescent="0.25">
      <c r="A45" s="12"/>
      <c r="B45" s="12"/>
      <c r="C45" s="32"/>
      <c r="D45" s="22"/>
      <c r="E45" s="14"/>
      <c r="F45" s="13"/>
      <c r="H45" s="10"/>
    </row>
    <row r="46" spans="1:8" ht="15.75" x14ac:dyDescent="0.25">
      <c r="A46" s="33"/>
      <c r="B46" s="33"/>
      <c r="C46" s="32"/>
      <c r="D46" s="23"/>
      <c r="E46" s="16"/>
      <c r="F46" s="13"/>
      <c r="H46" s="10"/>
    </row>
    <row r="47" spans="1:8" ht="15.75" x14ac:dyDescent="0.25">
      <c r="A47" s="12"/>
      <c r="B47" s="12"/>
      <c r="C47" s="32"/>
      <c r="D47" s="23"/>
      <c r="E47" s="16"/>
      <c r="F47" s="17"/>
      <c r="H47" s="10"/>
    </row>
    <row r="48" spans="1:8" ht="15.75" x14ac:dyDescent="0.25">
      <c r="A48" s="12"/>
      <c r="B48" s="12"/>
      <c r="C48" s="32"/>
      <c r="D48" s="23"/>
      <c r="E48" s="16"/>
      <c r="F48" s="17"/>
      <c r="H48" s="10"/>
    </row>
    <row r="49" spans="1:8" ht="15.75" x14ac:dyDescent="0.25">
      <c r="A49" s="12"/>
      <c r="B49" s="12"/>
      <c r="C49" s="32"/>
      <c r="D49" s="23"/>
      <c r="E49" s="16"/>
      <c r="F49" s="17"/>
      <c r="H49" s="10"/>
    </row>
    <row r="50" spans="1:8" ht="15.75" x14ac:dyDescent="0.25">
      <c r="A50" s="12"/>
      <c r="B50" s="12"/>
      <c r="C50" s="32"/>
      <c r="D50" s="23"/>
      <c r="E50" s="16"/>
      <c r="F50" s="17"/>
      <c r="H50" s="10"/>
    </row>
    <row r="51" spans="1:8" ht="15.75" x14ac:dyDescent="0.25">
      <c r="A51" s="12"/>
      <c r="B51" s="12"/>
      <c r="C51" s="32"/>
      <c r="D51" s="23"/>
      <c r="E51" s="16"/>
      <c r="F51" s="17"/>
      <c r="H51" s="10"/>
    </row>
    <row r="52" spans="1:8" ht="15.75" x14ac:dyDescent="0.25">
      <c r="A52" s="12"/>
      <c r="B52" s="12"/>
      <c r="C52" s="32"/>
      <c r="D52" s="23"/>
      <c r="E52" s="16"/>
      <c r="F52" s="13"/>
      <c r="H52" s="10"/>
    </row>
    <row r="53" spans="1:8" ht="15.75" x14ac:dyDescent="0.25">
      <c r="A53" s="33"/>
      <c r="B53" s="33"/>
      <c r="C53" s="32"/>
      <c r="D53" s="23"/>
      <c r="E53" s="16"/>
      <c r="F53" s="13"/>
      <c r="H53" s="10"/>
    </row>
    <row r="54" spans="1:8" ht="15.75" x14ac:dyDescent="0.25">
      <c r="A54" s="12"/>
      <c r="B54" s="12"/>
      <c r="C54" s="32"/>
      <c r="D54" s="23"/>
      <c r="E54" s="16"/>
      <c r="F54" s="17"/>
      <c r="H54" s="10"/>
    </row>
    <row r="55" spans="1:8" ht="15.75" x14ac:dyDescent="0.25">
      <c r="A55" s="12"/>
      <c r="B55" s="12"/>
      <c r="C55" s="32"/>
      <c r="D55" s="23"/>
      <c r="E55" s="16"/>
      <c r="F55" s="17"/>
      <c r="H55" s="10"/>
    </row>
    <row r="56" spans="1:8" ht="15.75" x14ac:dyDescent="0.25">
      <c r="A56" s="12"/>
      <c r="B56" s="12"/>
      <c r="C56" s="32"/>
      <c r="D56" s="23"/>
      <c r="E56" s="16"/>
      <c r="F56" s="13"/>
      <c r="H56" s="10"/>
    </row>
    <row r="57" spans="1:8" ht="15.75" x14ac:dyDescent="0.25">
      <c r="A57" s="33"/>
      <c r="B57" s="33"/>
      <c r="C57" s="32"/>
      <c r="D57" s="23"/>
      <c r="E57" s="16"/>
      <c r="F57" s="13"/>
      <c r="H57" s="10"/>
    </row>
    <row r="58" spans="1:8" ht="15.75" x14ac:dyDescent="0.25">
      <c r="A58" s="12"/>
      <c r="B58" s="12"/>
      <c r="C58" s="32"/>
      <c r="D58" s="23"/>
      <c r="E58" s="16"/>
      <c r="F58" s="17"/>
      <c r="H58" s="10"/>
    </row>
    <row r="59" spans="1:8" ht="15.75" x14ac:dyDescent="0.25">
      <c r="A59" s="12"/>
      <c r="B59" s="12"/>
      <c r="C59" s="32"/>
      <c r="D59" s="23"/>
      <c r="E59" s="16"/>
      <c r="F59" s="17"/>
      <c r="H59" s="10"/>
    </row>
    <row r="60" spans="1:8" ht="15.75" x14ac:dyDescent="0.25">
      <c r="A60" s="12"/>
      <c r="B60" s="12"/>
      <c r="C60" s="32"/>
      <c r="D60" s="23"/>
      <c r="E60" s="16"/>
      <c r="F60" s="17"/>
      <c r="H60" s="10"/>
    </row>
    <row r="61" spans="1:8" ht="15.75" x14ac:dyDescent="0.25">
      <c r="A61" s="12"/>
      <c r="B61" s="12"/>
      <c r="C61" s="32"/>
      <c r="D61" s="23"/>
      <c r="E61" s="16"/>
      <c r="F61" s="17"/>
      <c r="H61" s="10"/>
    </row>
    <row r="62" spans="1:8" ht="15.75" x14ac:dyDescent="0.25">
      <c r="A62" s="33"/>
      <c r="B62" s="33"/>
      <c r="C62" s="32"/>
      <c r="D62" s="23"/>
      <c r="E62" s="16"/>
      <c r="F62" s="17"/>
      <c r="H62" s="10"/>
    </row>
    <row r="63" spans="1:8" ht="15.75" x14ac:dyDescent="0.25">
      <c r="A63" s="12"/>
      <c r="B63" s="12"/>
      <c r="C63" s="32"/>
      <c r="D63" s="23"/>
      <c r="E63" s="16"/>
      <c r="F63" s="17"/>
      <c r="H63" s="10"/>
    </row>
    <row r="64" spans="1:8" ht="15.75" x14ac:dyDescent="0.25">
      <c r="A64" s="12"/>
      <c r="B64" s="12"/>
      <c r="C64" s="32"/>
      <c r="D64" s="23"/>
      <c r="E64" s="16"/>
      <c r="F64" s="17"/>
      <c r="H64" s="10"/>
    </row>
    <row r="65" spans="1:8" ht="15.75" x14ac:dyDescent="0.25">
      <c r="A65" s="12"/>
      <c r="B65" s="12"/>
      <c r="C65" s="38"/>
      <c r="D65" s="14"/>
      <c r="E65" s="13"/>
      <c r="F65" s="21"/>
      <c r="H65" s="10"/>
    </row>
    <row r="66" spans="1:8" ht="15.75" x14ac:dyDescent="0.25">
      <c r="A66" s="12"/>
      <c r="B66" s="12"/>
      <c r="C66" s="39"/>
      <c r="D66" s="18"/>
      <c r="E66" s="13"/>
      <c r="F66" s="21"/>
      <c r="H66" s="10"/>
    </row>
    <row r="67" spans="1:8" ht="15.75" x14ac:dyDescent="0.25">
      <c r="A67" s="12"/>
      <c r="B67" s="12"/>
      <c r="C67" s="32"/>
      <c r="D67" s="14"/>
      <c r="E67" s="13"/>
      <c r="F67" s="59"/>
      <c r="H67" s="10"/>
    </row>
  </sheetData>
  <mergeCells count="24">
    <mergeCell ref="A10:F10"/>
    <mergeCell ref="A11:F11"/>
    <mergeCell ref="A12:F12"/>
    <mergeCell ref="A13:F13"/>
    <mergeCell ref="A1:C5"/>
    <mergeCell ref="D3:F3"/>
    <mergeCell ref="D4:F4"/>
    <mergeCell ref="D5:F5"/>
    <mergeCell ref="A6:C7"/>
    <mergeCell ref="D6:F6"/>
    <mergeCell ref="D7:F7"/>
    <mergeCell ref="A8:F8"/>
    <mergeCell ref="D1:F2"/>
    <mergeCell ref="A27:F27"/>
    <mergeCell ref="A28:F28"/>
    <mergeCell ref="A29:F29"/>
    <mergeCell ref="A14:F14"/>
    <mergeCell ref="A15:F15"/>
    <mergeCell ref="A16:F16"/>
    <mergeCell ref="A17:F17"/>
    <mergeCell ref="A25:F25"/>
    <mergeCell ref="A21:F21"/>
    <mergeCell ref="A24:F24"/>
    <mergeCell ref="A20:F20"/>
  </mergeCells>
  <hyperlinks>
    <hyperlink ref="D7" r:id="rId1" xr:uid="{D610FD1A-7CFD-41E5-A897-C81EFEF27596}"/>
    <hyperlink ref="D5" r:id="rId2" xr:uid="{0D8CA212-7048-468B-831F-7720AA0A56AF}"/>
  </hyperlinks>
  <pageMargins left="0.45" right="0.45" top="0.5" bottom="0.5" header="0.05" footer="0.05"/>
  <pageSetup scale="90"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7B0BB-3CAB-45D0-A291-E66A94D6B1CA}">
  <sheetPr>
    <tabColor rgb="FFFF6600"/>
  </sheetPr>
  <dimension ref="A1:H115"/>
  <sheetViews>
    <sheetView tabSelected="1" topLeftCell="A32" zoomScale="110" zoomScaleNormal="110" workbookViewId="0">
      <selection activeCell="A52" sqref="A52"/>
    </sheetView>
  </sheetViews>
  <sheetFormatPr defaultRowHeight="12.75" x14ac:dyDescent="0.2"/>
  <cols>
    <col min="1" max="1" width="43.42578125" style="4" customWidth="1"/>
    <col min="2" max="2" width="12.28515625" style="4" customWidth="1"/>
    <col min="3" max="3" width="14.42578125" style="25" customWidth="1"/>
    <col min="4" max="4" width="5.42578125" style="6" customWidth="1"/>
    <col min="5" max="5" width="13.28515625" style="51" customWidth="1"/>
    <col min="6" max="247" width="8.7109375" style="4"/>
    <col min="248" max="248" width="8.7109375" style="4" customWidth="1"/>
    <col min="249" max="252" width="8.7109375" style="4"/>
    <col min="253" max="254" width="6" style="4" customWidth="1"/>
    <col min="255" max="256" width="8.7109375" style="4"/>
    <col min="257" max="257" width="16.5703125" style="4" customWidth="1"/>
    <col min="258" max="503" width="8.7109375" style="4"/>
    <col min="504" max="504" width="8.7109375" style="4" customWidth="1"/>
    <col min="505" max="508" width="8.7109375" style="4"/>
    <col min="509" max="510" width="6" style="4" customWidth="1"/>
    <col min="511" max="512" width="8.7109375" style="4"/>
    <col min="513" max="513" width="16.5703125" style="4" customWidth="1"/>
    <col min="514" max="759" width="8.7109375" style="4"/>
    <col min="760" max="760" width="8.7109375" style="4" customWidth="1"/>
    <col min="761" max="764" width="8.7109375" style="4"/>
    <col min="765" max="766" width="6" style="4" customWidth="1"/>
    <col min="767" max="768" width="8.7109375" style="4"/>
    <col min="769" max="769" width="16.5703125" style="4" customWidth="1"/>
    <col min="770" max="1015" width="8.7109375" style="4"/>
    <col min="1016" max="1016" width="8.7109375" style="4" customWidth="1"/>
    <col min="1017" max="1020" width="8.7109375" style="4"/>
    <col min="1021" max="1022" width="6" style="4" customWidth="1"/>
    <col min="1023" max="1024" width="8.7109375" style="4"/>
    <col min="1025" max="1025" width="16.5703125" style="4" customWidth="1"/>
    <col min="1026" max="1271" width="8.7109375" style="4"/>
    <col min="1272" max="1272" width="8.7109375" style="4" customWidth="1"/>
    <col min="1273" max="1276" width="8.7109375" style="4"/>
    <col min="1277" max="1278" width="6" style="4" customWidth="1"/>
    <col min="1279" max="1280" width="8.7109375" style="4"/>
    <col min="1281" max="1281" width="16.5703125" style="4" customWidth="1"/>
    <col min="1282" max="1527" width="8.7109375" style="4"/>
    <col min="1528" max="1528" width="8.7109375" style="4" customWidth="1"/>
    <col min="1529" max="1532" width="8.7109375" style="4"/>
    <col min="1533" max="1534" width="6" style="4" customWidth="1"/>
    <col min="1535" max="1536" width="8.7109375" style="4"/>
    <col min="1537" max="1537" width="16.5703125" style="4" customWidth="1"/>
    <col min="1538" max="1783" width="8.7109375" style="4"/>
    <col min="1784" max="1784" width="8.7109375" style="4" customWidth="1"/>
    <col min="1785" max="1788" width="8.7109375" style="4"/>
    <col min="1789" max="1790" width="6" style="4" customWidth="1"/>
    <col min="1791" max="1792" width="8.7109375" style="4"/>
    <col min="1793" max="1793" width="16.5703125" style="4" customWidth="1"/>
    <col min="1794" max="2039" width="8.7109375" style="4"/>
    <col min="2040" max="2040" width="8.7109375" style="4" customWidth="1"/>
    <col min="2041" max="2044" width="8.7109375" style="4"/>
    <col min="2045" max="2046" width="6" style="4" customWidth="1"/>
    <col min="2047" max="2048" width="8.7109375" style="4"/>
    <col min="2049" max="2049" width="16.5703125" style="4" customWidth="1"/>
    <col min="2050" max="2295" width="8.7109375" style="4"/>
    <col min="2296" max="2296" width="8.7109375" style="4" customWidth="1"/>
    <col min="2297" max="2300" width="8.7109375" style="4"/>
    <col min="2301" max="2302" width="6" style="4" customWidth="1"/>
    <col min="2303" max="2304" width="8.7109375" style="4"/>
    <col min="2305" max="2305" width="16.5703125" style="4" customWidth="1"/>
    <col min="2306" max="2551" width="8.7109375" style="4"/>
    <col min="2552" max="2552" width="8.7109375" style="4" customWidth="1"/>
    <col min="2553" max="2556" width="8.7109375" style="4"/>
    <col min="2557" max="2558" width="6" style="4" customWidth="1"/>
    <col min="2559" max="2560" width="8.7109375" style="4"/>
    <col min="2561" max="2561" width="16.5703125" style="4" customWidth="1"/>
    <col min="2562" max="2807" width="8.7109375" style="4"/>
    <col min="2808" max="2808" width="8.7109375" style="4" customWidth="1"/>
    <col min="2809" max="2812" width="8.7109375" style="4"/>
    <col min="2813" max="2814" width="6" style="4" customWidth="1"/>
    <col min="2815" max="2816" width="8.7109375" style="4"/>
    <col min="2817" max="2817" width="16.5703125" style="4" customWidth="1"/>
    <col min="2818" max="3063" width="8.7109375" style="4"/>
    <col min="3064" max="3064" width="8.7109375" style="4" customWidth="1"/>
    <col min="3065" max="3068" width="8.7109375" style="4"/>
    <col min="3069" max="3070" width="6" style="4" customWidth="1"/>
    <col min="3071" max="3072" width="8.7109375" style="4"/>
    <col min="3073" max="3073" width="16.5703125" style="4" customWidth="1"/>
    <col min="3074" max="3319" width="8.7109375" style="4"/>
    <col min="3320" max="3320" width="8.7109375" style="4" customWidth="1"/>
    <col min="3321" max="3324" width="8.7109375" style="4"/>
    <col min="3325" max="3326" width="6" style="4" customWidth="1"/>
    <col min="3327" max="3328" width="8.7109375" style="4"/>
    <col min="3329" max="3329" width="16.5703125" style="4" customWidth="1"/>
    <col min="3330" max="3575" width="8.7109375" style="4"/>
    <col min="3576" max="3576" width="8.7109375" style="4" customWidth="1"/>
    <col min="3577" max="3580" width="8.7109375" style="4"/>
    <col min="3581" max="3582" width="6" style="4" customWidth="1"/>
    <col min="3583" max="3584" width="8.7109375" style="4"/>
    <col min="3585" max="3585" width="16.5703125" style="4" customWidth="1"/>
    <col min="3586" max="3831" width="8.7109375" style="4"/>
    <col min="3832" max="3832" width="8.7109375" style="4" customWidth="1"/>
    <col min="3833" max="3836" width="8.7109375" style="4"/>
    <col min="3837" max="3838" width="6" style="4" customWidth="1"/>
    <col min="3839" max="3840" width="8.7109375" style="4"/>
    <col min="3841" max="3841" width="16.5703125" style="4" customWidth="1"/>
    <col min="3842" max="4087" width="8.7109375" style="4"/>
    <col min="4088" max="4088" width="8.7109375" style="4" customWidth="1"/>
    <col min="4089" max="4092" width="8.7109375" style="4"/>
    <col min="4093" max="4094" width="6" style="4" customWidth="1"/>
    <col min="4095" max="4096" width="8.7109375" style="4"/>
    <col min="4097" max="4097" width="16.5703125" style="4" customWidth="1"/>
    <col min="4098" max="4343" width="8.7109375" style="4"/>
    <col min="4344" max="4344" width="8.7109375" style="4" customWidth="1"/>
    <col min="4345" max="4348" width="8.7109375" style="4"/>
    <col min="4349" max="4350" width="6" style="4" customWidth="1"/>
    <col min="4351" max="4352" width="8.7109375" style="4"/>
    <col min="4353" max="4353" width="16.5703125" style="4" customWidth="1"/>
    <col min="4354" max="4599" width="8.7109375" style="4"/>
    <col min="4600" max="4600" width="8.7109375" style="4" customWidth="1"/>
    <col min="4601" max="4604" width="8.7109375" style="4"/>
    <col min="4605" max="4606" width="6" style="4" customWidth="1"/>
    <col min="4607" max="4608" width="8.7109375" style="4"/>
    <col min="4609" max="4609" width="16.5703125" style="4" customWidth="1"/>
    <col min="4610" max="4855" width="8.7109375" style="4"/>
    <col min="4856" max="4856" width="8.7109375" style="4" customWidth="1"/>
    <col min="4857" max="4860" width="8.7109375" style="4"/>
    <col min="4861" max="4862" width="6" style="4" customWidth="1"/>
    <col min="4863" max="4864" width="8.7109375" style="4"/>
    <col min="4865" max="4865" width="16.5703125" style="4" customWidth="1"/>
    <col min="4866" max="5111" width="8.7109375" style="4"/>
    <col min="5112" max="5112" width="8.7109375" style="4" customWidth="1"/>
    <col min="5113" max="5116" width="8.7109375" style="4"/>
    <col min="5117" max="5118" width="6" style="4" customWidth="1"/>
    <col min="5119" max="5120" width="8.7109375" style="4"/>
    <col min="5121" max="5121" width="16.5703125" style="4" customWidth="1"/>
    <col min="5122" max="5367" width="8.7109375" style="4"/>
    <col min="5368" max="5368" width="8.7109375" style="4" customWidth="1"/>
    <col min="5369" max="5372" width="8.7109375" style="4"/>
    <col min="5373" max="5374" width="6" style="4" customWidth="1"/>
    <col min="5375" max="5376" width="8.7109375" style="4"/>
    <col min="5377" max="5377" width="16.5703125" style="4" customWidth="1"/>
    <col min="5378" max="5623" width="8.7109375" style="4"/>
    <col min="5624" max="5624" width="8.7109375" style="4" customWidth="1"/>
    <col min="5625" max="5628" width="8.7109375" style="4"/>
    <col min="5629" max="5630" width="6" style="4" customWidth="1"/>
    <col min="5631" max="5632" width="8.7109375" style="4"/>
    <col min="5633" max="5633" width="16.5703125" style="4" customWidth="1"/>
    <col min="5634" max="5879" width="8.7109375" style="4"/>
    <col min="5880" max="5880" width="8.7109375" style="4" customWidth="1"/>
    <col min="5881" max="5884" width="8.7109375" style="4"/>
    <col min="5885" max="5886" width="6" style="4" customWidth="1"/>
    <col min="5887" max="5888" width="8.7109375" style="4"/>
    <col min="5889" max="5889" width="16.5703125" style="4" customWidth="1"/>
    <col min="5890" max="6135" width="8.7109375" style="4"/>
    <col min="6136" max="6136" width="8.7109375" style="4" customWidth="1"/>
    <col min="6137" max="6140" width="8.7109375" style="4"/>
    <col min="6141" max="6142" width="6" style="4" customWidth="1"/>
    <col min="6143" max="6144" width="8.7109375" style="4"/>
    <col min="6145" max="6145" width="16.5703125" style="4" customWidth="1"/>
    <col min="6146" max="6391" width="8.7109375" style="4"/>
    <col min="6392" max="6392" width="8.7109375" style="4" customWidth="1"/>
    <col min="6393" max="6396" width="8.7109375" style="4"/>
    <col min="6397" max="6398" width="6" style="4" customWidth="1"/>
    <col min="6399" max="6400" width="8.7109375" style="4"/>
    <col min="6401" max="6401" width="16.5703125" style="4" customWidth="1"/>
    <col min="6402" max="6647" width="8.7109375" style="4"/>
    <col min="6648" max="6648" width="8.7109375" style="4" customWidth="1"/>
    <col min="6649" max="6652" width="8.7109375" style="4"/>
    <col min="6653" max="6654" width="6" style="4" customWidth="1"/>
    <col min="6655" max="6656" width="8.7109375" style="4"/>
    <col min="6657" max="6657" width="16.5703125" style="4" customWidth="1"/>
    <col min="6658" max="6903" width="8.7109375" style="4"/>
    <col min="6904" max="6904" width="8.7109375" style="4" customWidth="1"/>
    <col min="6905" max="6908" width="8.7109375" style="4"/>
    <col min="6909" max="6910" width="6" style="4" customWidth="1"/>
    <col min="6911" max="6912" width="8.7109375" style="4"/>
    <col min="6913" max="6913" width="16.5703125" style="4" customWidth="1"/>
    <col min="6914" max="7159" width="8.7109375" style="4"/>
    <col min="7160" max="7160" width="8.7109375" style="4" customWidth="1"/>
    <col min="7161" max="7164" width="8.7109375" style="4"/>
    <col min="7165" max="7166" width="6" style="4" customWidth="1"/>
    <col min="7167" max="7168" width="8.7109375" style="4"/>
    <col min="7169" max="7169" width="16.5703125" style="4" customWidth="1"/>
    <col min="7170" max="7415" width="8.7109375" style="4"/>
    <col min="7416" max="7416" width="8.7109375" style="4" customWidth="1"/>
    <col min="7417" max="7420" width="8.7109375" style="4"/>
    <col min="7421" max="7422" width="6" style="4" customWidth="1"/>
    <col min="7423" max="7424" width="8.7109375" style="4"/>
    <col min="7425" max="7425" width="16.5703125" style="4" customWidth="1"/>
    <col min="7426" max="7671" width="8.7109375" style="4"/>
    <col min="7672" max="7672" width="8.7109375" style="4" customWidth="1"/>
    <col min="7673" max="7676" width="8.7109375" style="4"/>
    <col min="7677" max="7678" width="6" style="4" customWidth="1"/>
    <col min="7679" max="7680" width="8.7109375" style="4"/>
    <col min="7681" max="7681" width="16.5703125" style="4" customWidth="1"/>
    <col min="7682" max="7927" width="8.7109375" style="4"/>
    <col min="7928" max="7928" width="8.7109375" style="4" customWidth="1"/>
    <col min="7929" max="7932" width="8.7109375" style="4"/>
    <col min="7933" max="7934" width="6" style="4" customWidth="1"/>
    <col min="7935" max="7936" width="8.7109375" style="4"/>
    <col min="7937" max="7937" width="16.5703125" style="4" customWidth="1"/>
    <col min="7938" max="8183" width="8.7109375" style="4"/>
    <col min="8184" max="8184" width="8.7109375" style="4" customWidth="1"/>
    <col min="8185" max="8188" width="8.7109375" style="4"/>
    <col min="8189" max="8190" width="6" style="4" customWidth="1"/>
    <col min="8191" max="8192" width="8.7109375" style="4"/>
    <col min="8193" max="8193" width="16.5703125" style="4" customWidth="1"/>
    <col min="8194" max="8439" width="8.7109375" style="4"/>
    <col min="8440" max="8440" width="8.7109375" style="4" customWidth="1"/>
    <col min="8441" max="8444" width="8.7109375" style="4"/>
    <col min="8445" max="8446" width="6" style="4" customWidth="1"/>
    <col min="8447" max="8448" width="8.7109375" style="4"/>
    <col min="8449" max="8449" width="16.5703125" style="4" customWidth="1"/>
    <col min="8450" max="8695" width="8.7109375" style="4"/>
    <col min="8696" max="8696" width="8.7109375" style="4" customWidth="1"/>
    <col min="8697" max="8700" width="8.7109375" style="4"/>
    <col min="8701" max="8702" width="6" style="4" customWidth="1"/>
    <col min="8703" max="8704" width="8.7109375" style="4"/>
    <col min="8705" max="8705" width="16.5703125" style="4" customWidth="1"/>
    <col min="8706" max="8951" width="8.7109375" style="4"/>
    <col min="8952" max="8952" width="8.7109375" style="4" customWidth="1"/>
    <col min="8953" max="8956" width="8.7109375" style="4"/>
    <col min="8957" max="8958" width="6" style="4" customWidth="1"/>
    <col min="8959" max="8960" width="8.7109375" style="4"/>
    <col min="8961" max="8961" width="16.5703125" style="4" customWidth="1"/>
    <col min="8962" max="9207" width="8.7109375" style="4"/>
    <col min="9208" max="9208" width="8.7109375" style="4" customWidth="1"/>
    <col min="9209" max="9212" width="8.7109375" style="4"/>
    <col min="9213" max="9214" width="6" style="4" customWidth="1"/>
    <col min="9215" max="9216" width="8.7109375" style="4"/>
    <col min="9217" max="9217" width="16.5703125" style="4" customWidth="1"/>
    <col min="9218" max="9463" width="8.7109375" style="4"/>
    <col min="9464" max="9464" width="8.7109375" style="4" customWidth="1"/>
    <col min="9465" max="9468" width="8.7109375" style="4"/>
    <col min="9469" max="9470" width="6" style="4" customWidth="1"/>
    <col min="9471" max="9472" width="8.7109375" style="4"/>
    <col min="9473" max="9473" width="16.5703125" style="4" customWidth="1"/>
    <col min="9474" max="9719" width="8.7109375" style="4"/>
    <col min="9720" max="9720" width="8.7109375" style="4" customWidth="1"/>
    <col min="9721" max="9724" width="8.7109375" style="4"/>
    <col min="9725" max="9726" width="6" style="4" customWidth="1"/>
    <col min="9727" max="9728" width="8.7109375" style="4"/>
    <col min="9729" max="9729" width="16.5703125" style="4" customWidth="1"/>
    <col min="9730" max="9975" width="8.7109375" style="4"/>
    <col min="9976" max="9976" width="8.7109375" style="4" customWidth="1"/>
    <col min="9977" max="9980" width="8.7109375" style="4"/>
    <col min="9981" max="9982" width="6" style="4" customWidth="1"/>
    <col min="9983" max="9984" width="8.7109375" style="4"/>
    <col min="9985" max="9985" width="16.5703125" style="4" customWidth="1"/>
    <col min="9986" max="10231" width="8.7109375" style="4"/>
    <col min="10232" max="10232" width="8.7109375" style="4" customWidth="1"/>
    <col min="10233" max="10236" width="8.7109375" style="4"/>
    <col min="10237" max="10238" width="6" style="4" customWidth="1"/>
    <col min="10239" max="10240" width="8.7109375" style="4"/>
    <col min="10241" max="10241" width="16.5703125" style="4" customWidth="1"/>
    <col min="10242" max="10487" width="8.7109375" style="4"/>
    <col min="10488" max="10488" width="8.7109375" style="4" customWidth="1"/>
    <col min="10489" max="10492" width="8.7109375" style="4"/>
    <col min="10493" max="10494" width="6" style="4" customWidth="1"/>
    <col min="10495" max="10496" width="8.7109375" style="4"/>
    <col min="10497" max="10497" width="16.5703125" style="4" customWidth="1"/>
    <col min="10498" max="10743" width="8.7109375" style="4"/>
    <col min="10744" max="10744" width="8.7109375" style="4" customWidth="1"/>
    <col min="10745" max="10748" width="8.7109375" style="4"/>
    <col min="10749" max="10750" width="6" style="4" customWidth="1"/>
    <col min="10751" max="10752" width="8.7109375" style="4"/>
    <col min="10753" max="10753" width="16.5703125" style="4" customWidth="1"/>
    <col min="10754" max="10999" width="8.7109375" style="4"/>
    <col min="11000" max="11000" width="8.7109375" style="4" customWidth="1"/>
    <col min="11001" max="11004" width="8.7109375" style="4"/>
    <col min="11005" max="11006" width="6" style="4" customWidth="1"/>
    <col min="11007" max="11008" width="8.7109375" style="4"/>
    <col min="11009" max="11009" width="16.5703125" style="4" customWidth="1"/>
    <col min="11010" max="11255" width="8.7109375" style="4"/>
    <col min="11256" max="11256" width="8.7109375" style="4" customWidth="1"/>
    <col min="11257" max="11260" width="8.7109375" style="4"/>
    <col min="11261" max="11262" width="6" style="4" customWidth="1"/>
    <col min="11263" max="11264" width="8.7109375" style="4"/>
    <col min="11265" max="11265" width="16.5703125" style="4" customWidth="1"/>
    <col min="11266" max="11511" width="8.7109375" style="4"/>
    <col min="11512" max="11512" width="8.7109375" style="4" customWidth="1"/>
    <col min="11513" max="11516" width="8.7109375" style="4"/>
    <col min="11517" max="11518" width="6" style="4" customWidth="1"/>
    <col min="11519" max="11520" width="8.7109375" style="4"/>
    <col min="11521" max="11521" width="16.5703125" style="4" customWidth="1"/>
    <col min="11522" max="11767" width="8.7109375" style="4"/>
    <col min="11768" max="11768" width="8.7109375" style="4" customWidth="1"/>
    <col min="11769" max="11772" width="8.7109375" style="4"/>
    <col min="11773" max="11774" width="6" style="4" customWidth="1"/>
    <col min="11775" max="11776" width="8.7109375" style="4"/>
    <col min="11777" max="11777" width="16.5703125" style="4" customWidth="1"/>
    <col min="11778" max="12023" width="8.7109375" style="4"/>
    <col min="12024" max="12024" width="8.7109375" style="4" customWidth="1"/>
    <col min="12025" max="12028" width="8.7109375" style="4"/>
    <col min="12029" max="12030" width="6" style="4" customWidth="1"/>
    <col min="12031" max="12032" width="8.7109375" style="4"/>
    <col min="12033" max="12033" width="16.5703125" style="4" customWidth="1"/>
    <col min="12034" max="12279" width="8.7109375" style="4"/>
    <col min="12280" max="12280" width="8.7109375" style="4" customWidth="1"/>
    <col min="12281" max="12284" width="8.7109375" style="4"/>
    <col min="12285" max="12286" width="6" style="4" customWidth="1"/>
    <col min="12287" max="12288" width="8.7109375" style="4"/>
    <col min="12289" max="12289" width="16.5703125" style="4" customWidth="1"/>
    <col min="12290" max="12535" width="8.7109375" style="4"/>
    <col min="12536" max="12536" width="8.7109375" style="4" customWidth="1"/>
    <col min="12537" max="12540" width="8.7109375" style="4"/>
    <col min="12541" max="12542" width="6" style="4" customWidth="1"/>
    <col min="12543" max="12544" width="8.7109375" style="4"/>
    <col min="12545" max="12545" width="16.5703125" style="4" customWidth="1"/>
    <col min="12546" max="12791" width="8.7109375" style="4"/>
    <col min="12792" max="12792" width="8.7109375" style="4" customWidth="1"/>
    <col min="12793" max="12796" width="8.7109375" style="4"/>
    <col min="12797" max="12798" width="6" style="4" customWidth="1"/>
    <col min="12799" max="12800" width="8.7109375" style="4"/>
    <col min="12801" max="12801" width="16.5703125" style="4" customWidth="1"/>
    <col min="12802" max="13047" width="8.7109375" style="4"/>
    <col min="13048" max="13048" width="8.7109375" style="4" customWidth="1"/>
    <col min="13049" max="13052" width="8.7109375" style="4"/>
    <col min="13053" max="13054" width="6" style="4" customWidth="1"/>
    <col min="13055" max="13056" width="8.7109375" style="4"/>
    <col min="13057" max="13057" width="16.5703125" style="4" customWidth="1"/>
    <col min="13058" max="13303" width="8.7109375" style="4"/>
    <col min="13304" max="13304" width="8.7109375" style="4" customWidth="1"/>
    <col min="13305" max="13308" width="8.7109375" style="4"/>
    <col min="13309" max="13310" width="6" style="4" customWidth="1"/>
    <col min="13311" max="13312" width="8.7109375" style="4"/>
    <col min="13313" max="13313" width="16.5703125" style="4" customWidth="1"/>
    <col min="13314" max="13559" width="8.7109375" style="4"/>
    <col min="13560" max="13560" width="8.7109375" style="4" customWidth="1"/>
    <col min="13561" max="13564" width="8.7109375" style="4"/>
    <col min="13565" max="13566" width="6" style="4" customWidth="1"/>
    <col min="13567" max="13568" width="8.7109375" style="4"/>
    <col min="13569" max="13569" width="16.5703125" style="4" customWidth="1"/>
    <col min="13570" max="13815" width="8.7109375" style="4"/>
    <col min="13816" max="13816" width="8.7109375" style="4" customWidth="1"/>
    <col min="13817" max="13820" width="8.7109375" style="4"/>
    <col min="13821" max="13822" width="6" style="4" customWidth="1"/>
    <col min="13823" max="13824" width="8.7109375" style="4"/>
    <col min="13825" max="13825" width="16.5703125" style="4" customWidth="1"/>
    <col min="13826" max="14071" width="8.7109375" style="4"/>
    <col min="14072" max="14072" width="8.7109375" style="4" customWidth="1"/>
    <col min="14073" max="14076" width="8.7109375" style="4"/>
    <col min="14077" max="14078" width="6" style="4" customWidth="1"/>
    <col min="14079" max="14080" width="8.7109375" style="4"/>
    <col min="14081" max="14081" width="16.5703125" style="4" customWidth="1"/>
    <col min="14082" max="14327" width="8.7109375" style="4"/>
    <col min="14328" max="14328" width="8.7109375" style="4" customWidth="1"/>
    <col min="14329" max="14332" width="8.7109375" style="4"/>
    <col min="14333" max="14334" width="6" style="4" customWidth="1"/>
    <col min="14335" max="14336" width="8.7109375" style="4"/>
    <col min="14337" max="14337" width="16.5703125" style="4" customWidth="1"/>
    <col min="14338" max="14583" width="8.7109375" style="4"/>
    <col min="14584" max="14584" width="8.7109375" style="4" customWidth="1"/>
    <col min="14585" max="14588" width="8.7109375" style="4"/>
    <col min="14589" max="14590" width="6" style="4" customWidth="1"/>
    <col min="14591" max="14592" width="8.7109375" style="4"/>
    <col min="14593" max="14593" width="16.5703125" style="4" customWidth="1"/>
    <col min="14594" max="14839" width="8.7109375" style="4"/>
    <col min="14840" max="14840" width="8.7109375" style="4" customWidth="1"/>
    <col min="14841" max="14844" width="8.7109375" style="4"/>
    <col min="14845" max="14846" width="6" style="4" customWidth="1"/>
    <col min="14847" max="14848" width="8.7109375" style="4"/>
    <col min="14849" max="14849" width="16.5703125" style="4" customWidth="1"/>
    <col min="14850" max="15095" width="8.7109375" style="4"/>
    <col min="15096" max="15096" width="8.7109375" style="4" customWidth="1"/>
    <col min="15097" max="15100" width="8.7109375" style="4"/>
    <col min="15101" max="15102" width="6" style="4" customWidth="1"/>
    <col min="15103" max="15104" width="8.7109375" style="4"/>
    <col min="15105" max="15105" width="16.5703125" style="4" customWidth="1"/>
    <col min="15106" max="15351" width="8.7109375" style="4"/>
    <col min="15352" max="15352" width="8.7109375" style="4" customWidth="1"/>
    <col min="15353" max="15356" width="8.7109375" style="4"/>
    <col min="15357" max="15358" width="6" style="4" customWidth="1"/>
    <col min="15359" max="15360" width="8.7109375" style="4"/>
    <col min="15361" max="15361" width="16.5703125" style="4" customWidth="1"/>
    <col min="15362" max="15607" width="8.7109375" style="4"/>
    <col min="15608" max="15608" width="8.7109375" style="4" customWidth="1"/>
    <col min="15609" max="15612" width="8.7109375" style="4"/>
    <col min="15613" max="15614" width="6" style="4" customWidth="1"/>
    <col min="15615" max="15616" width="8.7109375" style="4"/>
    <col min="15617" max="15617" width="16.5703125" style="4" customWidth="1"/>
    <col min="15618" max="15863" width="8.7109375" style="4"/>
    <col min="15864" max="15864" width="8.7109375" style="4" customWidth="1"/>
    <col min="15865" max="15868" width="8.7109375" style="4"/>
    <col min="15869" max="15870" width="6" style="4" customWidth="1"/>
    <col min="15871" max="15872" width="8.7109375" style="4"/>
    <col min="15873" max="15873" width="16.5703125" style="4" customWidth="1"/>
    <col min="15874" max="16119" width="8.7109375" style="4"/>
    <col min="16120" max="16120" width="8.7109375" style="4" customWidth="1"/>
    <col min="16121" max="16124" width="8.7109375" style="4"/>
    <col min="16125" max="16126" width="6" style="4" customWidth="1"/>
    <col min="16127" max="16128" width="8.7109375" style="4"/>
    <col min="16129" max="16129" width="16.5703125" style="4" customWidth="1"/>
    <col min="16130" max="16375" width="8.7109375" style="4"/>
    <col min="16376" max="16384" width="9.28515625" style="4" customWidth="1"/>
  </cols>
  <sheetData>
    <row r="1" spans="1:5" ht="35.65" customHeight="1" thickBot="1" x14ac:dyDescent="0.3">
      <c r="A1" s="890" t="e" vm="1">
        <v>#VALUE!</v>
      </c>
      <c r="B1" s="891"/>
      <c r="C1" s="896" t="s">
        <v>466</v>
      </c>
      <c r="D1" s="897"/>
      <c r="E1" s="898"/>
    </row>
    <row r="2" spans="1:5" ht="19.5" customHeight="1" thickBot="1" x14ac:dyDescent="0.25">
      <c r="A2" s="892"/>
      <c r="B2" s="893"/>
      <c r="C2" s="899" t="s">
        <v>450</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6.5" thickBot="1" x14ac:dyDescent="0.25">
      <c r="A8" s="907"/>
      <c r="B8" s="900"/>
      <c r="C8" s="900"/>
      <c r="D8" s="900"/>
      <c r="E8" s="901"/>
    </row>
    <row r="9" spans="1:5" ht="15.75" x14ac:dyDescent="0.25">
      <c r="A9" s="78" t="s">
        <v>40</v>
      </c>
      <c r="B9" s="79"/>
      <c r="C9" s="80"/>
      <c r="D9" s="81"/>
      <c r="E9" s="75"/>
    </row>
    <row r="10" spans="1:5" ht="16.149999999999999" customHeight="1" x14ac:dyDescent="0.2">
      <c r="A10" s="912" t="s">
        <v>595</v>
      </c>
      <c r="B10" s="913"/>
      <c r="C10" s="913"/>
      <c r="D10" s="913"/>
      <c r="E10" s="125"/>
    </row>
    <row r="11" spans="1:5" ht="16.149999999999999" customHeight="1" x14ac:dyDescent="0.2">
      <c r="A11" s="912"/>
      <c r="B11" s="913"/>
      <c r="C11" s="913"/>
      <c r="D11" s="913"/>
      <c r="E11" s="125"/>
    </row>
    <row r="12" spans="1:5" ht="16.149999999999999" customHeight="1" x14ac:dyDescent="0.2">
      <c r="A12" s="912"/>
      <c r="B12" s="913"/>
      <c r="C12" s="913"/>
      <c r="D12" s="913"/>
      <c r="E12" s="125"/>
    </row>
    <row r="13" spans="1:5" ht="15" customHeight="1" x14ac:dyDescent="0.25">
      <c r="A13" s="82"/>
      <c r="B13" s="83"/>
      <c r="C13" s="83"/>
      <c r="D13" s="83"/>
      <c r="E13" s="84"/>
    </row>
    <row r="14" spans="1:5" ht="15.75" x14ac:dyDescent="0.25">
      <c r="A14" s="85"/>
      <c r="B14" s="86"/>
      <c r="C14" s="87" t="s">
        <v>337</v>
      </c>
      <c r="D14" s="81"/>
      <c r="E14" s="75"/>
    </row>
    <row r="15" spans="1:5" ht="13.35" customHeight="1" x14ac:dyDescent="0.25">
      <c r="A15" s="88" t="s">
        <v>4</v>
      </c>
      <c r="B15" s="716" t="s">
        <v>319</v>
      </c>
      <c r="C15" s="89" t="s">
        <v>320</v>
      </c>
      <c r="D15" s="90" t="s">
        <v>5</v>
      </c>
      <c r="E15" s="75" t="s">
        <v>6</v>
      </c>
    </row>
    <row r="16" spans="1:5" ht="13.35" customHeight="1" x14ac:dyDescent="0.25">
      <c r="A16" s="91" t="s">
        <v>183</v>
      </c>
      <c r="B16" s="20">
        <f t="shared" ref="B16:B18" si="0">C16/0.82</f>
        <v>31968.292682926833</v>
      </c>
      <c r="C16" s="62">
        <v>26214</v>
      </c>
      <c r="D16" s="63"/>
      <c r="E16" s="64" t="str">
        <f>IF(C16*D16,C16*D16,"")</f>
        <v/>
      </c>
    </row>
    <row r="17" spans="1:5" ht="13.35" customHeight="1" x14ac:dyDescent="0.25">
      <c r="A17" s="91" t="s">
        <v>184</v>
      </c>
      <c r="B17" s="20">
        <f t="shared" si="0"/>
        <v>37501.219512195123</v>
      </c>
      <c r="C17" s="62">
        <v>30751</v>
      </c>
      <c r="D17" s="63"/>
      <c r="E17" s="64" t="str">
        <f t="shared" ref="E17:E18" si="1">IF(C17*D17,C17*D17,"")</f>
        <v/>
      </c>
    </row>
    <row r="18" spans="1:5" ht="13.35" customHeight="1" x14ac:dyDescent="0.25">
      <c r="A18" s="91" t="s">
        <v>185</v>
      </c>
      <c r="B18" s="20">
        <f t="shared" si="0"/>
        <v>44360.975609756097</v>
      </c>
      <c r="C18" s="62">
        <v>36376</v>
      </c>
      <c r="D18" s="63"/>
      <c r="E18" s="64" t="str">
        <f t="shared" si="1"/>
        <v/>
      </c>
    </row>
    <row r="19" spans="1:5" ht="15.75" x14ac:dyDescent="0.25">
      <c r="A19" s="88"/>
      <c r="B19" s="40"/>
      <c r="C19" s="56"/>
      <c r="D19" s="41"/>
      <c r="E19" s="75"/>
    </row>
    <row r="20" spans="1:5" ht="15.75" x14ac:dyDescent="0.25">
      <c r="A20" s="92" t="s">
        <v>22</v>
      </c>
      <c r="B20" s="40"/>
      <c r="C20" s="56"/>
      <c r="D20" s="41"/>
      <c r="E20" s="75"/>
    </row>
    <row r="21" spans="1:5" ht="15.75" x14ac:dyDescent="0.25">
      <c r="A21" s="93" t="s">
        <v>99</v>
      </c>
      <c r="B21" s="20">
        <f t="shared" ref="B21:B25" si="2">C21/0.82</f>
        <v>0</v>
      </c>
      <c r="C21" s="65">
        <v>0</v>
      </c>
      <c r="D21" s="37"/>
      <c r="E21" s="64" t="str">
        <f t="shared" ref="E21:E25" si="3">IF(C21*D21,C21*D21,"")</f>
        <v/>
      </c>
    </row>
    <row r="22" spans="1:5" ht="15.75" x14ac:dyDescent="0.25">
      <c r="A22" s="126" t="s">
        <v>102</v>
      </c>
      <c r="B22" s="20"/>
      <c r="C22" s="109"/>
      <c r="D22" s="110"/>
      <c r="E22" s="111"/>
    </row>
    <row r="23" spans="1:5" ht="31.5" x14ac:dyDescent="0.25">
      <c r="A23" s="94" t="s">
        <v>186</v>
      </c>
      <c r="B23" s="20">
        <f t="shared" si="2"/>
        <v>0</v>
      </c>
      <c r="C23" s="65">
        <v>0</v>
      </c>
      <c r="D23" s="37"/>
      <c r="E23" s="64" t="str">
        <f t="shared" si="3"/>
        <v/>
      </c>
    </row>
    <row r="24" spans="1:5" ht="31.5" x14ac:dyDescent="0.25">
      <c r="A24" s="94" t="s">
        <v>456</v>
      </c>
      <c r="B24" s="20">
        <f t="shared" si="2"/>
        <v>6743.9024390243903</v>
      </c>
      <c r="C24" s="65">
        <v>5530</v>
      </c>
      <c r="D24" s="37"/>
      <c r="E24" s="64" t="str">
        <f t="shared" si="3"/>
        <v/>
      </c>
    </row>
    <row r="25" spans="1:5" ht="15.75" x14ac:dyDescent="0.25">
      <c r="A25" s="94" t="s">
        <v>330</v>
      </c>
      <c r="B25" s="20">
        <f t="shared" si="2"/>
        <v>9953.6585365853662</v>
      </c>
      <c r="C25" s="65">
        <v>8162</v>
      </c>
      <c r="D25" s="37"/>
      <c r="E25" s="64" t="str">
        <f t="shared" si="3"/>
        <v/>
      </c>
    </row>
    <row r="26" spans="1:5" ht="15.75" x14ac:dyDescent="0.25">
      <c r="A26" s="88"/>
      <c r="B26" s="40"/>
      <c r="C26" s="56"/>
      <c r="D26" s="41"/>
      <c r="E26" s="75"/>
    </row>
    <row r="27" spans="1:5" ht="15.75" x14ac:dyDescent="0.25">
      <c r="A27" s="92" t="s">
        <v>24</v>
      </c>
      <c r="B27" s="40"/>
      <c r="C27" s="56"/>
      <c r="D27" s="41"/>
      <c r="E27" s="75"/>
    </row>
    <row r="28" spans="1:5" ht="15.75" x14ac:dyDescent="0.25">
      <c r="A28" s="93" t="s">
        <v>88</v>
      </c>
      <c r="B28" s="20">
        <f t="shared" ref="B28:B30" si="4">C28/0.82</f>
        <v>351.21951219512198</v>
      </c>
      <c r="C28" s="65">
        <v>288</v>
      </c>
      <c r="D28" s="37"/>
      <c r="E28" s="64" t="str">
        <f t="shared" ref="E28:E30" si="5">IF(C28*D28,C28*D28,"")</f>
        <v/>
      </c>
    </row>
    <row r="29" spans="1:5" ht="15.75" x14ac:dyDescent="0.25">
      <c r="A29" s="94" t="s">
        <v>89</v>
      </c>
      <c r="B29" s="20">
        <f t="shared" si="4"/>
        <v>713.41463414634154</v>
      </c>
      <c r="C29" s="65">
        <v>585</v>
      </c>
      <c r="D29" s="37"/>
      <c r="E29" s="64" t="str">
        <f t="shared" si="5"/>
        <v/>
      </c>
    </row>
    <row r="30" spans="1:5" ht="15.75" x14ac:dyDescent="0.25">
      <c r="A30" s="93" t="s">
        <v>104</v>
      </c>
      <c r="B30" s="20">
        <f t="shared" si="4"/>
        <v>2571.9512195121952</v>
      </c>
      <c r="C30" s="65">
        <v>2109</v>
      </c>
      <c r="D30" s="37"/>
      <c r="E30" s="64" t="str">
        <f t="shared" si="5"/>
        <v/>
      </c>
    </row>
    <row r="31" spans="1:5" ht="15.75" x14ac:dyDescent="0.25">
      <c r="A31" s="88"/>
      <c r="B31" s="40"/>
      <c r="C31" s="56"/>
      <c r="D31" s="41"/>
      <c r="E31" s="75"/>
    </row>
    <row r="32" spans="1:5" ht="15.75" x14ac:dyDescent="0.25">
      <c r="A32" s="120" t="s">
        <v>25</v>
      </c>
      <c r="B32" s="40"/>
      <c r="C32" s="56"/>
      <c r="D32" s="41"/>
      <c r="E32" s="75"/>
    </row>
    <row r="33" spans="1:5" ht="15.75" x14ac:dyDescent="0.25">
      <c r="A33" s="94" t="s">
        <v>187</v>
      </c>
      <c r="B33" s="20">
        <f t="shared" ref="B33" si="6">C33/0.82</f>
        <v>875.60975609756099</v>
      </c>
      <c r="C33" s="65">
        <v>718</v>
      </c>
      <c r="D33" s="37"/>
      <c r="E33" s="64" t="str">
        <f t="shared" ref="E33" si="7">IF(C33*D33,C33*D33,"")</f>
        <v/>
      </c>
    </row>
    <row r="34" spans="1:5" ht="31.5" x14ac:dyDescent="0.25">
      <c r="A34" s="94" t="s">
        <v>188</v>
      </c>
      <c r="B34" s="20">
        <f t="shared" ref="B34" si="8">C34/0.82</f>
        <v>875.60975609756099</v>
      </c>
      <c r="C34" s="65">
        <v>718</v>
      </c>
      <c r="D34" s="37"/>
      <c r="E34" s="64" t="str">
        <f t="shared" ref="E34" si="9">IF(C34*D34,C34*D34,"")</f>
        <v/>
      </c>
    </row>
    <row r="35" spans="1:5" ht="15.75" x14ac:dyDescent="0.25">
      <c r="A35" s="88"/>
      <c r="B35" s="40"/>
      <c r="C35" s="56"/>
      <c r="D35" s="41"/>
      <c r="E35" s="75"/>
    </row>
    <row r="36" spans="1:5" ht="15.75" x14ac:dyDescent="0.25">
      <c r="A36" s="92" t="s">
        <v>21</v>
      </c>
      <c r="B36" s="40"/>
      <c r="C36" s="56"/>
      <c r="D36" s="41"/>
      <c r="E36" s="75"/>
    </row>
    <row r="37" spans="1:5" ht="15.75" x14ac:dyDescent="0.25">
      <c r="A37" s="93" t="s">
        <v>189</v>
      </c>
      <c r="B37" s="20">
        <f t="shared" ref="B37" si="10">C37/0.82</f>
        <v>4439.0243902439024</v>
      </c>
      <c r="C37" s="65">
        <v>3640</v>
      </c>
      <c r="D37" s="37"/>
      <c r="E37" s="64" t="str">
        <f t="shared" ref="E37" si="11">IF(C37*D37,C37*D37,"")</f>
        <v/>
      </c>
    </row>
    <row r="38" spans="1:5" ht="15.75" x14ac:dyDescent="0.25">
      <c r="A38" s="88"/>
      <c r="B38" s="40"/>
      <c r="C38" s="56"/>
      <c r="D38" s="41"/>
      <c r="E38" s="75"/>
    </row>
    <row r="39" spans="1:5" ht="15.75" x14ac:dyDescent="0.25">
      <c r="A39" s="92" t="s">
        <v>35</v>
      </c>
      <c r="B39" s="40"/>
      <c r="C39" s="56"/>
      <c r="D39" s="41"/>
      <c r="E39" s="75"/>
    </row>
    <row r="40" spans="1:5" ht="15.75" x14ac:dyDescent="0.25">
      <c r="A40" s="93" t="s">
        <v>157</v>
      </c>
      <c r="B40" s="20">
        <f t="shared" ref="B40:B81" si="12">C40/0.82</f>
        <v>1218.2926829268292</v>
      </c>
      <c r="C40" s="65">
        <v>999</v>
      </c>
      <c r="D40" s="37"/>
      <c r="E40" s="64" t="str">
        <f t="shared" ref="E40:E81" si="13">IF(C40*D40,C40*D40,"")</f>
        <v/>
      </c>
    </row>
    <row r="41" spans="1:5" ht="15.75" x14ac:dyDescent="0.25">
      <c r="A41" s="94" t="s">
        <v>209</v>
      </c>
      <c r="B41" s="20">
        <f t="shared" si="12"/>
        <v>609.7560975609756</v>
      </c>
      <c r="C41" s="65">
        <v>500</v>
      </c>
      <c r="D41" s="37"/>
      <c r="E41" s="64" t="str">
        <f t="shared" si="13"/>
        <v/>
      </c>
    </row>
    <row r="42" spans="1:5" ht="15.75" x14ac:dyDescent="0.25">
      <c r="A42" s="93" t="s">
        <v>65</v>
      </c>
      <c r="B42" s="20">
        <f t="shared" si="12"/>
        <v>2528.0487804878048</v>
      </c>
      <c r="C42" s="65">
        <v>2073</v>
      </c>
      <c r="D42" s="37"/>
      <c r="E42" s="64" t="str">
        <f t="shared" si="13"/>
        <v/>
      </c>
    </row>
    <row r="43" spans="1:5" ht="15.75" x14ac:dyDescent="0.25">
      <c r="A43" s="93" t="s">
        <v>66</v>
      </c>
      <c r="B43" s="20">
        <f t="shared" si="12"/>
        <v>465.85365853658539</v>
      </c>
      <c r="C43" s="65">
        <v>382</v>
      </c>
      <c r="D43" s="37"/>
      <c r="E43" s="64" t="str">
        <f t="shared" si="13"/>
        <v/>
      </c>
    </row>
    <row r="44" spans="1:5" ht="15.75" x14ac:dyDescent="0.25">
      <c r="A44" s="93" t="s">
        <v>67</v>
      </c>
      <c r="B44" s="20">
        <f t="shared" si="12"/>
        <v>652.43902439024396</v>
      </c>
      <c r="C44" s="65">
        <v>535</v>
      </c>
      <c r="D44" s="37"/>
      <c r="E44" s="64" t="str">
        <f t="shared" si="13"/>
        <v/>
      </c>
    </row>
    <row r="45" spans="1:5" ht="15.75" x14ac:dyDescent="0.25">
      <c r="A45" s="93" t="s">
        <v>68</v>
      </c>
      <c r="B45" s="20">
        <f t="shared" si="12"/>
        <v>324.39024390243907</v>
      </c>
      <c r="C45" s="65">
        <v>266</v>
      </c>
      <c r="D45" s="37"/>
      <c r="E45" s="64" t="str">
        <f t="shared" si="13"/>
        <v/>
      </c>
    </row>
    <row r="46" spans="1:5" ht="15.75" x14ac:dyDescent="0.25">
      <c r="A46" s="94" t="s">
        <v>69</v>
      </c>
      <c r="B46" s="20">
        <f t="shared" si="12"/>
        <v>906.09756097560978</v>
      </c>
      <c r="C46" s="65">
        <v>743</v>
      </c>
      <c r="D46" s="37"/>
      <c r="E46" s="64" t="str">
        <f t="shared" si="13"/>
        <v/>
      </c>
    </row>
    <row r="47" spans="1:5" ht="15.75" x14ac:dyDescent="0.25">
      <c r="A47" s="93" t="s">
        <v>158</v>
      </c>
      <c r="B47" s="20">
        <f t="shared" si="12"/>
        <v>2898.7804878048782</v>
      </c>
      <c r="C47" s="65">
        <v>2377</v>
      </c>
      <c r="D47" s="37"/>
      <c r="E47" s="64" t="str">
        <f t="shared" si="13"/>
        <v/>
      </c>
    </row>
    <row r="48" spans="1:5" ht="15.75" x14ac:dyDescent="0.25">
      <c r="A48" s="93" t="s">
        <v>190</v>
      </c>
      <c r="B48" s="20">
        <f t="shared" si="12"/>
        <v>891.46341463414637</v>
      </c>
      <c r="C48" s="65">
        <v>731</v>
      </c>
      <c r="D48" s="37"/>
      <c r="E48" s="64" t="str">
        <f t="shared" si="13"/>
        <v/>
      </c>
    </row>
    <row r="49" spans="1:5" ht="15.75" x14ac:dyDescent="0.25">
      <c r="A49" s="93" t="s">
        <v>191</v>
      </c>
      <c r="B49" s="20">
        <f t="shared" si="12"/>
        <v>224.39024390243904</v>
      </c>
      <c r="C49" s="65">
        <v>184</v>
      </c>
      <c r="D49" s="37"/>
      <c r="E49" s="64" t="str">
        <f t="shared" si="13"/>
        <v/>
      </c>
    </row>
    <row r="50" spans="1:5" ht="31.5" x14ac:dyDescent="0.25">
      <c r="A50" s="94" t="s">
        <v>210</v>
      </c>
      <c r="B50" s="20">
        <f t="shared" si="12"/>
        <v>1374.3902439024391</v>
      </c>
      <c r="C50" s="65">
        <v>1127</v>
      </c>
      <c r="D50" s="37"/>
      <c r="E50" s="64" t="str">
        <f t="shared" si="13"/>
        <v/>
      </c>
    </row>
    <row r="51" spans="1:5" ht="31.5" x14ac:dyDescent="0.25">
      <c r="A51" s="94" t="s">
        <v>192</v>
      </c>
      <c r="B51" s="20">
        <f t="shared" si="12"/>
        <v>1185.3658536585367</v>
      </c>
      <c r="C51" s="65">
        <v>972</v>
      </c>
      <c r="D51" s="37"/>
      <c r="E51" s="64" t="str">
        <f t="shared" si="13"/>
        <v/>
      </c>
    </row>
    <row r="52" spans="1:5" ht="15.75" x14ac:dyDescent="0.25">
      <c r="A52" s="94" t="s">
        <v>193</v>
      </c>
      <c r="B52" s="20">
        <f t="shared" ref="B52:B65" si="14">C52/0.82</f>
        <v>875.60975609756099</v>
      </c>
      <c r="C52" s="65">
        <v>718</v>
      </c>
      <c r="D52" s="37"/>
      <c r="E52" s="64" t="str">
        <f t="shared" ref="E52:E65" si="15">IF(C52*D52,C52*D52,"")</f>
        <v/>
      </c>
    </row>
    <row r="53" spans="1:5" ht="15.75" x14ac:dyDescent="0.25">
      <c r="A53" s="94" t="s">
        <v>159</v>
      </c>
      <c r="B53" s="20">
        <f t="shared" si="14"/>
        <v>1467.0731707317075</v>
      </c>
      <c r="C53" s="65">
        <v>1203</v>
      </c>
      <c r="D53" s="37"/>
      <c r="E53" s="64" t="str">
        <f t="shared" si="15"/>
        <v/>
      </c>
    </row>
    <row r="54" spans="1:5" ht="15.75" x14ac:dyDescent="0.25">
      <c r="A54" s="94" t="s">
        <v>108</v>
      </c>
      <c r="B54" s="20">
        <f t="shared" si="14"/>
        <v>1471.9512195121952</v>
      </c>
      <c r="C54" s="65">
        <v>1207</v>
      </c>
      <c r="D54" s="37"/>
      <c r="E54" s="64" t="str">
        <f t="shared" si="15"/>
        <v/>
      </c>
    </row>
    <row r="55" spans="1:5" ht="15.75" x14ac:dyDescent="0.25">
      <c r="A55" s="94" t="s">
        <v>160</v>
      </c>
      <c r="B55" s="20">
        <f t="shared" si="14"/>
        <v>1337.8048780487807</v>
      </c>
      <c r="C55" s="65">
        <v>1097</v>
      </c>
      <c r="D55" s="37"/>
      <c r="E55" s="64" t="str">
        <f t="shared" si="15"/>
        <v/>
      </c>
    </row>
    <row r="56" spans="1:5" ht="15.75" x14ac:dyDescent="0.25">
      <c r="A56" s="94" t="s">
        <v>161</v>
      </c>
      <c r="B56" s="20">
        <f t="shared" si="14"/>
        <v>1002.439024390244</v>
      </c>
      <c r="C56" s="65">
        <v>822</v>
      </c>
      <c r="D56" s="37"/>
      <c r="E56" s="64" t="str">
        <f t="shared" si="15"/>
        <v/>
      </c>
    </row>
    <row r="57" spans="1:5" ht="15.75" x14ac:dyDescent="0.25">
      <c r="A57" s="94" t="s">
        <v>152</v>
      </c>
      <c r="B57" s="20">
        <f t="shared" si="14"/>
        <v>1303.6585365853659</v>
      </c>
      <c r="C57" s="65">
        <v>1069</v>
      </c>
      <c r="D57" s="37"/>
      <c r="E57" s="64" t="str">
        <f t="shared" si="15"/>
        <v/>
      </c>
    </row>
    <row r="58" spans="1:5" ht="15.75" x14ac:dyDescent="0.25">
      <c r="A58" s="94" t="s">
        <v>211</v>
      </c>
      <c r="B58" s="20">
        <f t="shared" si="14"/>
        <v>4692.6829268292686</v>
      </c>
      <c r="C58" s="65">
        <v>3848</v>
      </c>
      <c r="D58" s="37"/>
      <c r="E58" s="64" t="str">
        <f t="shared" si="15"/>
        <v/>
      </c>
    </row>
    <row r="59" spans="1:5" ht="31.5" x14ac:dyDescent="0.25">
      <c r="A59" s="94" t="s">
        <v>194</v>
      </c>
      <c r="B59" s="20">
        <f t="shared" ref="B59:B63" si="16">C59/0.82</f>
        <v>943.90243902439033</v>
      </c>
      <c r="C59" s="65">
        <v>774</v>
      </c>
      <c r="D59" s="37"/>
      <c r="E59" s="64" t="str">
        <f t="shared" ref="E59:E63" si="17">IF(C59*D59,C59*D59,"")</f>
        <v/>
      </c>
    </row>
    <row r="60" spans="1:5" ht="15.75" x14ac:dyDescent="0.25">
      <c r="A60" s="93" t="s">
        <v>70</v>
      </c>
      <c r="B60" s="20">
        <f t="shared" si="16"/>
        <v>2462.1951219512198</v>
      </c>
      <c r="C60" s="65">
        <v>2019</v>
      </c>
      <c r="D60" s="37"/>
      <c r="E60" s="64" t="str">
        <f t="shared" si="17"/>
        <v/>
      </c>
    </row>
    <row r="61" spans="1:5" ht="15.75" x14ac:dyDescent="0.25">
      <c r="A61" s="93" t="s">
        <v>195</v>
      </c>
      <c r="B61" s="30" t="s">
        <v>32</v>
      </c>
      <c r="C61" s="65" t="s">
        <v>32</v>
      </c>
      <c r="D61" s="37"/>
      <c r="E61" s="64"/>
    </row>
    <row r="62" spans="1:5" ht="15.75" x14ac:dyDescent="0.25">
      <c r="A62" s="93" t="s">
        <v>317</v>
      </c>
      <c r="B62" s="30" t="s">
        <v>32</v>
      </c>
      <c r="C62" s="65" t="s">
        <v>32</v>
      </c>
      <c r="D62" s="37"/>
      <c r="E62" s="64"/>
    </row>
    <row r="63" spans="1:5" ht="15.75" x14ac:dyDescent="0.25">
      <c r="A63" s="93" t="s">
        <v>196</v>
      </c>
      <c r="B63" s="20">
        <f t="shared" si="16"/>
        <v>13256.09756097561</v>
      </c>
      <c r="C63" s="65">
        <v>10870</v>
      </c>
      <c r="D63" s="37"/>
      <c r="E63" s="64" t="str">
        <f t="shared" si="17"/>
        <v/>
      </c>
    </row>
    <row r="64" spans="1:5" ht="15.75" x14ac:dyDescent="0.25">
      <c r="A64" s="93" t="s">
        <v>197</v>
      </c>
      <c r="B64" s="20">
        <f t="shared" si="14"/>
        <v>5151.2195121951227</v>
      </c>
      <c r="C64" s="65">
        <v>4224</v>
      </c>
      <c r="D64" s="37"/>
      <c r="E64" s="64" t="str">
        <f t="shared" si="15"/>
        <v/>
      </c>
    </row>
    <row r="65" spans="1:5" ht="15.75" x14ac:dyDescent="0.25">
      <c r="A65" s="93" t="s">
        <v>316</v>
      </c>
      <c r="B65" s="20">
        <f t="shared" si="14"/>
        <v>812.19512195121956</v>
      </c>
      <c r="C65" s="65">
        <v>666</v>
      </c>
      <c r="D65" s="37"/>
      <c r="E65" s="64" t="str">
        <f t="shared" si="15"/>
        <v/>
      </c>
    </row>
    <row r="66" spans="1:5" ht="15.75" x14ac:dyDescent="0.25">
      <c r="A66" s="112"/>
      <c r="B66" s="28"/>
      <c r="C66" s="66"/>
      <c r="D66" s="67"/>
      <c r="E66" s="113"/>
    </row>
    <row r="67" spans="1:5" ht="15" customHeight="1" x14ac:dyDescent="0.25">
      <c r="A67" s="92" t="s">
        <v>41</v>
      </c>
      <c r="B67" s="40"/>
      <c r="C67" s="56"/>
      <c r="D67" s="41"/>
      <c r="E67" s="75"/>
    </row>
    <row r="68" spans="1:5" ht="15" customHeight="1" x14ac:dyDescent="0.25">
      <c r="A68" s="92" t="s">
        <v>505</v>
      </c>
      <c r="B68" s="40"/>
      <c r="C68" s="56"/>
      <c r="D68" s="41"/>
      <c r="E68" s="75"/>
    </row>
    <row r="69" spans="1:5" ht="31.5" x14ac:dyDescent="0.25">
      <c r="A69" s="94" t="s">
        <v>198</v>
      </c>
      <c r="B69" s="20">
        <f t="shared" ref="B69:B70" si="18">C69/0.82</f>
        <v>4395.1219512195121</v>
      </c>
      <c r="C69" s="65">
        <v>3604</v>
      </c>
      <c r="D69" s="37"/>
      <c r="E69" s="64" t="str">
        <f t="shared" ref="E69:E70" si="19">IF(C69*D69,C69*D69,"")</f>
        <v/>
      </c>
    </row>
    <row r="70" spans="1:5" ht="31.5" x14ac:dyDescent="0.25">
      <c r="A70" s="94" t="s">
        <v>199</v>
      </c>
      <c r="B70" s="20">
        <f t="shared" si="18"/>
        <v>8554.8780487804888</v>
      </c>
      <c r="C70" s="65">
        <v>7015</v>
      </c>
      <c r="D70" s="37"/>
      <c r="E70" s="64" t="str">
        <f t="shared" si="19"/>
        <v/>
      </c>
    </row>
    <row r="71" spans="1:5" ht="15.75" x14ac:dyDescent="0.25">
      <c r="A71" s="93" t="s">
        <v>200</v>
      </c>
      <c r="B71" s="20">
        <f t="shared" ref="B71:B72" si="20">C71/0.82</f>
        <v>17002.439024390245</v>
      </c>
      <c r="C71" s="65">
        <v>13942</v>
      </c>
      <c r="D71" s="37"/>
      <c r="E71" s="64" t="str">
        <f t="shared" ref="E71:E72" si="21">IF(C71*D71,C71*D71,"")</f>
        <v/>
      </c>
    </row>
    <row r="72" spans="1:5" ht="31.5" x14ac:dyDescent="0.25">
      <c r="A72" s="94" t="s">
        <v>504</v>
      </c>
      <c r="B72" s="20">
        <f t="shared" si="20"/>
        <v>21282.926829268294</v>
      </c>
      <c r="C72" s="65">
        <v>17452</v>
      </c>
      <c r="D72" s="37"/>
      <c r="E72" s="64" t="str">
        <f t="shared" si="21"/>
        <v/>
      </c>
    </row>
    <row r="73" spans="1:5" ht="15.75" x14ac:dyDescent="0.25">
      <c r="A73" s="101"/>
      <c r="B73" s="32"/>
      <c r="C73" s="56"/>
      <c r="D73" s="41"/>
      <c r="E73" s="119"/>
    </row>
    <row r="74" spans="1:5" ht="15.75" x14ac:dyDescent="0.25">
      <c r="A74" s="92" t="s">
        <v>506</v>
      </c>
      <c r="B74" s="32"/>
      <c r="C74" s="56"/>
      <c r="D74" s="41"/>
      <c r="E74" s="119"/>
    </row>
    <row r="75" spans="1:5" ht="15" customHeight="1" x14ac:dyDescent="0.25">
      <c r="A75" s="94" t="s">
        <v>201</v>
      </c>
      <c r="B75" s="20">
        <f t="shared" si="12"/>
        <v>4395.1219512195121</v>
      </c>
      <c r="C75" s="62">
        <v>3604</v>
      </c>
      <c r="D75" s="37"/>
      <c r="E75" s="64" t="str">
        <f t="shared" si="13"/>
        <v/>
      </c>
    </row>
    <row r="76" spans="1:5" ht="15.75" x14ac:dyDescent="0.25">
      <c r="A76" s="94" t="s">
        <v>214</v>
      </c>
      <c r="B76" s="20">
        <f t="shared" si="12"/>
        <v>8487.8048780487807</v>
      </c>
      <c r="C76" s="62">
        <v>6960</v>
      </c>
      <c r="D76" s="37"/>
      <c r="E76" s="64" t="str">
        <f t="shared" si="13"/>
        <v/>
      </c>
    </row>
    <row r="77" spans="1:5" ht="15.75" x14ac:dyDescent="0.25">
      <c r="A77" s="93" t="s">
        <v>215</v>
      </c>
      <c r="B77" s="20">
        <f t="shared" si="12"/>
        <v>4242.6829268292686</v>
      </c>
      <c r="C77" s="62">
        <v>3479</v>
      </c>
      <c r="D77" s="37"/>
      <c r="E77" s="64" t="str">
        <f t="shared" si="13"/>
        <v/>
      </c>
    </row>
    <row r="78" spans="1:5" ht="15.75" x14ac:dyDescent="0.25">
      <c r="A78" s="93" t="s">
        <v>166</v>
      </c>
      <c r="B78" s="20">
        <f t="shared" si="12"/>
        <v>2671.9512195121952</v>
      </c>
      <c r="C78" s="62">
        <v>2191</v>
      </c>
      <c r="D78" s="37"/>
      <c r="E78" s="64" t="str">
        <f t="shared" si="13"/>
        <v/>
      </c>
    </row>
    <row r="79" spans="1:5" ht="15.75" x14ac:dyDescent="0.25">
      <c r="A79" s="112"/>
      <c r="B79" s="28"/>
      <c r="C79" s="66"/>
      <c r="D79" s="67"/>
      <c r="E79" s="113"/>
    </row>
    <row r="80" spans="1:5" ht="15.75" x14ac:dyDescent="0.25">
      <c r="A80" s="127" t="s">
        <v>42</v>
      </c>
      <c r="B80" s="32"/>
      <c r="C80" s="56"/>
      <c r="D80" s="41"/>
      <c r="E80" s="119"/>
    </row>
    <row r="81" spans="1:5" ht="31.5" x14ac:dyDescent="0.25">
      <c r="A81" s="114" t="s">
        <v>202</v>
      </c>
      <c r="B81" s="20">
        <f t="shared" si="12"/>
        <v>2565.8536585365855</v>
      </c>
      <c r="C81" s="62">
        <v>2104</v>
      </c>
      <c r="D81" s="37"/>
      <c r="E81" s="64" t="str">
        <f t="shared" si="13"/>
        <v/>
      </c>
    </row>
    <row r="82" spans="1:5" ht="15.75" x14ac:dyDescent="0.25">
      <c r="A82" s="114" t="s">
        <v>203</v>
      </c>
      <c r="B82" s="20">
        <f>C82/0.82</f>
        <v>1287.8048780487807</v>
      </c>
      <c r="C82" s="62">
        <v>1056</v>
      </c>
      <c r="D82" s="37"/>
      <c r="E82" s="64" t="str">
        <f>IF(C82*D82,C82*D82,"")</f>
        <v/>
      </c>
    </row>
    <row r="83" spans="1:5" ht="15.75" x14ac:dyDescent="0.25">
      <c r="A83" s="124" t="s">
        <v>204</v>
      </c>
      <c r="B83" s="20">
        <f>C83/0.82</f>
        <v>1303.6585365853659</v>
      </c>
      <c r="C83" s="62">
        <v>1069</v>
      </c>
      <c r="D83" s="37"/>
      <c r="E83" s="64" t="str">
        <f>IF(C83*D83,C83*D83,"")</f>
        <v/>
      </c>
    </row>
    <row r="84" spans="1:5" ht="15.75" x14ac:dyDescent="0.25">
      <c r="A84" s="101"/>
      <c r="B84" s="32"/>
      <c r="C84" s="56"/>
      <c r="D84" s="41"/>
      <c r="E84" s="75"/>
    </row>
    <row r="85" spans="1:5" ht="15.75" x14ac:dyDescent="0.25">
      <c r="A85" s="120" t="s">
        <v>9</v>
      </c>
      <c r="B85" s="40"/>
      <c r="C85" s="56"/>
      <c r="D85" s="41"/>
      <c r="E85" s="75"/>
    </row>
    <row r="86" spans="1:5" ht="15.75" x14ac:dyDescent="0.25">
      <c r="A86" s="94" t="s">
        <v>205</v>
      </c>
      <c r="B86" s="20">
        <f t="shared" ref="B86:B87" si="22">C86/0.82</f>
        <v>409.75609756097566</v>
      </c>
      <c r="C86" s="62">
        <v>336</v>
      </c>
      <c r="D86" s="37"/>
      <c r="E86" s="64" t="str">
        <f t="shared" ref="E86:E87" si="23">IF(C86*D86,C86*D86,"")</f>
        <v/>
      </c>
    </row>
    <row r="87" spans="1:5" ht="15.75" x14ac:dyDescent="0.25">
      <c r="A87" s="94" t="s">
        <v>216</v>
      </c>
      <c r="B87" s="20">
        <f t="shared" si="22"/>
        <v>1581.7073170731708</v>
      </c>
      <c r="C87" s="62">
        <v>1297</v>
      </c>
      <c r="D87" s="37"/>
      <c r="E87" s="64" t="str">
        <f t="shared" si="23"/>
        <v/>
      </c>
    </row>
    <row r="88" spans="1:5" ht="15.75" x14ac:dyDescent="0.25">
      <c r="A88" s="102"/>
      <c r="B88" s="32"/>
      <c r="C88" s="56"/>
      <c r="D88" s="41"/>
      <c r="E88" s="75"/>
    </row>
    <row r="89" spans="1:5" ht="15.75" x14ac:dyDescent="0.25">
      <c r="A89" s="88" t="s">
        <v>31</v>
      </c>
      <c r="B89" s="40"/>
      <c r="C89" s="56"/>
      <c r="D89" s="41"/>
      <c r="E89" s="75"/>
    </row>
    <row r="90" spans="1:5" ht="15.75" x14ac:dyDescent="0.25">
      <c r="A90" s="93" t="s">
        <v>138</v>
      </c>
      <c r="B90" s="20">
        <f>C90/0.82</f>
        <v>703.65853658536594</v>
      </c>
      <c r="C90" s="65">
        <v>577</v>
      </c>
      <c r="D90" s="37"/>
      <c r="E90" s="64" t="str">
        <f>IF(C90*D90,C90*D90,"")</f>
        <v/>
      </c>
    </row>
    <row r="91" spans="1:5" ht="15.75" x14ac:dyDescent="0.25">
      <c r="A91" s="93" t="s">
        <v>300</v>
      </c>
      <c r="B91" s="20">
        <f>C91/0.82</f>
        <v>292.6829268292683</v>
      </c>
      <c r="C91" s="65">
        <v>240</v>
      </c>
      <c r="D91" s="37"/>
      <c r="E91" s="64" t="str">
        <f>IF(C91*D91,C91*D91,"")</f>
        <v/>
      </c>
    </row>
    <row r="92" spans="1:5" ht="15.75" x14ac:dyDescent="0.25">
      <c r="A92" s="717" t="s">
        <v>83</v>
      </c>
      <c r="B92" s="20">
        <f t="shared" ref="B92:B94" si="24">C92/0.82</f>
        <v>776.82926829268297</v>
      </c>
      <c r="C92" s="62">
        <v>637</v>
      </c>
      <c r="D92" s="37"/>
      <c r="E92" s="64" t="str">
        <f t="shared" ref="E92:E94" si="25">IF(C92*D92,C92*D92,"")</f>
        <v/>
      </c>
    </row>
    <row r="93" spans="1:5" ht="15.75" x14ac:dyDescent="0.25">
      <c r="A93" s="93" t="s">
        <v>81</v>
      </c>
      <c r="B93" s="20">
        <f t="shared" si="24"/>
        <v>0</v>
      </c>
      <c r="C93" s="65">
        <v>0</v>
      </c>
      <c r="D93" s="37"/>
      <c r="E93" s="64" t="str">
        <f t="shared" si="25"/>
        <v/>
      </c>
    </row>
    <row r="94" spans="1:5" ht="15.75" x14ac:dyDescent="0.25">
      <c r="A94" s="93" t="s">
        <v>82</v>
      </c>
      <c r="B94" s="20">
        <f t="shared" si="24"/>
        <v>0</v>
      </c>
      <c r="C94" s="65">
        <v>0</v>
      </c>
      <c r="D94" s="37"/>
      <c r="E94" s="64" t="str">
        <f t="shared" si="25"/>
        <v/>
      </c>
    </row>
    <row r="95" spans="1:5" ht="15.75" x14ac:dyDescent="0.25">
      <c r="A95" s="101"/>
      <c r="B95" s="40"/>
      <c r="C95" s="56"/>
      <c r="D95" s="41"/>
      <c r="E95" s="75" t="str">
        <f>IF(C105*D95,C105*D95,"")</f>
        <v/>
      </c>
    </row>
    <row r="96" spans="1:5" ht="15.75" x14ac:dyDescent="0.25">
      <c r="A96" s="88" t="s">
        <v>10</v>
      </c>
      <c r="B96" s="40"/>
      <c r="C96" s="56"/>
      <c r="D96" s="41"/>
      <c r="E96" s="75"/>
    </row>
    <row r="97" spans="1:8" ht="15.75" x14ac:dyDescent="0.25">
      <c r="A97" s="93" t="s">
        <v>74</v>
      </c>
      <c r="B97" s="72">
        <f t="shared" ref="B97:B100" si="26">C97*1.18</f>
        <v>0</v>
      </c>
      <c r="C97" s="62">
        <v>0</v>
      </c>
      <c r="D97" s="37"/>
      <c r="E97" s="64" t="str">
        <f t="shared" ref="E97:E101" si="27">IF(C97*D97,C97*D97,"")</f>
        <v/>
      </c>
    </row>
    <row r="98" spans="1:8" ht="15.75" x14ac:dyDescent="0.25">
      <c r="A98" s="93" t="s">
        <v>75</v>
      </c>
      <c r="B98" s="72">
        <f t="shared" si="26"/>
        <v>0</v>
      </c>
      <c r="C98" s="62">
        <v>0</v>
      </c>
      <c r="D98" s="37"/>
      <c r="E98" s="64" t="str">
        <f t="shared" si="27"/>
        <v/>
      </c>
    </row>
    <row r="99" spans="1:8" ht="15.75" x14ac:dyDescent="0.25">
      <c r="A99" s="93" t="s">
        <v>76</v>
      </c>
      <c r="B99" s="72">
        <f t="shared" si="26"/>
        <v>0</v>
      </c>
      <c r="C99" s="62">
        <v>0</v>
      </c>
      <c r="D99" s="37"/>
      <c r="E99" s="64" t="str">
        <f t="shared" si="27"/>
        <v/>
      </c>
    </row>
    <row r="100" spans="1:8" ht="15.75" x14ac:dyDescent="0.25">
      <c r="A100" s="93" t="s">
        <v>77</v>
      </c>
      <c r="B100" s="72">
        <f t="shared" si="26"/>
        <v>0</v>
      </c>
      <c r="C100" s="62">
        <v>0</v>
      </c>
      <c r="D100" s="37"/>
      <c r="E100" s="64" t="str">
        <f t="shared" si="27"/>
        <v/>
      </c>
    </row>
    <row r="101" spans="1:8" ht="15.75" x14ac:dyDescent="0.25">
      <c r="A101" s="93" t="s">
        <v>78</v>
      </c>
      <c r="B101" s="20">
        <f t="shared" ref="B101" si="28">C101/0.82</f>
        <v>1739.0243902439026</v>
      </c>
      <c r="C101" s="62">
        <v>1426</v>
      </c>
      <c r="D101" s="63"/>
      <c r="E101" s="64" t="str">
        <f t="shared" si="27"/>
        <v/>
      </c>
    </row>
    <row r="102" spans="1:8" ht="15.75" x14ac:dyDescent="0.25">
      <c r="A102" s="101"/>
      <c r="B102" s="40"/>
      <c r="C102" s="56"/>
      <c r="D102" s="42"/>
      <c r="E102" s="103"/>
    </row>
    <row r="103" spans="1:8" ht="15.75" x14ac:dyDescent="0.25">
      <c r="A103" s="88" t="s">
        <v>11</v>
      </c>
      <c r="B103" s="40"/>
      <c r="C103" s="56"/>
      <c r="D103" s="42"/>
      <c r="E103" s="104"/>
    </row>
    <row r="104" spans="1:8" ht="15.75" x14ac:dyDescent="0.25">
      <c r="A104" s="100" t="s">
        <v>79</v>
      </c>
      <c r="B104" s="72">
        <f t="shared" ref="B104:B105" si="29">C104*1.18</f>
        <v>0</v>
      </c>
      <c r="C104" s="62">
        <v>0</v>
      </c>
      <c r="D104" s="74"/>
      <c r="E104" s="64" t="str">
        <f t="shared" ref="E104:E105" si="30">IF(C104*D104,C104*D104,"")</f>
        <v/>
      </c>
    </row>
    <row r="105" spans="1:8" ht="15.75" x14ac:dyDescent="0.25">
      <c r="A105" s="100" t="s">
        <v>80</v>
      </c>
      <c r="B105" s="72">
        <f t="shared" si="29"/>
        <v>0</v>
      </c>
      <c r="C105" s="62">
        <v>0</v>
      </c>
      <c r="D105" s="74"/>
      <c r="E105" s="64" t="str">
        <f t="shared" si="30"/>
        <v/>
      </c>
    </row>
    <row r="106" spans="1:8" ht="15.75" x14ac:dyDescent="0.25">
      <c r="A106" s="101"/>
      <c r="B106" s="40"/>
      <c r="C106" s="56"/>
      <c r="D106" s="81"/>
      <c r="E106" s="75"/>
    </row>
    <row r="107" spans="1:8" ht="15.75" x14ac:dyDescent="0.25">
      <c r="A107" s="88" t="s">
        <v>13</v>
      </c>
      <c r="B107" s="40"/>
      <c r="C107" s="56"/>
      <c r="D107" s="81"/>
      <c r="E107" s="75"/>
    </row>
    <row r="108" spans="1:8" ht="15.75" x14ac:dyDescent="0.25">
      <c r="A108" s="100" t="s">
        <v>301</v>
      </c>
      <c r="B108" s="34"/>
      <c r="C108" s="62">
        <v>3.5</v>
      </c>
      <c r="D108" s="74"/>
      <c r="E108" s="64" t="str">
        <f t="shared" ref="E108:E109" si="31">IF(C108*D108,C108*D108,"")</f>
        <v/>
      </c>
      <c r="H108" s="50"/>
    </row>
    <row r="109" spans="1:8" ht="15.75" x14ac:dyDescent="0.25">
      <c r="A109" s="100" t="s">
        <v>14</v>
      </c>
      <c r="B109" s="34"/>
      <c r="C109" s="62">
        <v>1.85</v>
      </c>
      <c r="D109" s="74"/>
      <c r="E109" s="64" t="str">
        <f t="shared" si="31"/>
        <v/>
      </c>
    </row>
    <row r="110" spans="1:8" ht="15.75" x14ac:dyDescent="0.25">
      <c r="A110" s="93" t="s">
        <v>467</v>
      </c>
      <c r="B110" s="44"/>
      <c r="C110" s="45" t="s">
        <v>32</v>
      </c>
      <c r="D110" s="74"/>
      <c r="E110" s="64"/>
    </row>
    <row r="111" spans="1:8" ht="15.75" x14ac:dyDescent="0.25">
      <c r="A111" s="40"/>
      <c r="B111" s="40"/>
      <c r="C111" s="76"/>
      <c r="D111" s="42" t="s">
        <v>15</v>
      </c>
      <c r="E111" s="77">
        <f>SUM(E16:E110)</f>
        <v>0</v>
      </c>
    </row>
    <row r="112" spans="1:8" ht="15.75" x14ac:dyDescent="0.25">
      <c r="A112" s="911" t="s">
        <v>468</v>
      </c>
      <c r="B112" s="47"/>
      <c r="C112" s="48">
        <v>0</v>
      </c>
      <c r="D112" s="12"/>
      <c r="E112" s="53">
        <f>SUM(C112*(E111)/100)</f>
        <v>0</v>
      </c>
    </row>
    <row r="113" spans="1:5" ht="15.75" x14ac:dyDescent="0.25">
      <c r="A113" s="911"/>
      <c r="B113" s="40"/>
      <c r="C113" s="49">
        <v>0</v>
      </c>
      <c r="D113" s="42" t="s">
        <v>16</v>
      </c>
      <c r="E113" s="52">
        <f>SUM(C113*(E111)/100)</f>
        <v>0</v>
      </c>
    </row>
    <row r="114" spans="1:5" ht="15.75" x14ac:dyDescent="0.25">
      <c r="A114" s="889" t="s">
        <v>539</v>
      </c>
      <c r="B114" s="889"/>
      <c r="C114" s="76"/>
      <c r="D114" s="42" t="s">
        <v>17</v>
      </c>
      <c r="E114" s="54">
        <f>SUM(E111+E112+E113)</f>
        <v>0</v>
      </c>
    </row>
    <row r="115" spans="1:5" ht="15" x14ac:dyDescent="0.25">
      <c r="A115" s="11"/>
      <c r="B115" s="11"/>
      <c r="C115" s="24"/>
    </row>
  </sheetData>
  <mergeCells count="13">
    <mergeCell ref="A112:A113"/>
    <mergeCell ref="A114:B114"/>
    <mergeCell ref="A1:B5"/>
    <mergeCell ref="C1:E1"/>
    <mergeCell ref="C2:E2"/>
    <mergeCell ref="C3:E3"/>
    <mergeCell ref="C4:E4"/>
    <mergeCell ref="C5:E5"/>
    <mergeCell ref="A6:B7"/>
    <mergeCell ref="C6:E6"/>
    <mergeCell ref="C7:E7"/>
    <mergeCell ref="A8:E8"/>
    <mergeCell ref="A10:D12"/>
  </mergeCells>
  <hyperlinks>
    <hyperlink ref="C7" r:id="rId1" xr:uid="{546F6FBC-39C1-4031-ADAA-5AE4DD51AEBF}"/>
    <hyperlink ref="C5" r:id="rId2" xr:uid="{56C69BCD-678D-4910-9AE3-C584A48892F2}"/>
  </hyperlinks>
  <pageMargins left="0.5" right="0.5" top="0.5" bottom="0.5" header="0.5" footer="0.5"/>
  <pageSetup orientation="portrait"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1F70D-7F3B-4170-86D2-33D112134553}">
  <sheetPr>
    <tabColor rgb="FFFF6600"/>
  </sheetPr>
  <dimension ref="A1:H98"/>
  <sheetViews>
    <sheetView topLeftCell="A63" zoomScale="110" zoomScaleNormal="110" workbookViewId="0">
      <selection activeCell="C24" activeCellId="7" sqref="C50:C51 C41:C43 C36 C34 C27 C29 C21 C24"/>
    </sheetView>
  </sheetViews>
  <sheetFormatPr defaultRowHeight="12.75" x14ac:dyDescent="0.2"/>
  <cols>
    <col min="1" max="1" width="43.42578125" style="4" customWidth="1"/>
    <col min="2" max="2" width="12.28515625" style="4" customWidth="1"/>
    <col min="3" max="3" width="14.42578125" style="25" customWidth="1"/>
    <col min="4" max="4" width="5.42578125" style="6" customWidth="1"/>
    <col min="5" max="5" width="13.28515625" style="51" customWidth="1"/>
    <col min="6" max="247" width="8.7109375" style="4"/>
    <col min="248" max="248" width="8.7109375" style="4" customWidth="1"/>
    <col min="249" max="252" width="8.7109375" style="4"/>
    <col min="253" max="254" width="6" style="4" customWidth="1"/>
    <col min="255" max="256" width="8.7109375" style="4"/>
    <col min="257" max="257" width="16.5703125" style="4" customWidth="1"/>
    <col min="258" max="503" width="8.7109375" style="4"/>
    <col min="504" max="504" width="8.7109375" style="4" customWidth="1"/>
    <col min="505" max="508" width="8.7109375" style="4"/>
    <col min="509" max="510" width="6" style="4" customWidth="1"/>
    <col min="511" max="512" width="8.7109375" style="4"/>
    <col min="513" max="513" width="16.5703125" style="4" customWidth="1"/>
    <col min="514" max="759" width="8.7109375" style="4"/>
    <col min="760" max="760" width="8.7109375" style="4" customWidth="1"/>
    <col min="761" max="764" width="8.7109375" style="4"/>
    <col min="765" max="766" width="6" style="4" customWidth="1"/>
    <col min="767" max="768" width="8.7109375" style="4"/>
    <col min="769" max="769" width="16.5703125" style="4" customWidth="1"/>
    <col min="770" max="1015" width="8.7109375" style="4"/>
    <col min="1016" max="1016" width="8.7109375" style="4" customWidth="1"/>
    <col min="1017" max="1020" width="8.7109375" style="4"/>
    <col min="1021" max="1022" width="6" style="4" customWidth="1"/>
    <col min="1023" max="1024" width="8.7109375" style="4"/>
    <col min="1025" max="1025" width="16.5703125" style="4" customWidth="1"/>
    <col min="1026" max="1271" width="8.7109375" style="4"/>
    <col min="1272" max="1272" width="8.7109375" style="4" customWidth="1"/>
    <col min="1273" max="1276" width="8.7109375" style="4"/>
    <col min="1277" max="1278" width="6" style="4" customWidth="1"/>
    <col min="1279" max="1280" width="8.7109375" style="4"/>
    <col min="1281" max="1281" width="16.5703125" style="4" customWidth="1"/>
    <col min="1282" max="1527" width="8.7109375" style="4"/>
    <col min="1528" max="1528" width="8.7109375" style="4" customWidth="1"/>
    <col min="1529" max="1532" width="8.7109375" style="4"/>
    <col min="1533" max="1534" width="6" style="4" customWidth="1"/>
    <col min="1535" max="1536" width="8.7109375" style="4"/>
    <col min="1537" max="1537" width="16.5703125" style="4" customWidth="1"/>
    <col min="1538" max="1783" width="8.7109375" style="4"/>
    <col min="1784" max="1784" width="8.7109375" style="4" customWidth="1"/>
    <col min="1785" max="1788" width="8.7109375" style="4"/>
    <col min="1789" max="1790" width="6" style="4" customWidth="1"/>
    <col min="1791" max="1792" width="8.7109375" style="4"/>
    <col min="1793" max="1793" width="16.5703125" style="4" customWidth="1"/>
    <col min="1794" max="2039" width="8.7109375" style="4"/>
    <col min="2040" max="2040" width="8.7109375" style="4" customWidth="1"/>
    <col min="2041" max="2044" width="8.7109375" style="4"/>
    <col min="2045" max="2046" width="6" style="4" customWidth="1"/>
    <col min="2047" max="2048" width="8.7109375" style="4"/>
    <col min="2049" max="2049" width="16.5703125" style="4" customWidth="1"/>
    <col min="2050" max="2295" width="8.7109375" style="4"/>
    <col min="2296" max="2296" width="8.7109375" style="4" customWidth="1"/>
    <col min="2297" max="2300" width="8.7109375" style="4"/>
    <col min="2301" max="2302" width="6" style="4" customWidth="1"/>
    <col min="2303" max="2304" width="8.7109375" style="4"/>
    <col min="2305" max="2305" width="16.5703125" style="4" customWidth="1"/>
    <col min="2306" max="2551" width="8.7109375" style="4"/>
    <col min="2552" max="2552" width="8.7109375" style="4" customWidth="1"/>
    <col min="2553" max="2556" width="8.7109375" style="4"/>
    <col min="2557" max="2558" width="6" style="4" customWidth="1"/>
    <col min="2559" max="2560" width="8.7109375" style="4"/>
    <col min="2561" max="2561" width="16.5703125" style="4" customWidth="1"/>
    <col min="2562" max="2807" width="8.7109375" style="4"/>
    <col min="2808" max="2808" width="8.7109375" style="4" customWidth="1"/>
    <col min="2809" max="2812" width="8.7109375" style="4"/>
    <col min="2813" max="2814" width="6" style="4" customWidth="1"/>
    <col min="2815" max="2816" width="8.7109375" style="4"/>
    <col min="2817" max="2817" width="16.5703125" style="4" customWidth="1"/>
    <col min="2818" max="3063" width="8.7109375" style="4"/>
    <col min="3064" max="3064" width="8.7109375" style="4" customWidth="1"/>
    <col min="3065" max="3068" width="8.7109375" style="4"/>
    <col min="3069" max="3070" width="6" style="4" customWidth="1"/>
    <col min="3071" max="3072" width="8.7109375" style="4"/>
    <col min="3073" max="3073" width="16.5703125" style="4" customWidth="1"/>
    <col min="3074" max="3319" width="8.7109375" style="4"/>
    <col min="3320" max="3320" width="8.7109375" style="4" customWidth="1"/>
    <col min="3321" max="3324" width="8.7109375" style="4"/>
    <col min="3325" max="3326" width="6" style="4" customWidth="1"/>
    <col min="3327" max="3328" width="8.7109375" style="4"/>
    <col min="3329" max="3329" width="16.5703125" style="4" customWidth="1"/>
    <col min="3330" max="3575" width="8.7109375" style="4"/>
    <col min="3576" max="3576" width="8.7109375" style="4" customWidth="1"/>
    <col min="3577" max="3580" width="8.7109375" style="4"/>
    <col min="3581" max="3582" width="6" style="4" customWidth="1"/>
    <col min="3583" max="3584" width="8.7109375" style="4"/>
    <col min="3585" max="3585" width="16.5703125" style="4" customWidth="1"/>
    <col min="3586" max="3831" width="8.7109375" style="4"/>
    <col min="3832" max="3832" width="8.7109375" style="4" customWidth="1"/>
    <col min="3833" max="3836" width="8.7109375" style="4"/>
    <col min="3837" max="3838" width="6" style="4" customWidth="1"/>
    <col min="3839" max="3840" width="8.7109375" style="4"/>
    <col min="3841" max="3841" width="16.5703125" style="4" customWidth="1"/>
    <col min="3842" max="4087" width="8.7109375" style="4"/>
    <col min="4088" max="4088" width="8.7109375" style="4" customWidth="1"/>
    <col min="4089" max="4092" width="8.7109375" style="4"/>
    <col min="4093" max="4094" width="6" style="4" customWidth="1"/>
    <col min="4095" max="4096" width="8.7109375" style="4"/>
    <col min="4097" max="4097" width="16.5703125" style="4" customWidth="1"/>
    <col min="4098" max="4343" width="8.7109375" style="4"/>
    <col min="4344" max="4344" width="8.7109375" style="4" customWidth="1"/>
    <col min="4345" max="4348" width="8.7109375" style="4"/>
    <col min="4349" max="4350" width="6" style="4" customWidth="1"/>
    <col min="4351" max="4352" width="8.7109375" style="4"/>
    <col min="4353" max="4353" width="16.5703125" style="4" customWidth="1"/>
    <col min="4354" max="4599" width="8.7109375" style="4"/>
    <col min="4600" max="4600" width="8.7109375" style="4" customWidth="1"/>
    <col min="4601" max="4604" width="8.7109375" style="4"/>
    <col min="4605" max="4606" width="6" style="4" customWidth="1"/>
    <col min="4607" max="4608" width="8.7109375" style="4"/>
    <col min="4609" max="4609" width="16.5703125" style="4" customWidth="1"/>
    <col min="4610" max="4855" width="8.7109375" style="4"/>
    <col min="4856" max="4856" width="8.7109375" style="4" customWidth="1"/>
    <col min="4857" max="4860" width="8.7109375" style="4"/>
    <col min="4861" max="4862" width="6" style="4" customWidth="1"/>
    <col min="4863" max="4864" width="8.7109375" style="4"/>
    <col min="4865" max="4865" width="16.5703125" style="4" customWidth="1"/>
    <col min="4866" max="5111" width="8.7109375" style="4"/>
    <col min="5112" max="5112" width="8.7109375" style="4" customWidth="1"/>
    <col min="5113" max="5116" width="8.7109375" style="4"/>
    <col min="5117" max="5118" width="6" style="4" customWidth="1"/>
    <col min="5119" max="5120" width="8.7109375" style="4"/>
    <col min="5121" max="5121" width="16.5703125" style="4" customWidth="1"/>
    <col min="5122" max="5367" width="8.7109375" style="4"/>
    <col min="5368" max="5368" width="8.7109375" style="4" customWidth="1"/>
    <col min="5369" max="5372" width="8.7109375" style="4"/>
    <col min="5373" max="5374" width="6" style="4" customWidth="1"/>
    <col min="5375" max="5376" width="8.7109375" style="4"/>
    <col min="5377" max="5377" width="16.5703125" style="4" customWidth="1"/>
    <col min="5378" max="5623" width="8.7109375" style="4"/>
    <col min="5624" max="5624" width="8.7109375" style="4" customWidth="1"/>
    <col min="5625" max="5628" width="8.7109375" style="4"/>
    <col min="5629" max="5630" width="6" style="4" customWidth="1"/>
    <col min="5631" max="5632" width="8.7109375" style="4"/>
    <col min="5633" max="5633" width="16.5703125" style="4" customWidth="1"/>
    <col min="5634" max="5879" width="8.7109375" style="4"/>
    <col min="5880" max="5880" width="8.7109375" style="4" customWidth="1"/>
    <col min="5881" max="5884" width="8.7109375" style="4"/>
    <col min="5885" max="5886" width="6" style="4" customWidth="1"/>
    <col min="5887" max="5888" width="8.7109375" style="4"/>
    <col min="5889" max="5889" width="16.5703125" style="4" customWidth="1"/>
    <col min="5890" max="6135" width="8.7109375" style="4"/>
    <col min="6136" max="6136" width="8.7109375" style="4" customWidth="1"/>
    <col min="6137" max="6140" width="8.7109375" style="4"/>
    <col min="6141" max="6142" width="6" style="4" customWidth="1"/>
    <col min="6143" max="6144" width="8.7109375" style="4"/>
    <col min="6145" max="6145" width="16.5703125" style="4" customWidth="1"/>
    <col min="6146" max="6391" width="8.7109375" style="4"/>
    <col min="6392" max="6392" width="8.7109375" style="4" customWidth="1"/>
    <col min="6393" max="6396" width="8.7109375" style="4"/>
    <col min="6397" max="6398" width="6" style="4" customWidth="1"/>
    <col min="6399" max="6400" width="8.7109375" style="4"/>
    <col min="6401" max="6401" width="16.5703125" style="4" customWidth="1"/>
    <col min="6402" max="6647" width="8.7109375" style="4"/>
    <col min="6648" max="6648" width="8.7109375" style="4" customWidth="1"/>
    <col min="6649" max="6652" width="8.7109375" style="4"/>
    <col min="6653" max="6654" width="6" style="4" customWidth="1"/>
    <col min="6655" max="6656" width="8.7109375" style="4"/>
    <col min="6657" max="6657" width="16.5703125" style="4" customWidth="1"/>
    <col min="6658" max="6903" width="8.7109375" style="4"/>
    <col min="6904" max="6904" width="8.7109375" style="4" customWidth="1"/>
    <col min="6905" max="6908" width="8.7109375" style="4"/>
    <col min="6909" max="6910" width="6" style="4" customWidth="1"/>
    <col min="6911" max="6912" width="8.7109375" style="4"/>
    <col min="6913" max="6913" width="16.5703125" style="4" customWidth="1"/>
    <col min="6914" max="7159" width="8.7109375" style="4"/>
    <col min="7160" max="7160" width="8.7109375" style="4" customWidth="1"/>
    <col min="7161" max="7164" width="8.7109375" style="4"/>
    <col min="7165" max="7166" width="6" style="4" customWidth="1"/>
    <col min="7167" max="7168" width="8.7109375" style="4"/>
    <col min="7169" max="7169" width="16.5703125" style="4" customWidth="1"/>
    <col min="7170" max="7415" width="8.7109375" style="4"/>
    <col min="7416" max="7416" width="8.7109375" style="4" customWidth="1"/>
    <col min="7417" max="7420" width="8.7109375" style="4"/>
    <col min="7421" max="7422" width="6" style="4" customWidth="1"/>
    <col min="7423" max="7424" width="8.7109375" style="4"/>
    <col min="7425" max="7425" width="16.5703125" style="4" customWidth="1"/>
    <col min="7426" max="7671" width="8.7109375" style="4"/>
    <col min="7672" max="7672" width="8.7109375" style="4" customWidth="1"/>
    <col min="7673" max="7676" width="8.7109375" style="4"/>
    <col min="7677" max="7678" width="6" style="4" customWidth="1"/>
    <col min="7679" max="7680" width="8.7109375" style="4"/>
    <col min="7681" max="7681" width="16.5703125" style="4" customWidth="1"/>
    <col min="7682" max="7927" width="8.7109375" style="4"/>
    <col min="7928" max="7928" width="8.7109375" style="4" customWidth="1"/>
    <col min="7929" max="7932" width="8.7109375" style="4"/>
    <col min="7933" max="7934" width="6" style="4" customWidth="1"/>
    <col min="7935" max="7936" width="8.7109375" style="4"/>
    <col min="7937" max="7937" width="16.5703125" style="4" customWidth="1"/>
    <col min="7938" max="8183" width="8.7109375" style="4"/>
    <col min="8184" max="8184" width="8.7109375" style="4" customWidth="1"/>
    <col min="8185" max="8188" width="8.7109375" style="4"/>
    <col min="8189" max="8190" width="6" style="4" customWidth="1"/>
    <col min="8191" max="8192" width="8.7109375" style="4"/>
    <col min="8193" max="8193" width="16.5703125" style="4" customWidth="1"/>
    <col min="8194" max="8439" width="8.7109375" style="4"/>
    <col min="8440" max="8440" width="8.7109375" style="4" customWidth="1"/>
    <col min="8441" max="8444" width="8.7109375" style="4"/>
    <col min="8445" max="8446" width="6" style="4" customWidth="1"/>
    <col min="8447" max="8448" width="8.7109375" style="4"/>
    <col min="8449" max="8449" width="16.5703125" style="4" customWidth="1"/>
    <col min="8450" max="8695" width="8.7109375" style="4"/>
    <col min="8696" max="8696" width="8.7109375" style="4" customWidth="1"/>
    <col min="8697" max="8700" width="8.7109375" style="4"/>
    <col min="8701" max="8702" width="6" style="4" customWidth="1"/>
    <col min="8703" max="8704" width="8.7109375" style="4"/>
    <col min="8705" max="8705" width="16.5703125" style="4" customWidth="1"/>
    <col min="8706" max="8951" width="8.7109375" style="4"/>
    <col min="8952" max="8952" width="8.7109375" style="4" customWidth="1"/>
    <col min="8953" max="8956" width="8.7109375" style="4"/>
    <col min="8957" max="8958" width="6" style="4" customWidth="1"/>
    <col min="8959" max="8960" width="8.7109375" style="4"/>
    <col min="8961" max="8961" width="16.5703125" style="4" customWidth="1"/>
    <col min="8962" max="9207" width="8.7109375" style="4"/>
    <col min="9208" max="9208" width="8.7109375" style="4" customWidth="1"/>
    <col min="9209" max="9212" width="8.7109375" style="4"/>
    <col min="9213" max="9214" width="6" style="4" customWidth="1"/>
    <col min="9215" max="9216" width="8.7109375" style="4"/>
    <col min="9217" max="9217" width="16.5703125" style="4" customWidth="1"/>
    <col min="9218" max="9463" width="8.7109375" style="4"/>
    <col min="9464" max="9464" width="8.7109375" style="4" customWidth="1"/>
    <col min="9465" max="9468" width="8.7109375" style="4"/>
    <col min="9469" max="9470" width="6" style="4" customWidth="1"/>
    <col min="9471" max="9472" width="8.7109375" style="4"/>
    <col min="9473" max="9473" width="16.5703125" style="4" customWidth="1"/>
    <col min="9474" max="9719" width="8.7109375" style="4"/>
    <col min="9720" max="9720" width="8.7109375" style="4" customWidth="1"/>
    <col min="9721" max="9724" width="8.7109375" style="4"/>
    <col min="9725" max="9726" width="6" style="4" customWidth="1"/>
    <col min="9727" max="9728" width="8.7109375" style="4"/>
    <col min="9729" max="9729" width="16.5703125" style="4" customWidth="1"/>
    <col min="9730" max="9975" width="8.7109375" style="4"/>
    <col min="9976" max="9976" width="8.7109375" style="4" customWidth="1"/>
    <col min="9977" max="9980" width="8.7109375" style="4"/>
    <col min="9981" max="9982" width="6" style="4" customWidth="1"/>
    <col min="9983" max="9984" width="8.7109375" style="4"/>
    <col min="9985" max="9985" width="16.5703125" style="4" customWidth="1"/>
    <col min="9986" max="10231" width="8.7109375" style="4"/>
    <col min="10232" max="10232" width="8.7109375" style="4" customWidth="1"/>
    <col min="10233" max="10236" width="8.7109375" style="4"/>
    <col min="10237" max="10238" width="6" style="4" customWidth="1"/>
    <col min="10239" max="10240" width="8.7109375" style="4"/>
    <col min="10241" max="10241" width="16.5703125" style="4" customWidth="1"/>
    <col min="10242" max="10487" width="8.7109375" style="4"/>
    <col min="10488" max="10488" width="8.7109375" style="4" customWidth="1"/>
    <col min="10489" max="10492" width="8.7109375" style="4"/>
    <col min="10493" max="10494" width="6" style="4" customWidth="1"/>
    <col min="10495" max="10496" width="8.7109375" style="4"/>
    <col min="10497" max="10497" width="16.5703125" style="4" customWidth="1"/>
    <col min="10498" max="10743" width="8.7109375" style="4"/>
    <col min="10744" max="10744" width="8.7109375" style="4" customWidth="1"/>
    <col min="10745" max="10748" width="8.7109375" style="4"/>
    <col min="10749" max="10750" width="6" style="4" customWidth="1"/>
    <col min="10751" max="10752" width="8.7109375" style="4"/>
    <col min="10753" max="10753" width="16.5703125" style="4" customWidth="1"/>
    <col min="10754" max="10999" width="8.7109375" style="4"/>
    <col min="11000" max="11000" width="8.7109375" style="4" customWidth="1"/>
    <col min="11001" max="11004" width="8.7109375" style="4"/>
    <col min="11005" max="11006" width="6" style="4" customWidth="1"/>
    <col min="11007" max="11008" width="8.7109375" style="4"/>
    <col min="11009" max="11009" width="16.5703125" style="4" customWidth="1"/>
    <col min="11010" max="11255" width="8.7109375" style="4"/>
    <col min="11256" max="11256" width="8.7109375" style="4" customWidth="1"/>
    <col min="11257" max="11260" width="8.7109375" style="4"/>
    <col min="11261" max="11262" width="6" style="4" customWidth="1"/>
    <col min="11263" max="11264" width="8.7109375" style="4"/>
    <col min="11265" max="11265" width="16.5703125" style="4" customWidth="1"/>
    <col min="11266" max="11511" width="8.7109375" style="4"/>
    <col min="11512" max="11512" width="8.7109375" style="4" customWidth="1"/>
    <col min="11513" max="11516" width="8.7109375" style="4"/>
    <col min="11517" max="11518" width="6" style="4" customWidth="1"/>
    <col min="11519" max="11520" width="8.7109375" style="4"/>
    <col min="11521" max="11521" width="16.5703125" style="4" customWidth="1"/>
    <col min="11522" max="11767" width="8.7109375" style="4"/>
    <col min="11768" max="11768" width="8.7109375" style="4" customWidth="1"/>
    <col min="11769" max="11772" width="8.7109375" style="4"/>
    <col min="11773" max="11774" width="6" style="4" customWidth="1"/>
    <col min="11775" max="11776" width="8.7109375" style="4"/>
    <col min="11777" max="11777" width="16.5703125" style="4" customWidth="1"/>
    <col min="11778" max="12023" width="8.7109375" style="4"/>
    <col min="12024" max="12024" width="8.7109375" style="4" customWidth="1"/>
    <col min="12025" max="12028" width="8.7109375" style="4"/>
    <col min="12029" max="12030" width="6" style="4" customWidth="1"/>
    <col min="12031" max="12032" width="8.7109375" style="4"/>
    <col min="12033" max="12033" width="16.5703125" style="4" customWidth="1"/>
    <col min="12034" max="12279" width="8.7109375" style="4"/>
    <col min="12280" max="12280" width="8.7109375" style="4" customWidth="1"/>
    <col min="12281" max="12284" width="8.7109375" style="4"/>
    <col min="12285" max="12286" width="6" style="4" customWidth="1"/>
    <col min="12287" max="12288" width="8.7109375" style="4"/>
    <col min="12289" max="12289" width="16.5703125" style="4" customWidth="1"/>
    <col min="12290" max="12535" width="8.7109375" style="4"/>
    <col min="12536" max="12536" width="8.7109375" style="4" customWidth="1"/>
    <col min="12537" max="12540" width="8.7109375" style="4"/>
    <col min="12541" max="12542" width="6" style="4" customWidth="1"/>
    <col min="12543" max="12544" width="8.7109375" style="4"/>
    <col min="12545" max="12545" width="16.5703125" style="4" customWidth="1"/>
    <col min="12546" max="12791" width="8.7109375" style="4"/>
    <col min="12792" max="12792" width="8.7109375" style="4" customWidth="1"/>
    <col min="12793" max="12796" width="8.7109375" style="4"/>
    <col min="12797" max="12798" width="6" style="4" customWidth="1"/>
    <col min="12799" max="12800" width="8.7109375" style="4"/>
    <col min="12801" max="12801" width="16.5703125" style="4" customWidth="1"/>
    <col min="12802" max="13047" width="8.7109375" style="4"/>
    <col min="13048" max="13048" width="8.7109375" style="4" customWidth="1"/>
    <col min="13049" max="13052" width="8.7109375" style="4"/>
    <col min="13053" max="13054" width="6" style="4" customWidth="1"/>
    <col min="13055" max="13056" width="8.7109375" style="4"/>
    <col min="13057" max="13057" width="16.5703125" style="4" customWidth="1"/>
    <col min="13058" max="13303" width="8.7109375" style="4"/>
    <col min="13304" max="13304" width="8.7109375" style="4" customWidth="1"/>
    <col min="13305" max="13308" width="8.7109375" style="4"/>
    <col min="13309" max="13310" width="6" style="4" customWidth="1"/>
    <col min="13311" max="13312" width="8.7109375" style="4"/>
    <col min="13313" max="13313" width="16.5703125" style="4" customWidth="1"/>
    <col min="13314" max="13559" width="8.7109375" style="4"/>
    <col min="13560" max="13560" width="8.7109375" style="4" customWidth="1"/>
    <col min="13561" max="13564" width="8.7109375" style="4"/>
    <col min="13565" max="13566" width="6" style="4" customWidth="1"/>
    <col min="13567" max="13568" width="8.7109375" style="4"/>
    <col min="13569" max="13569" width="16.5703125" style="4" customWidth="1"/>
    <col min="13570" max="13815" width="8.7109375" style="4"/>
    <col min="13816" max="13816" width="8.7109375" style="4" customWidth="1"/>
    <col min="13817" max="13820" width="8.7109375" style="4"/>
    <col min="13821" max="13822" width="6" style="4" customWidth="1"/>
    <col min="13823" max="13824" width="8.7109375" style="4"/>
    <col min="13825" max="13825" width="16.5703125" style="4" customWidth="1"/>
    <col min="13826" max="14071" width="8.7109375" style="4"/>
    <col min="14072" max="14072" width="8.7109375" style="4" customWidth="1"/>
    <col min="14073" max="14076" width="8.7109375" style="4"/>
    <col min="14077" max="14078" width="6" style="4" customWidth="1"/>
    <col min="14079" max="14080" width="8.7109375" style="4"/>
    <col min="14081" max="14081" width="16.5703125" style="4" customWidth="1"/>
    <col min="14082" max="14327" width="8.7109375" style="4"/>
    <col min="14328" max="14328" width="8.7109375" style="4" customWidth="1"/>
    <col min="14329" max="14332" width="8.7109375" style="4"/>
    <col min="14333" max="14334" width="6" style="4" customWidth="1"/>
    <col min="14335" max="14336" width="8.7109375" style="4"/>
    <col min="14337" max="14337" width="16.5703125" style="4" customWidth="1"/>
    <col min="14338" max="14583" width="8.7109375" style="4"/>
    <col min="14584" max="14584" width="8.7109375" style="4" customWidth="1"/>
    <col min="14585" max="14588" width="8.7109375" style="4"/>
    <col min="14589" max="14590" width="6" style="4" customWidth="1"/>
    <col min="14591" max="14592" width="8.7109375" style="4"/>
    <col min="14593" max="14593" width="16.5703125" style="4" customWidth="1"/>
    <col min="14594" max="14839" width="8.7109375" style="4"/>
    <col min="14840" max="14840" width="8.7109375" style="4" customWidth="1"/>
    <col min="14841" max="14844" width="8.7109375" style="4"/>
    <col min="14845" max="14846" width="6" style="4" customWidth="1"/>
    <col min="14847" max="14848" width="8.7109375" style="4"/>
    <col min="14849" max="14849" width="16.5703125" style="4" customWidth="1"/>
    <col min="14850" max="15095" width="8.7109375" style="4"/>
    <col min="15096" max="15096" width="8.7109375" style="4" customWidth="1"/>
    <col min="15097" max="15100" width="8.7109375" style="4"/>
    <col min="15101" max="15102" width="6" style="4" customWidth="1"/>
    <col min="15103" max="15104" width="8.7109375" style="4"/>
    <col min="15105" max="15105" width="16.5703125" style="4" customWidth="1"/>
    <col min="15106" max="15351" width="8.7109375" style="4"/>
    <col min="15352" max="15352" width="8.7109375" style="4" customWidth="1"/>
    <col min="15353" max="15356" width="8.7109375" style="4"/>
    <col min="15357" max="15358" width="6" style="4" customWidth="1"/>
    <col min="15359" max="15360" width="8.7109375" style="4"/>
    <col min="15361" max="15361" width="16.5703125" style="4" customWidth="1"/>
    <col min="15362" max="15607" width="8.7109375" style="4"/>
    <col min="15608" max="15608" width="8.7109375" style="4" customWidth="1"/>
    <col min="15609" max="15612" width="8.7109375" style="4"/>
    <col min="15613" max="15614" width="6" style="4" customWidth="1"/>
    <col min="15615" max="15616" width="8.7109375" style="4"/>
    <col min="15617" max="15617" width="16.5703125" style="4" customWidth="1"/>
    <col min="15618" max="15863" width="8.7109375" style="4"/>
    <col min="15864" max="15864" width="8.7109375" style="4" customWidth="1"/>
    <col min="15865" max="15868" width="8.7109375" style="4"/>
    <col min="15869" max="15870" width="6" style="4" customWidth="1"/>
    <col min="15871" max="15872" width="8.7109375" style="4"/>
    <col min="15873" max="15873" width="16.5703125" style="4" customWidth="1"/>
    <col min="15874" max="16119" width="8.7109375" style="4"/>
    <col min="16120" max="16120" width="8.7109375" style="4" customWidth="1"/>
    <col min="16121" max="16124" width="8.7109375" style="4"/>
    <col min="16125" max="16126" width="6" style="4" customWidth="1"/>
    <col min="16127" max="16128" width="8.7109375" style="4"/>
    <col min="16129" max="16129" width="16.5703125" style="4" customWidth="1"/>
    <col min="16130" max="16375" width="8.7109375" style="4"/>
    <col min="16376" max="16384" width="9.28515625" style="4" customWidth="1"/>
  </cols>
  <sheetData>
    <row r="1" spans="1:5" ht="35.65" customHeight="1" thickBot="1" x14ac:dyDescent="0.3">
      <c r="A1" s="890" t="e" vm="1">
        <v>#VALUE!</v>
      </c>
      <c r="B1" s="891"/>
      <c r="C1" s="896" t="s">
        <v>466</v>
      </c>
      <c r="D1" s="897"/>
      <c r="E1" s="898"/>
    </row>
    <row r="2" spans="1:5" ht="19.5" customHeight="1" thickBot="1" x14ac:dyDescent="0.25">
      <c r="A2" s="892"/>
      <c r="B2" s="893"/>
      <c r="C2" s="899" t="s">
        <v>451</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6.5" thickBot="1" x14ac:dyDescent="0.25">
      <c r="A8" s="907"/>
      <c r="B8" s="900"/>
      <c r="C8" s="900"/>
      <c r="D8" s="900"/>
      <c r="E8" s="901"/>
    </row>
    <row r="9" spans="1:5" ht="15.75" x14ac:dyDescent="0.25">
      <c r="A9" s="78" t="s">
        <v>43</v>
      </c>
      <c r="B9" s="79"/>
      <c r="C9" s="80"/>
      <c r="D9" s="81"/>
      <c r="E9" s="75"/>
    </row>
    <row r="10" spans="1:5" ht="15" customHeight="1" x14ac:dyDescent="0.2">
      <c r="A10" s="912" t="s">
        <v>596</v>
      </c>
      <c r="B10" s="913"/>
      <c r="C10" s="913"/>
      <c r="D10" s="913"/>
      <c r="E10" s="125"/>
    </row>
    <row r="11" spans="1:5" ht="15" customHeight="1" x14ac:dyDescent="0.2">
      <c r="A11" s="912"/>
      <c r="B11" s="913"/>
      <c r="C11" s="913"/>
      <c r="D11" s="913"/>
      <c r="E11" s="125"/>
    </row>
    <row r="12" spans="1:5" ht="15" customHeight="1" x14ac:dyDescent="0.2">
      <c r="A12" s="912"/>
      <c r="B12" s="913"/>
      <c r="C12" s="913"/>
      <c r="D12" s="913"/>
      <c r="E12" s="125"/>
    </row>
    <row r="13" spans="1:5" ht="15" customHeight="1" x14ac:dyDescent="0.25">
      <c r="A13" s="82"/>
      <c r="B13" s="83"/>
      <c r="C13" s="83"/>
      <c r="D13" s="83"/>
      <c r="E13" s="84"/>
    </row>
    <row r="14" spans="1:5" ht="15.75" x14ac:dyDescent="0.25">
      <c r="A14" s="85"/>
      <c r="B14" s="86"/>
      <c r="C14" s="87" t="s">
        <v>337</v>
      </c>
      <c r="D14" s="81"/>
      <c r="E14" s="75"/>
    </row>
    <row r="15" spans="1:5" ht="13.35" customHeight="1" x14ac:dyDescent="0.25">
      <c r="A15" s="88" t="s">
        <v>4</v>
      </c>
      <c r="B15" s="12" t="s">
        <v>319</v>
      </c>
      <c r="C15" s="89" t="s">
        <v>320</v>
      </c>
      <c r="D15" s="90" t="s">
        <v>5</v>
      </c>
      <c r="E15" s="75" t="s">
        <v>6</v>
      </c>
    </row>
    <row r="16" spans="1:5" ht="13.35" customHeight="1" x14ac:dyDescent="0.25">
      <c r="A16" s="718" t="s">
        <v>184</v>
      </c>
      <c r="B16" s="20">
        <f t="shared" ref="B16:B18" si="0">C16/0.82</f>
        <v>53946.341463414639</v>
      </c>
      <c r="C16" s="62">
        <v>44236</v>
      </c>
      <c r="D16" s="63"/>
      <c r="E16" s="64" t="str">
        <f>IF(C16*D16,C16*D16,"")</f>
        <v/>
      </c>
    </row>
    <row r="17" spans="1:5" ht="13.35" customHeight="1" x14ac:dyDescent="0.25">
      <c r="A17" s="718" t="s">
        <v>185</v>
      </c>
      <c r="B17" s="20">
        <f t="shared" si="0"/>
        <v>56845.121951219517</v>
      </c>
      <c r="C17" s="62">
        <v>46613</v>
      </c>
      <c r="D17" s="63"/>
      <c r="E17" s="64" t="str">
        <f t="shared" ref="E17:E18" si="1">IF(C17*D17,C17*D17,"")</f>
        <v/>
      </c>
    </row>
    <row r="18" spans="1:5" ht="13.35" customHeight="1" x14ac:dyDescent="0.25">
      <c r="A18" s="718" t="s">
        <v>250</v>
      </c>
      <c r="B18" s="20">
        <f t="shared" si="0"/>
        <v>86246.341463414632</v>
      </c>
      <c r="C18" s="62">
        <v>70722</v>
      </c>
      <c r="D18" s="63"/>
      <c r="E18" s="64" t="str">
        <f t="shared" si="1"/>
        <v/>
      </c>
    </row>
    <row r="19" spans="1:5" ht="15.75" x14ac:dyDescent="0.25">
      <c r="A19" s="88"/>
      <c r="B19" s="40"/>
      <c r="C19" s="56"/>
      <c r="D19" s="41"/>
      <c r="E19" s="75"/>
    </row>
    <row r="20" spans="1:5" ht="15.75" x14ac:dyDescent="0.25">
      <c r="A20" s="33" t="s">
        <v>44</v>
      </c>
      <c r="B20" s="40"/>
      <c r="C20" s="56"/>
      <c r="D20" s="41"/>
      <c r="E20" s="75"/>
    </row>
    <row r="21" spans="1:5" ht="15.75" x14ac:dyDescent="0.25">
      <c r="A21" s="15" t="s">
        <v>90</v>
      </c>
      <c r="B21" s="20">
        <f t="shared" ref="B21:B24" si="2">C21/0.82</f>
        <v>887.80487804878055</v>
      </c>
      <c r="C21" s="65">
        <v>728</v>
      </c>
      <c r="D21" s="37"/>
      <c r="E21" s="64" t="str">
        <f t="shared" ref="E21:E24" si="3">IF(C21*D21,C21*D21,"")</f>
        <v/>
      </c>
    </row>
    <row r="22" spans="1:5" ht="15.75" x14ac:dyDescent="0.25">
      <c r="A22" s="15" t="s">
        <v>206</v>
      </c>
      <c r="B22" s="20">
        <f t="shared" si="2"/>
        <v>887.80487804878055</v>
      </c>
      <c r="C22" s="65">
        <v>728</v>
      </c>
      <c r="D22" s="37"/>
      <c r="E22" s="64" t="str">
        <f t="shared" si="3"/>
        <v/>
      </c>
    </row>
    <row r="23" spans="1:5" ht="31.5" x14ac:dyDescent="0.25">
      <c r="A23" s="27" t="s">
        <v>207</v>
      </c>
      <c r="B23" s="20">
        <f t="shared" si="2"/>
        <v>4482.9268292682927</v>
      </c>
      <c r="C23" s="65">
        <v>3676</v>
      </c>
      <c r="D23" s="37"/>
      <c r="E23" s="64" t="str">
        <f t="shared" si="3"/>
        <v/>
      </c>
    </row>
    <row r="24" spans="1:5" ht="31.5" x14ac:dyDescent="0.25">
      <c r="A24" s="27" t="s">
        <v>208</v>
      </c>
      <c r="B24" s="20">
        <f t="shared" si="2"/>
        <v>8251.2195121951227</v>
      </c>
      <c r="C24" s="65">
        <v>6766</v>
      </c>
      <c r="D24" s="37"/>
      <c r="E24" s="64" t="str">
        <f t="shared" si="3"/>
        <v/>
      </c>
    </row>
    <row r="25" spans="1:5" ht="15.75" x14ac:dyDescent="0.25">
      <c r="A25" s="88"/>
      <c r="B25" s="40"/>
      <c r="C25" s="56"/>
      <c r="D25" s="41"/>
      <c r="E25" s="75"/>
    </row>
    <row r="26" spans="1:5" ht="15.75" x14ac:dyDescent="0.25">
      <c r="A26" s="92" t="s">
        <v>35</v>
      </c>
      <c r="B26" s="40"/>
      <c r="C26" s="56"/>
      <c r="D26" s="41"/>
      <c r="E26" s="75"/>
    </row>
    <row r="27" spans="1:5" ht="15.75" x14ac:dyDescent="0.25">
      <c r="A27" s="94" t="s">
        <v>157</v>
      </c>
      <c r="B27" s="20">
        <f t="shared" ref="B27:B65" si="4">C27/0.82</f>
        <v>1218.2926829268292</v>
      </c>
      <c r="C27" s="65">
        <v>999</v>
      </c>
      <c r="D27" s="37"/>
      <c r="E27" s="64" t="str">
        <f t="shared" ref="E27:E65" si="5">IF(C27*D27,C27*D27,"")</f>
        <v/>
      </c>
    </row>
    <row r="28" spans="1:5" ht="15.75" x14ac:dyDescent="0.25">
      <c r="A28" s="94" t="s">
        <v>209</v>
      </c>
      <c r="B28" s="20">
        <f t="shared" si="4"/>
        <v>609.7560975609756</v>
      </c>
      <c r="C28" s="65">
        <v>500</v>
      </c>
      <c r="D28" s="37"/>
      <c r="E28" s="64" t="str">
        <f t="shared" si="5"/>
        <v/>
      </c>
    </row>
    <row r="29" spans="1:5" ht="15.75" x14ac:dyDescent="0.25">
      <c r="A29" s="94" t="s">
        <v>65</v>
      </c>
      <c r="B29" s="20">
        <f t="shared" si="4"/>
        <v>2528.0487804878048</v>
      </c>
      <c r="C29" s="65">
        <v>2073</v>
      </c>
      <c r="D29" s="37"/>
      <c r="E29" s="64" t="str">
        <f t="shared" si="5"/>
        <v/>
      </c>
    </row>
    <row r="30" spans="1:5" ht="15.75" x14ac:dyDescent="0.25">
      <c r="A30" s="94" t="s">
        <v>66</v>
      </c>
      <c r="B30" s="20">
        <f t="shared" si="4"/>
        <v>465.85365853658539</v>
      </c>
      <c r="C30" s="65">
        <v>382</v>
      </c>
      <c r="D30" s="37"/>
      <c r="E30" s="64" t="str">
        <f t="shared" si="5"/>
        <v/>
      </c>
    </row>
    <row r="31" spans="1:5" ht="15.75" x14ac:dyDescent="0.25">
      <c r="A31" s="94" t="s">
        <v>67</v>
      </c>
      <c r="B31" s="20">
        <f t="shared" si="4"/>
        <v>652.43902439024396</v>
      </c>
      <c r="C31" s="65">
        <v>535</v>
      </c>
      <c r="D31" s="37"/>
      <c r="E31" s="64" t="str">
        <f t="shared" si="5"/>
        <v/>
      </c>
    </row>
    <row r="32" spans="1:5" ht="15.75" x14ac:dyDescent="0.25">
      <c r="A32" s="94" t="s">
        <v>68</v>
      </c>
      <c r="B32" s="20">
        <f t="shared" si="4"/>
        <v>324.39024390243907</v>
      </c>
      <c r="C32" s="65">
        <v>266</v>
      </c>
      <c r="D32" s="37"/>
      <c r="E32" s="64" t="str">
        <f t="shared" si="5"/>
        <v/>
      </c>
    </row>
    <row r="33" spans="1:5" ht="15.75" x14ac:dyDescent="0.25">
      <c r="A33" s="94" t="s">
        <v>69</v>
      </c>
      <c r="B33" s="20">
        <f t="shared" si="4"/>
        <v>906.09756097560978</v>
      </c>
      <c r="C33" s="65">
        <v>743</v>
      </c>
      <c r="D33" s="37"/>
      <c r="E33" s="64" t="str">
        <f t="shared" si="5"/>
        <v/>
      </c>
    </row>
    <row r="34" spans="1:5" ht="15.75" x14ac:dyDescent="0.25">
      <c r="A34" s="94" t="s">
        <v>158</v>
      </c>
      <c r="B34" s="20">
        <f t="shared" si="4"/>
        <v>2898.7804878048782</v>
      </c>
      <c r="C34" s="65">
        <v>2377</v>
      </c>
      <c r="D34" s="37"/>
      <c r="E34" s="64" t="str">
        <f t="shared" si="5"/>
        <v/>
      </c>
    </row>
    <row r="35" spans="1:5" ht="15.75" x14ac:dyDescent="0.25">
      <c r="A35" s="94" t="s">
        <v>190</v>
      </c>
      <c r="B35" s="20">
        <f t="shared" si="4"/>
        <v>891.46341463414637</v>
      </c>
      <c r="C35" s="65">
        <v>731</v>
      </c>
      <c r="D35" s="37"/>
      <c r="E35" s="64" t="str">
        <f t="shared" si="5"/>
        <v/>
      </c>
    </row>
    <row r="36" spans="1:5" ht="15.75" x14ac:dyDescent="0.25">
      <c r="A36" s="94" t="s">
        <v>191</v>
      </c>
      <c r="B36" s="20">
        <f t="shared" si="4"/>
        <v>224.39024390243904</v>
      </c>
      <c r="C36" s="65">
        <v>184</v>
      </c>
      <c r="D36" s="37"/>
      <c r="E36" s="64" t="str">
        <f t="shared" si="5"/>
        <v/>
      </c>
    </row>
    <row r="37" spans="1:5" ht="31.5" x14ac:dyDescent="0.25">
      <c r="A37" s="94" t="s">
        <v>210</v>
      </c>
      <c r="B37" s="20">
        <f t="shared" si="4"/>
        <v>1374.3902439024391</v>
      </c>
      <c r="C37" s="65">
        <v>1127</v>
      </c>
      <c r="D37" s="37"/>
      <c r="E37" s="64" t="str">
        <f t="shared" si="5"/>
        <v/>
      </c>
    </row>
    <row r="38" spans="1:5" ht="31.5" x14ac:dyDescent="0.25">
      <c r="A38" s="94" t="s">
        <v>192</v>
      </c>
      <c r="B38" s="20">
        <f t="shared" si="4"/>
        <v>1185.3658536585367</v>
      </c>
      <c r="C38" s="65">
        <v>972</v>
      </c>
      <c r="D38" s="37"/>
      <c r="E38" s="64" t="str">
        <f t="shared" si="5"/>
        <v/>
      </c>
    </row>
    <row r="39" spans="1:5" ht="15.75" x14ac:dyDescent="0.25">
      <c r="A39" s="94" t="s">
        <v>159</v>
      </c>
      <c r="B39" s="20">
        <f t="shared" si="4"/>
        <v>1467.0731707317075</v>
      </c>
      <c r="C39" s="65">
        <v>1203</v>
      </c>
      <c r="D39" s="37"/>
      <c r="E39" s="64" t="str">
        <f t="shared" si="5"/>
        <v/>
      </c>
    </row>
    <row r="40" spans="1:5" ht="15.75" x14ac:dyDescent="0.25">
      <c r="A40" s="94" t="s">
        <v>108</v>
      </c>
      <c r="B40" s="20">
        <f t="shared" si="4"/>
        <v>1471.9512195121952</v>
      </c>
      <c r="C40" s="65">
        <v>1207</v>
      </c>
      <c r="D40" s="37"/>
      <c r="E40" s="64" t="str">
        <f t="shared" si="5"/>
        <v/>
      </c>
    </row>
    <row r="41" spans="1:5" ht="15.75" x14ac:dyDescent="0.25">
      <c r="A41" s="94" t="s">
        <v>160</v>
      </c>
      <c r="B41" s="20">
        <f t="shared" si="4"/>
        <v>1337.8048780487807</v>
      </c>
      <c r="C41" s="65">
        <v>1097</v>
      </c>
      <c r="D41" s="37"/>
      <c r="E41" s="64" t="str">
        <f t="shared" si="5"/>
        <v/>
      </c>
    </row>
    <row r="42" spans="1:5" ht="15.75" x14ac:dyDescent="0.25">
      <c r="A42" s="94" t="s">
        <v>161</v>
      </c>
      <c r="B42" s="20">
        <f t="shared" si="4"/>
        <v>1002.439024390244</v>
      </c>
      <c r="C42" s="65">
        <v>822</v>
      </c>
      <c r="D42" s="37"/>
      <c r="E42" s="64" t="str">
        <f t="shared" si="5"/>
        <v/>
      </c>
    </row>
    <row r="43" spans="1:5" ht="15.75" x14ac:dyDescent="0.25">
      <c r="A43" s="94" t="s">
        <v>152</v>
      </c>
      <c r="B43" s="20">
        <f t="shared" si="4"/>
        <v>1303.6585365853659</v>
      </c>
      <c r="C43" s="65">
        <v>1069</v>
      </c>
      <c r="D43" s="37"/>
      <c r="E43" s="64" t="str">
        <f t="shared" si="5"/>
        <v/>
      </c>
    </row>
    <row r="44" spans="1:5" ht="15.75" x14ac:dyDescent="0.25">
      <c r="A44" s="94" t="s">
        <v>211</v>
      </c>
      <c r="B44" s="20">
        <f t="shared" si="4"/>
        <v>5037.8048780487807</v>
      </c>
      <c r="C44" s="65">
        <v>4131</v>
      </c>
      <c r="D44" s="37"/>
      <c r="E44" s="64" t="str">
        <f t="shared" si="5"/>
        <v/>
      </c>
    </row>
    <row r="45" spans="1:5" ht="31.5" x14ac:dyDescent="0.25">
      <c r="A45" s="94" t="s">
        <v>194</v>
      </c>
      <c r="B45" s="20">
        <f t="shared" si="4"/>
        <v>943.90243902439033</v>
      </c>
      <c r="C45" s="65">
        <v>774</v>
      </c>
      <c r="D45" s="37"/>
      <c r="E45" s="64" t="str">
        <f t="shared" si="5"/>
        <v/>
      </c>
    </row>
    <row r="46" spans="1:5" ht="15.75" x14ac:dyDescent="0.25">
      <c r="A46" s="94" t="s">
        <v>70</v>
      </c>
      <c r="B46" s="20">
        <f t="shared" si="4"/>
        <v>2462.1951219512198</v>
      </c>
      <c r="C46" s="65">
        <v>2019</v>
      </c>
      <c r="D46" s="37"/>
      <c r="E46" s="64" t="str">
        <f t="shared" si="5"/>
        <v/>
      </c>
    </row>
    <row r="47" spans="1:5" ht="15.75" x14ac:dyDescent="0.25">
      <c r="A47" s="94" t="s">
        <v>195</v>
      </c>
      <c r="B47" s="30" t="s">
        <v>32</v>
      </c>
      <c r="C47" s="65" t="s">
        <v>32</v>
      </c>
      <c r="D47" s="37"/>
      <c r="E47" s="64"/>
    </row>
    <row r="48" spans="1:5" ht="15.75" x14ac:dyDescent="0.25">
      <c r="A48" s="94" t="s">
        <v>317</v>
      </c>
      <c r="B48" s="30" t="s">
        <v>32</v>
      </c>
      <c r="C48" s="65" t="s">
        <v>32</v>
      </c>
      <c r="D48" s="37"/>
      <c r="E48" s="64"/>
    </row>
    <row r="49" spans="1:5" ht="15.75" x14ac:dyDescent="0.25">
      <c r="A49" s="94" t="s">
        <v>196</v>
      </c>
      <c r="B49" s="20">
        <f t="shared" si="4"/>
        <v>13256.09756097561</v>
      </c>
      <c r="C49" s="65">
        <v>10870</v>
      </c>
      <c r="D49" s="37"/>
      <c r="E49" s="64" t="str">
        <f t="shared" si="5"/>
        <v/>
      </c>
    </row>
    <row r="50" spans="1:5" ht="15.75" x14ac:dyDescent="0.25">
      <c r="A50" s="94" t="s">
        <v>197</v>
      </c>
      <c r="B50" s="20">
        <f t="shared" si="4"/>
        <v>5151.2195121951227</v>
      </c>
      <c r="C50" s="65">
        <v>4224</v>
      </c>
      <c r="D50" s="37"/>
      <c r="E50" s="64" t="str">
        <f t="shared" si="5"/>
        <v/>
      </c>
    </row>
    <row r="51" spans="1:5" ht="15.75" x14ac:dyDescent="0.25">
      <c r="A51" s="94" t="s">
        <v>316</v>
      </c>
      <c r="B51" s="20">
        <f t="shared" si="4"/>
        <v>812.19512195121956</v>
      </c>
      <c r="C51" s="65">
        <v>666</v>
      </c>
      <c r="D51" s="37"/>
      <c r="E51" s="64" t="str">
        <f t="shared" si="5"/>
        <v/>
      </c>
    </row>
    <row r="52" spans="1:5" ht="15.75" x14ac:dyDescent="0.25">
      <c r="A52" s="112"/>
      <c r="B52" s="28"/>
      <c r="C52" s="66"/>
      <c r="D52" s="67"/>
      <c r="E52" s="113"/>
    </row>
    <row r="53" spans="1:5" ht="15" customHeight="1" x14ac:dyDescent="0.25">
      <c r="A53" s="92" t="s">
        <v>41</v>
      </c>
      <c r="B53" s="40"/>
      <c r="C53" s="56"/>
      <c r="D53" s="41"/>
      <c r="E53" s="75"/>
    </row>
    <row r="54" spans="1:5" ht="15" customHeight="1" x14ac:dyDescent="0.25">
      <c r="A54" s="92" t="s">
        <v>212</v>
      </c>
      <c r="B54" s="40"/>
      <c r="C54" s="56"/>
      <c r="D54" s="41"/>
      <c r="E54" s="75"/>
    </row>
    <row r="55" spans="1:5" ht="31.5" x14ac:dyDescent="0.25">
      <c r="A55" s="94" t="s">
        <v>199</v>
      </c>
      <c r="B55" s="20">
        <f t="shared" ref="B55:B56" si="6">C55/0.82</f>
        <v>8554.8780487804888</v>
      </c>
      <c r="C55" s="65">
        <v>7015</v>
      </c>
      <c r="D55" s="37"/>
      <c r="E55" s="64" t="str">
        <f t="shared" ref="E55:E56" si="7">IF(C55*D55,C55*D55,"")</f>
        <v/>
      </c>
    </row>
    <row r="56" spans="1:5" ht="31.5" x14ac:dyDescent="0.25">
      <c r="A56" s="94" t="s">
        <v>504</v>
      </c>
      <c r="B56" s="20">
        <f t="shared" si="6"/>
        <v>21282.926829268294</v>
      </c>
      <c r="C56" s="65">
        <v>17452</v>
      </c>
      <c r="D56" s="37"/>
      <c r="E56" s="64" t="str">
        <f t="shared" si="7"/>
        <v/>
      </c>
    </row>
    <row r="57" spans="1:5" ht="15.75" x14ac:dyDescent="0.25">
      <c r="A57" s="101"/>
      <c r="B57" s="32"/>
      <c r="C57" s="56"/>
      <c r="D57" s="41"/>
      <c r="E57" s="119"/>
    </row>
    <row r="58" spans="1:5" ht="15.75" x14ac:dyDescent="0.25">
      <c r="A58" s="92" t="s">
        <v>45</v>
      </c>
      <c r="B58" s="32"/>
      <c r="C58" s="56"/>
      <c r="D58" s="41"/>
      <c r="E58" s="119"/>
    </row>
    <row r="59" spans="1:5" ht="15.75" x14ac:dyDescent="0.25">
      <c r="A59" s="92" t="s">
        <v>213</v>
      </c>
      <c r="B59" s="32"/>
      <c r="C59" s="56"/>
      <c r="D59" s="41"/>
      <c r="E59" s="119"/>
    </row>
    <row r="60" spans="1:5" ht="15" customHeight="1" x14ac:dyDescent="0.25">
      <c r="A60" s="94" t="s">
        <v>214</v>
      </c>
      <c r="B60" s="20">
        <f t="shared" si="4"/>
        <v>8487.8048780487807</v>
      </c>
      <c r="C60" s="62">
        <v>6960</v>
      </c>
      <c r="D60" s="37"/>
      <c r="E60" s="64" t="str">
        <f t="shared" si="5"/>
        <v/>
      </c>
    </row>
    <row r="61" spans="1:5" ht="15.75" x14ac:dyDescent="0.25">
      <c r="A61" s="94" t="s">
        <v>215</v>
      </c>
      <c r="B61" s="20">
        <f t="shared" si="4"/>
        <v>4242.6829268292686</v>
      </c>
      <c r="C61" s="62">
        <v>3479</v>
      </c>
      <c r="D61" s="37"/>
      <c r="E61" s="64" t="str">
        <f t="shared" si="5"/>
        <v/>
      </c>
    </row>
    <row r="62" spans="1:5" ht="15.75" x14ac:dyDescent="0.25">
      <c r="A62" s="93" t="s">
        <v>166</v>
      </c>
      <c r="B62" s="20">
        <f t="shared" si="4"/>
        <v>2671.9512195121952</v>
      </c>
      <c r="C62" s="62">
        <v>2191</v>
      </c>
      <c r="D62" s="37"/>
      <c r="E62" s="64" t="str">
        <f t="shared" si="5"/>
        <v/>
      </c>
    </row>
    <row r="63" spans="1:5" ht="15.75" x14ac:dyDescent="0.25">
      <c r="A63" s="112"/>
      <c r="B63" s="28"/>
      <c r="C63" s="66"/>
      <c r="D63" s="67"/>
      <c r="E63" s="113"/>
    </row>
    <row r="64" spans="1:5" ht="15.75" x14ac:dyDescent="0.25">
      <c r="A64" s="127" t="s">
        <v>42</v>
      </c>
      <c r="B64" s="32"/>
      <c r="C64" s="56"/>
      <c r="D64" s="41"/>
      <c r="E64" s="119"/>
    </row>
    <row r="65" spans="1:5" ht="31.5" x14ac:dyDescent="0.25">
      <c r="A65" s="114" t="s">
        <v>202</v>
      </c>
      <c r="B65" s="20">
        <f t="shared" si="4"/>
        <v>2565.8536585365855</v>
      </c>
      <c r="C65" s="62">
        <v>2104</v>
      </c>
      <c r="D65" s="37"/>
      <c r="E65" s="64" t="str">
        <f t="shared" si="5"/>
        <v/>
      </c>
    </row>
    <row r="66" spans="1:5" ht="15.75" x14ac:dyDescent="0.25">
      <c r="A66" s="114" t="s">
        <v>203</v>
      </c>
      <c r="B66" s="20">
        <f>C66/0.82</f>
        <v>1287.8048780487807</v>
      </c>
      <c r="C66" s="62">
        <v>1056</v>
      </c>
      <c r="D66" s="37"/>
      <c r="E66" s="64" t="str">
        <f>IF(C66*D66,C66*D66,"")</f>
        <v/>
      </c>
    </row>
    <row r="67" spans="1:5" ht="15.75" x14ac:dyDescent="0.25">
      <c r="A67" s="124" t="s">
        <v>204</v>
      </c>
      <c r="B67" s="20">
        <f>C67/0.82</f>
        <v>1303.6585365853659</v>
      </c>
      <c r="C67" s="62">
        <v>1069</v>
      </c>
      <c r="D67" s="37"/>
      <c r="E67" s="64" t="str">
        <f>IF(C67*D67,C67*D67,"")</f>
        <v/>
      </c>
    </row>
    <row r="68" spans="1:5" ht="15.75" x14ac:dyDescent="0.25">
      <c r="A68" s="101"/>
      <c r="B68" s="32"/>
      <c r="C68" s="56"/>
      <c r="D68" s="41"/>
      <c r="E68" s="75"/>
    </row>
    <row r="69" spans="1:5" ht="15.75" x14ac:dyDescent="0.25">
      <c r="A69" s="120" t="s">
        <v>9</v>
      </c>
      <c r="B69" s="40"/>
      <c r="C69" s="56"/>
      <c r="D69" s="41"/>
      <c r="E69" s="75"/>
    </row>
    <row r="70" spans="1:5" ht="15.75" x14ac:dyDescent="0.25">
      <c r="A70" s="94" t="s">
        <v>216</v>
      </c>
      <c r="B70" s="20">
        <f t="shared" ref="B70" si="8">C70/0.82</f>
        <v>1581.7073170731708</v>
      </c>
      <c r="C70" s="62">
        <v>1297</v>
      </c>
      <c r="D70" s="37"/>
      <c r="E70" s="64" t="str">
        <f t="shared" ref="E70" si="9">IF(C70*D70,C70*D70,"")</f>
        <v/>
      </c>
    </row>
    <row r="71" spans="1:5" ht="15.75" x14ac:dyDescent="0.25">
      <c r="A71" s="102"/>
      <c r="B71" s="32"/>
      <c r="C71" s="56"/>
      <c r="D71" s="41"/>
      <c r="E71" s="75"/>
    </row>
    <row r="72" spans="1:5" ht="15.75" x14ac:dyDescent="0.25">
      <c r="A72" s="88" t="s">
        <v>31</v>
      </c>
      <c r="B72" s="40"/>
      <c r="C72" s="56"/>
      <c r="D72" s="41"/>
      <c r="E72" s="75"/>
    </row>
    <row r="73" spans="1:5" ht="15.75" x14ac:dyDescent="0.25">
      <c r="A73" s="93" t="s">
        <v>138</v>
      </c>
      <c r="B73" s="20">
        <f>C73/0.82</f>
        <v>703.65853658536594</v>
      </c>
      <c r="C73" s="65">
        <v>577</v>
      </c>
      <c r="D73" s="37"/>
      <c r="E73" s="64" t="str">
        <f>IF(C73*D73,C73*D73,"")</f>
        <v/>
      </c>
    </row>
    <row r="74" spans="1:5" ht="15.75" x14ac:dyDescent="0.25">
      <c r="A74" s="93" t="s">
        <v>300</v>
      </c>
      <c r="B74" s="20">
        <f>C74/0.82</f>
        <v>292.6829268292683</v>
      </c>
      <c r="C74" s="65">
        <v>240</v>
      </c>
      <c r="D74" s="37"/>
      <c r="E74" s="64" t="str">
        <f>IF(C74*D74,C74*D74,"")</f>
        <v/>
      </c>
    </row>
    <row r="75" spans="1:5" ht="15.75" x14ac:dyDescent="0.25">
      <c r="A75" s="717" t="s">
        <v>83</v>
      </c>
      <c r="B75" s="20">
        <f t="shared" ref="B75:B77" si="10">C75/0.82</f>
        <v>776.82926829268297</v>
      </c>
      <c r="C75" s="62">
        <v>637</v>
      </c>
      <c r="D75" s="37"/>
      <c r="E75" s="64" t="str">
        <f t="shared" ref="E75:E77" si="11">IF(C75*D75,C75*D75,"")</f>
        <v/>
      </c>
    </row>
    <row r="76" spans="1:5" ht="15.75" x14ac:dyDescent="0.25">
      <c r="A76" s="93" t="s">
        <v>81</v>
      </c>
      <c r="B76" s="20">
        <f t="shared" si="10"/>
        <v>0</v>
      </c>
      <c r="C76" s="65">
        <v>0</v>
      </c>
      <c r="D76" s="37"/>
      <c r="E76" s="64" t="str">
        <f t="shared" si="11"/>
        <v/>
      </c>
    </row>
    <row r="77" spans="1:5" ht="15.75" x14ac:dyDescent="0.25">
      <c r="A77" s="93" t="s">
        <v>82</v>
      </c>
      <c r="B77" s="20">
        <f t="shared" si="10"/>
        <v>0</v>
      </c>
      <c r="C77" s="65">
        <v>0</v>
      </c>
      <c r="D77" s="37"/>
      <c r="E77" s="64" t="str">
        <f t="shared" si="11"/>
        <v/>
      </c>
    </row>
    <row r="78" spans="1:5" ht="15.75" x14ac:dyDescent="0.25">
      <c r="A78" s="101"/>
      <c r="B78" s="40"/>
      <c r="C78" s="56"/>
      <c r="D78" s="41"/>
      <c r="E78" s="75" t="str">
        <f>IF(C88*D78,C88*D78,"")</f>
        <v/>
      </c>
    </row>
    <row r="79" spans="1:5" ht="15.75" x14ac:dyDescent="0.25">
      <c r="A79" s="88" t="s">
        <v>10</v>
      </c>
      <c r="B79" s="40"/>
      <c r="C79" s="56"/>
      <c r="D79" s="41"/>
      <c r="E79" s="75"/>
    </row>
    <row r="80" spans="1:5" ht="15.75" x14ac:dyDescent="0.25">
      <c r="A80" s="93" t="s">
        <v>74</v>
      </c>
      <c r="B80" s="72">
        <f t="shared" ref="B80:B83" si="12">C80*1.18</f>
        <v>0</v>
      </c>
      <c r="C80" s="62">
        <v>0</v>
      </c>
      <c r="D80" s="37"/>
      <c r="E80" s="64" t="str">
        <f t="shared" ref="E80:E84" si="13">IF(C80*D80,C80*D80,"")</f>
        <v/>
      </c>
    </row>
    <row r="81" spans="1:8" ht="15.75" x14ac:dyDescent="0.25">
      <c r="A81" s="93" t="s">
        <v>75</v>
      </c>
      <c r="B81" s="72">
        <f t="shared" si="12"/>
        <v>0</v>
      </c>
      <c r="C81" s="62">
        <v>0</v>
      </c>
      <c r="D81" s="37"/>
      <c r="E81" s="64" t="str">
        <f t="shared" si="13"/>
        <v/>
      </c>
    </row>
    <row r="82" spans="1:8" ht="15.75" x14ac:dyDescent="0.25">
      <c r="A82" s="93" t="s">
        <v>76</v>
      </c>
      <c r="B82" s="72">
        <f t="shared" si="12"/>
        <v>0</v>
      </c>
      <c r="C82" s="62">
        <v>0</v>
      </c>
      <c r="D82" s="37"/>
      <c r="E82" s="64" t="str">
        <f t="shared" si="13"/>
        <v/>
      </c>
    </row>
    <row r="83" spans="1:8" ht="15.75" x14ac:dyDescent="0.25">
      <c r="A83" s="93" t="s">
        <v>77</v>
      </c>
      <c r="B83" s="72">
        <f t="shared" si="12"/>
        <v>0</v>
      </c>
      <c r="C83" s="62">
        <v>0</v>
      </c>
      <c r="D83" s="37"/>
      <c r="E83" s="64" t="str">
        <f t="shared" si="13"/>
        <v/>
      </c>
    </row>
    <row r="84" spans="1:8" ht="15.75" x14ac:dyDescent="0.25">
      <c r="A84" s="93" t="s">
        <v>78</v>
      </c>
      <c r="B84" s="20">
        <f t="shared" ref="B84" si="14">C84/0.82</f>
        <v>1739.0243902439026</v>
      </c>
      <c r="C84" s="62">
        <v>1426</v>
      </c>
      <c r="D84" s="63"/>
      <c r="E84" s="64" t="str">
        <f t="shared" si="13"/>
        <v/>
      </c>
    </row>
    <row r="85" spans="1:8" ht="15.75" x14ac:dyDescent="0.25">
      <c r="A85" s="101"/>
      <c r="B85" s="40"/>
      <c r="C85" s="56"/>
      <c r="D85" s="42"/>
      <c r="E85" s="103"/>
    </row>
    <row r="86" spans="1:8" ht="15.75" x14ac:dyDescent="0.25">
      <c r="A86" s="88" t="s">
        <v>11</v>
      </c>
      <c r="B86" s="40"/>
      <c r="C86" s="56"/>
      <c r="D86" s="42"/>
      <c r="E86" s="104"/>
    </row>
    <row r="87" spans="1:8" ht="15.75" x14ac:dyDescent="0.25">
      <c r="A87" s="100" t="s">
        <v>79</v>
      </c>
      <c r="B87" s="72">
        <f t="shared" ref="B87:B88" si="15">C87*1.18</f>
        <v>0</v>
      </c>
      <c r="C87" s="62">
        <v>0</v>
      </c>
      <c r="D87" s="74"/>
      <c r="E87" s="64" t="str">
        <f t="shared" ref="E87:E88" si="16">IF(C87*D87,C87*D87,"")</f>
        <v/>
      </c>
    </row>
    <row r="88" spans="1:8" ht="15.75" x14ac:dyDescent="0.25">
      <c r="A88" s="100" t="s">
        <v>80</v>
      </c>
      <c r="B88" s="72">
        <f t="shared" si="15"/>
        <v>0</v>
      </c>
      <c r="C88" s="62">
        <v>0</v>
      </c>
      <c r="D88" s="74"/>
      <c r="E88" s="64" t="str">
        <f t="shared" si="16"/>
        <v/>
      </c>
    </row>
    <row r="89" spans="1:8" ht="15.75" x14ac:dyDescent="0.25">
      <c r="A89" s="101"/>
      <c r="B89" s="40"/>
      <c r="C89" s="56"/>
      <c r="D89" s="81"/>
      <c r="E89" s="75"/>
    </row>
    <row r="90" spans="1:8" ht="15.75" x14ac:dyDescent="0.25">
      <c r="A90" s="88" t="s">
        <v>13</v>
      </c>
      <c r="B90" s="40"/>
      <c r="C90" s="56"/>
      <c r="D90" s="81"/>
      <c r="E90" s="75"/>
    </row>
    <row r="91" spans="1:8" ht="15.75" x14ac:dyDescent="0.25">
      <c r="A91" s="100" t="s">
        <v>301</v>
      </c>
      <c r="B91" s="34"/>
      <c r="C91" s="62">
        <v>3.5</v>
      </c>
      <c r="D91" s="74"/>
      <c r="E91" s="64" t="str">
        <f t="shared" ref="E91:E92" si="17">IF(C91*D91,C91*D91,"")</f>
        <v/>
      </c>
      <c r="H91" s="50"/>
    </row>
    <row r="92" spans="1:8" ht="15.75" x14ac:dyDescent="0.25">
      <c r="A92" s="100" t="s">
        <v>14</v>
      </c>
      <c r="B92" s="34"/>
      <c r="C92" s="62">
        <v>1.85</v>
      </c>
      <c r="D92" s="74"/>
      <c r="E92" s="64" t="str">
        <f t="shared" si="17"/>
        <v/>
      </c>
    </row>
    <row r="93" spans="1:8" ht="15.75" x14ac:dyDescent="0.25">
      <c r="A93" s="93" t="s">
        <v>467</v>
      </c>
      <c r="B93" s="44"/>
      <c r="C93" s="45" t="s">
        <v>32</v>
      </c>
      <c r="D93" s="74"/>
      <c r="E93" s="64"/>
    </row>
    <row r="94" spans="1:8" ht="15.75" x14ac:dyDescent="0.25">
      <c r="A94" s="40"/>
      <c r="B94" s="40"/>
      <c r="C94" s="76"/>
      <c r="D94" s="42" t="s">
        <v>15</v>
      </c>
      <c r="E94" s="77">
        <f>SUM(E16:E93)</f>
        <v>0</v>
      </c>
    </row>
    <row r="95" spans="1:8" ht="15.75" x14ac:dyDescent="0.25">
      <c r="A95" s="911" t="s">
        <v>468</v>
      </c>
      <c r="B95" s="47"/>
      <c r="C95" s="48">
        <v>0</v>
      </c>
      <c r="D95" s="12"/>
      <c r="E95" s="53">
        <f>SUM(C95*(E94)/100)</f>
        <v>0</v>
      </c>
    </row>
    <row r="96" spans="1:8" ht="15.75" x14ac:dyDescent="0.25">
      <c r="A96" s="911"/>
      <c r="B96" s="40"/>
      <c r="C96" s="49">
        <v>0</v>
      </c>
      <c r="D96" s="42" t="s">
        <v>16</v>
      </c>
      <c r="E96" s="52">
        <f>SUM(C96*(E94)/100)</f>
        <v>0</v>
      </c>
    </row>
    <row r="97" spans="1:5" ht="15.75" x14ac:dyDescent="0.25">
      <c r="A97" s="889" t="s">
        <v>539</v>
      </c>
      <c r="B97" s="889"/>
      <c r="C97" s="76"/>
      <c r="D97" s="42" t="s">
        <v>17</v>
      </c>
      <c r="E97" s="54">
        <f>SUM(E94+E95+E96)</f>
        <v>0</v>
      </c>
    </row>
    <row r="98" spans="1:5" ht="15" x14ac:dyDescent="0.25">
      <c r="A98" s="11"/>
      <c r="B98" s="11"/>
      <c r="C98" s="24"/>
    </row>
  </sheetData>
  <mergeCells count="13">
    <mergeCell ref="A95:A96"/>
    <mergeCell ref="A97:B97"/>
    <mergeCell ref="A1:B5"/>
    <mergeCell ref="C1:E1"/>
    <mergeCell ref="C2:E2"/>
    <mergeCell ref="C3:E3"/>
    <mergeCell ref="C4:E4"/>
    <mergeCell ref="C5:E5"/>
    <mergeCell ref="A6:B7"/>
    <mergeCell ref="C6:E6"/>
    <mergeCell ref="C7:E7"/>
    <mergeCell ref="A8:E8"/>
    <mergeCell ref="A10:D12"/>
  </mergeCells>
  <hyperlinks>
    <hyperlink ref="C7" r:id="rId1" xr:uid="{EA014CD1-DF72-4577-94F1-6005FFF1DB4E}"/>
    <hyperlink ref="C5" r:id="rId2" xr:uid="{D3FD0694-BAEC-4906-BE5A-12F27FDB8B03}"/>
  </hyperlinks>
  <pageMargins left="0.5" right="0.5" top="0.5" bottom="0.5" header="0.5" footer="0.5"/>
  <pageSetup orientation="portrait"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99A2B-6D21-4DAA-B6F5-3CB3C20216AD}">
  <sheetPr>
    <tabColor rgb="FFFF6600"/>
  </sheetPr>
  <dimension ref="A1:H86"/>
  <sheetViews>
    <sheetView zoomScale="110" zoomScaleNormal="110" workbookViewId="0">
      <selection activeCell="C52" activeCellId="2" sqref="C32 C43 C52:C55"/>
    </sheetView>
  </sheetViews>
  <sheetFormatPr defaultRowHeight="12.75" x14ac:dyDescent="0.2"/>
  <cols>
    <col min="1" max="1" width="43.42578125" style="4" customWidth="1"/>
    <col min="2" max="2" width="12.28515625" style="4" customWidth="1"/>
    <col min="3" max="3" width="14.42578125" style="25" customWidth="1"/>
    <col min="4" max="4" width="5.42578125" style="6" customWidth="1"/>
    <col min="5" max="5" width="13.28515625" style="51" customWidth="1"/>
    <col min="6" max="247" width="8.7109375" style="4"/>
    <col min="248" max="248" width="8.7109375" style="4" customWidth="1"/>
    <col min="249" max="252" width="8.7109375" style="4"/>
    <col min="253" max="254" width="6" style="4" customWidth="1"/>
    <col min="255" max="256" width="8.7109375" style="4"/>
    <col min="257" max="257" width="16.5703125" style="4" customWidth="1"/>
    <col min="258" max="503" width="8.7109375" style="4"/>
    <col min="504" max="504" width="8.7109375" style="4" customWidth="1"/>
    <col min="505" max="508" width="8.7109375" style="4"/>
    <col min="509" max="510" width="6" style="4" customWidth="1"/>
    <col min="511" max="512" width="8.7109375" style="4"/>
    <col min="513" max="513" width="16.5703125" style="4" customWidth="1"/>
    <col min="514" max="759" width="8.7109375" style="4"/>
    <col min="760" max="760" width="8.7109375" style="4" customWidth="1"/>
    <col min="761" max="764" width="8.7109375" style="4"/>
    <col min="765" max="766" width="6" style="4" customWidth="1"/>
    <col min="767" max="768" width="8.7109375" style="4"/>
    <col min="769" max="769" width="16.5703125" style="4" customWidth="1"/>
    <col min="770" max="1015" width="8.7109375" style="4"/>
    <col min="1016" max="1016" width="8.7109375" style="4" customWidth="1"/>
    <col min="1017" max="1020" width="8.7109375" style="4"/>
    <col min="1021" max="1022" width="6" style="4" customWidth="1"/>
    <col min="1023" max="1024" width="8.7109375" style="4"/>
    <col min="1025" max="1025" width="16.5703125" style="4" customWidth="1"/>
    <col min="1026" max="1271" width="8.7109375" style="4"/>
    <col min="1272" max="1272" width="8.7109375" style="4" customWidth="1"/>
    <col min="1273" max="1276" width="8.7109375" style="4"/>
    <col min="1277" max="1278" width="6" style="4" customWidth="1"/>
    <col min="1279" max="1280" width="8.7109375" style="4"/>
    <col min="1281" max="1281" width="16.5703125" style="4" customWidth="1"/>
    <col min="1282" max="1527" width="8.7109375" style="4"/>
    <col min="1528" max="1528" width="8.7109375" style="4" customWidth="1"/>
    <col min="1529" max="1532" width="8.7109375" style="4"/>
    <col min="1533" max="1534" width="6" style="4" customWidth="1"/>
    <col min="1535" max="1536" width="8.7109375" style="4"/>
    <col min="1537" max="1537" width="16.5703125" style="4" customWidth="1"/>
    <col min="1538" max="1783" width="8.7109375" style="4"/>
    <col min="1784" max="1784" width="8.7109375" style="4" customWidth="1"/>
    <col min="1785" max="1788" width="8.7109375" style="4"/>
    <col min="1789" max="1790" width="6" style="4" customWidth="1"/>
    <col min="1791" max="1792" width="8.7109375" style="4"/>
    <col min="1793" max="1793" width="16.5703125" style="4" customWidth="1"/>
    <col min="1794" max="2039" width="8.7109375" style="4"/>
    <col min="2040" max="2040" width="8.7109375" style="4" customWidth="1"/>
    <col min="2041" max="2044" width="8.7109375" style="4"/>
    <col min="2045" max="2046" width="6" style="4" customWidth="1"/>
    <col min="2047" max="2048" width="8.7109375" style="4"/>
    <col min="2049" max="2049" width="16.5703125" style="4" customWidth="1"/>
    <col min="2050" max="2295" width="8.7109375" style="4"/>
    <col min="2296" max="2296" width="8.7109375" style="4" customWidth="1"/>
    <col min="2297" max="2300" width="8.7109375" style="4"/>
    <col min="2301" max="2302" width="6" style="4" customWidth="1"/>
    <col min="2303" max="2304" width="8.7109375" style="4"/>
    <col min="2305" max="2305" width="16.5703125" style="4" customWidth="1"/>
    <col min="2306" max="2551" width="8.7109375" style="4"/>
    <col min="2552" max="2552" width="8.7109375" style="4" customWidth="1"/>
    <col min="2553" max="2556" width="8.7109375" style="4"/>
    <col min="2557" max="2558" width="6" style="4" customWidth="1"/>
    <col min="2559" max="2560" width="8.7109375" style="4"/>
    <col min="2561" max="2561" width="16.5703125" style="4" customWidth="1"/>
    <col min="2562" max="2807" width="8.7109375" style="4"/>
    <col min="2808" max="2808" width="8.7109375" style="4" customWidth="1"/>
    <col min="2809" max="2812" width="8.7109375" style="4"/>
    <col min="2813" max="2814" width="6" style="4" customWidth="1"/>
    <col min="2815" max="2816" width="8.7109375" style="4"/>
    <col min="2817" max="2817" width="16.5703125" style="4" customWidth="1"/>
    <col min="2818" max="3063" width="8.7109375" style="4"/>
    <col min="3064" max="3064" width="8.7109375" style="4" customWidth="1"/>
    <col min="3065" max="3068" width="8.7109375" style="4"/>
    <col min="3069" max="3070" width="6" style="4" customWidth="1"/>
    <col min="3071" max="3072" width="8.7109375" style="4"/>
    <col min="3073" max="3073" width="16.5703125" style="4" customWidth="1"/>
    <col min="3074" max="3319" width="8.7109375" style="4"/>
    <col min="3320" max="3320" width="8.7109375" style="4" customWidth="1"/>
    <col min="3321" max="3324" width="8.7109375" style="4"/>
    <col min="3325" max="3326" width="6" style="4" customWidth="1"/>
    <col min="3327" max="3328" width="8.7109375" style="4"/>
    <col min="3329" max="3329" width="16.5703125" style="4" customWidth="1"/>
    <col min="3330" max="3575" width="8.7109375" style="4"/>
    <col min="3576" max="3576" width="8.7109375" style="4" customWidth="1"/>
    <col min="3577" max="3580" width="8.7109375" style="4"/>
    <col min="3581" max="3582" width="6" style="4" customWidth="1"/>
    <col min="3583" max="3584" width="8.7109375" style="4"/>
    <col min="3585" max="3585" width="16.5703125" style="4" customWidth="1"/>
    <col min="3586" max="3831" width="8.7109375" style="4"/>
    <col min="3832" max="3832" width="8.7109375" style="4" customWidth="1"/>
    <col min="3833" max="3836" width="8.7109375" style="4"/>
    <col min="3837" max="3838" width="6" style="4" customWidth="1"/>
    <col min="3839" max="3840" width="8.7109375" style="4"/>
    <col min="3841" max="3841" width="16.5703125" style="4" customWidth="1"/>
    <col min="3842" max="4087" width="8.7109375" style="4"/>
    <col min="4088" max="4088" width="8.7109375" style="4" customWidth="1"/>
    <col min="4089" max="4092" width="8.7109375" style="4"/>
    <col min="4093" max="4094" width="6" style="4" customWidth="1"/>
    <col min="4095" max="4096" width="8.7109375" style="4"/>
    <col min="4097" max="4097" width="16.5703125" style="4" customWidth="1"/>
    <col min="4098" max="4343" width="8.7109375" style="4"/>
    <col min="4344" max="4344" width="8.7109375" style="4" customWidth="1"/>
    <col min="4345" max="4348" width="8.7109375" style="4"/>
    <col min="4349" max="4350" width="6" style="4" customWidth="1"/>
    <col min="4351" max="4352" width="8.7109375" style="4"/>
    <col min="4353" max="4353" width="16.5703125" style="4" customWidth="1"/>
    <col min="4354" max="4599" width="8.7109375" style="4"/>
    <col min="4600" max="4600" width="8.7109375" style="4" customWidth="1"/>
    <col min="4601" max="4604" width="8.7109375" style="4"/>
    <col min="4605" max="4606" width="6" style="4" customWidth="1"/>
    <col min="4607" max="4608" width="8.7109375" style="4"/>
    <col min="4609" max="4609" width="16.5703125" style="4" customWidth="1"/>
    <col min="4610" max="4855" width="8.7109375" style="4"/>
    <col min="4856" max="4856" width="8.7109375" style="4" customWidth="1"/>
    <col min="4857" max="4860" width="8.7109375" style="4"/>
    <col min="4861" max="4862" width="6" style="4" customWidth="1"/>
    <col min="4863" max="4864" width="8.7109375" style="4"/>
    <col min="4865" max="4865" width="16.5703125" style="4" customWidth="1"/>
    <col min="4866" max="5111" width="8.7109375" style="4"/>
    <col min="5112" max="5112" width="8.7109375" style="4" customWidth="1"/>
    <col min="5113" max="5116" width="8.7109375" style="4"/>
    <col min="5117" max="5118" width="6" style="4" customWidth="1"/>
    <col min="5119" max="5120" width="8.7109375" style="4"/>
    <col min="5121" max="5121" width="16.5703125" style="4" customWidth="1"/>
    <col min="5122" max="5367" width="8.7109375" style="4"/>
    <col min="5368" max="5368" width="8.7109375" style="4" customWidth="1"/>
    <col min="5369" max="5372" width="8.7109375" style="4"/>
    <col min="5373" max="5374" width="6" style="4" customWidth="1"/>
    <col min="5375" max="5376" width="8.7109375" style="4"/>
    <col min="5377" max="5377" width="16.5703125" style="4" customWidth="1"/>
    <col min="5378" max="5623" width="8.7109375" style="4"/>
    <col min="5624" max="5624" width="8.7109375" style="4" customWidth="1"/>
    <col min="5625" max="5628" width="8.7109375" style="4"/>
    <col min="5629" max="5630" width="6" style="4" customWidth="1"/>
    <col min="5631" max="5632" width="8.7109375" style="4"/>
    <col min="5633" max="5633" width="16.5703125" style="4" customWidth="1"/>
    <col min="5634" max="5879" width="8.7109375" style="4"/>
    <col min="5880" max="5880" width="8.7109375" style="4" customWidth="1"/>
    <col min="5881" max="5884" width="8.7109375" style="4"/>
    <col min="5885" max="5886" width="6" style="4" customWidth="1"/>
    <col min="5887" max="5888" width="8.7109375" style="4"/>
    <col min="5889" max="5889" width="16.5703125" style="4" customWidth="1"/>
    <col min="5890" max="6135" width="8.7109375" style="4"/>
    <col min="6136" max="6136" width="8.7109375" style="4" customWidth="1"/>
    <col min="6137" max="6140" width="8.7109375" style="4"/>
    <col min="6141" max="6142" width="6" style="4" customWidth="1"/>
    <col min="6143" max="6144" width="8.7109375" style="4"/>
    <col min="6145" max="6145" width="16.5703125" style="4" customWidth="1"/>
    <col min="6146" max="6391" width="8.7109375" style="4"/>
    <col min="6392" max="6392" width="8.7109375" style="4" customWidth="1"/>
    <col min="6393" max="6396" width="8.7109375" style="4"/>
    <col min="6397" max="6398" width="6" style="4" customWidth="1"/>
    <col min="6399" max="6400" width="8.7109375" style="4"/>
    <col min="6401" max="6401" width="16.5703125" style="4" customWidth="1"/>
    <col min="6402" max="6647" width="8.7109375" style="4"/>
    <col min="6648" max="6648" width="8.7109375" style="4" customWidth="1"/>
    <col min="6649" max="6652" width="8.7109375" style="4"/>
    <col min="6653" max="6654" width="6" style="4" customWidth="1"/>
    <col min="6655" max="6656" width="8.7109375" style="4"/>
    <col min="6657" max="6657" width="16.5703125" style="4" customWidth="1"/>
    <col min="6658" max="6903" width="8.7109375" style="4"/>
    <col min="6904" max="6904" width="8.7109375" style="4" customWidth="1"/>
    <col min="6905" max="6908" width="8.7109375" style="4"/>
    <col min="6909" max="6910" width="6" style="4" customWidth="1"/>
    <col min="6911" max="6912" width="8.7109375" style="4"/>
    <col min="6913" max="6913" width="16.5703125" style="4" customWidth="1"/>
    <col min="6914" max="7159" width="8.7109375" style="4"/>
    <col min="7160" max="7160" width="8.7109375" style="4" customWidth="1"/>
    <col min="7161" max="7164" width="8.7109375" style="4"/>
    <col min="7165" max="7166" width="6" style="4" customWidth="1"/>
    <col min="7167" max="7168" width="8.7109375" style="4"/>
    <col min="7169" max="7169" width="16.5703125" style="4" customWidth="1"/>
    <col min="7170" max="7415" width="8.7109375" style="4"/>
    <col min="7416" max="7416" width="8.7109375" style="4" customWidth="1"/>
    <col min="7417" max="7420" width="8.7109375" style="4"/>
    <col min="7421" max="7422" width="6" style="4" customWidth="1"/>
    <col min="7423" max="7424" width="8.7109375" style="4"/>
    <col min="7425" max="7425" width="16.5703125" style="4" customWidth="1"/>
    <col min="7426" max="7671" width="8.7109375" style="4"/>
    <col min="7672" max="7672" width="8.7109375" style="4" customWidth="1"/>
    <col min="7673" max="7676" width="8.7109375" style="4"/>
    <col min="7677" max="7678" width="6" style="4" customWidth="1"/>
    <col min="7679" max="7680" width="8.7109375" style="4"/>
    <col min="7681" max="7681" width="16.5703125" style="4" customWidth="1"/>
    <col min="7682" max="7927" width="8.7109375" style="4"/>
    <col min="7928" max="7928" width="8.7109375" style="4" customWidth="1"/>
    <col min="7929" max="7932" width="8.7109375" style="4"/>
    <col min="7933" max="7934" width="6" style="4" customWidth="1"/>
    <col min="7935" max="7936" width="8.7109375" style="4"/>
    <col min="7937" max="7937" width="16.5703125" style="4" customWidth="1"/>
    <col min="7938" max="8183" width="8.7109375" style="4"/>
    <col min="8184" max="8184" width="8.7109375" style="4" customWidth="1"/>
    <col min="8185" max="8188" width="8.7109375" style="4"/>
    <col min="8189" max="8190" width="6" style="4" customWidth="1"/>
    <col min="8191" max="8192" width="8.7109375" style="4"/>
    <col min="8193" max="8193" width="16.5703125" style="4" customWidth="1"/>
    <col min="8194" max="8439" width="8.7109375" style="4"/>
    <col min="8440" max="8440" width="8.7109375" style="4" customWidth="1"/>
    <col min="8441" max="8444" width="8.7109375" style="4"/>
    <col min="8445" max="8446" width="6" style="4" customWidth="1"/>
    <col min="8447" max="8448" width="8.7109375" style="4"/>
    <col min="8449" max="8449" width="16.5703125" style="4" customWidth="1"/>
    <col min="8450" max="8695" width="8.7109375" style="4"/>
    <col min="8696" max="8696" width="8.7109375" style="4" customWidth="1"/>
    <col min="8697" max="8700" width="8.7109375" style="4"/>
    <col min="8701" max="8702" width="6" style="4" customWidth="1"/>
    <col min="8703" max="8704" width="8.7109375" style="4"/>
    <col min="8705" max="8705" width="16.5703125" style="4" customWidth="1"/>
    <col min="8706" max="8951" width="8.7109375" style="4"/>
    <col min="8952" max="8952" width="8.7109375" style="4" customWidth="1"/>
    <col min="8953" max="8956" width="8.7109375" style="4"/>
    <col min="8957" max="8958" width="6" style="4" customWidth="1"/>
    <col min="8959" max="8960" width="8.7109375" style="4"/>
    <col min="8961" max="8961" width="16.5703125" style="4" customWidth="1"/>
    <col min="8962" max="9207" width="8.7109375" style="4"/>
    <col min="9208" max="9208" width="8.7109375" style="4" customWidth="1"/>
    <col min="9209" max="9212" width="8.7109375" style="4"/>
    <col min="9213" max="9214" width="6" style="4" customWidth="1"/>
    <col min="9215" max="9216" width="8.7109375" style="4"/>
    <col min="9217" max="9217" width="16.5703125" style="4" customWidth="1"/>
    <col min="9218" max="9463" width="8.7109375" style="4"/>
    <col min="9464" max="9464" width="8.7109375" style="4" customWidth="1"/>
    <col min="9465" max="9468" width="8.7109375" style="4"/>
    <col min="9469" max="9470" width="6" style="4" customWidth="1"/>
    <col min="9471" max="9472" width="8.7109375" style="4"/>
    <col min="9473" max="9473" width="16.5703125" style="4" customWidth="1"/>
    <col min="9474" max="9719" width="8.7109375" style="4"/>
    <col min="9720" max="9720" width="8.7109375" style="4" customWidth="1"/>
    <col min="9721" max="9724" width="8.7109375" style="4"/>
    <col min="9725" max="9726" width="6" style="4" customWidth="1"/>
    <col min="9727" max="9728" width="8.7109375" style="4"/>
    <col min="9729" max="9729" width="16.5703125" style="4" customWidth="1"/>
    <col min="9730" max="9975" width="8.7109375" style="4"/>
    <col min="9976" max="9976" width="8.7109375" style="4" customWidth="1"/>
    <col min="9977" max="9980" width="8.7109375" style="4"/>
    <col min="9981" max="9982" width="6" style="4" customWidth="1"/>
    <col min="9983" max="9984" width="8.7109375" style="4"/>
    <col min="9985" max="9985" width="16.5703125" style="4" customWidth="1"/>
    <col min="9986" max="10231" width="8.7109375" style="4"/>
    <col min="10232" max="10232" width="8.7109375" style="4" customWidth="1"/>
    <col min="10233" max="10236" width="8.7109375" style="4"/>
    <col min="10237" max="10238" width="6" style="4" customWidth="1"/>
    <col min="10239" max="10240" width="8.7109375" style="4"/>
    <col min="10241" max="10241" width="16.5703125" style="4" customWidth="1"/>
    <col min="10242" max="10487" width="8.7109375" style="4"/>
    <col min="10488" max="10488" width="8.7109375" style="4" customWidth="1"/>
    <col min="10489" max="10492" width="8.7109375" style="4"/>
    <col min="10493" max="10494" width="6" style="4" customWidth="1"/>
    <col min="10495" max="10496" width="8.7109375" style="4"/>
    <col min="10497" max="10497" width="16.5703125" style="4" customWidth="1"/>
    <col min="10498" max="10743" width="8.7109375" style="4"/>
    <col min="10744" max="10744" width="8.7109375" style="4" customWidth="1"/>
    <col min="10745" max="10748" width="8.7109375" style="4"/>
    <col min="10749" max="10750" width="6" style="4" customWidth="1"/>
    <col min="10751" max="10752" width="8.7109375" style="4"/>
    <col min="10753" max="10753" width="16.5703125" style="4" customWidth="1"/>
    <col min="10754" max="10999" width="8.7109375" style="4"/>
    <col min="11000" max="11000" width="8.7109375" style="4" customWidth="1"/>
    <col min="11001" max="11004" width="8.7109375" style="4"/>
    <col min="11005" max="11006" width="6" style="4" customWidth="1"/>
    <col min="11007" max="11008" width="8.7109375" style="4"/>
    <col min="11009" max="11009" width="16.5703125" style="4" customWidth="1"/>
    <col min="11010" max="11255" width="8.7109375" style="4"/>
    <col min="11256" max="11256" width="8.7109375" style="4" customWidth="1"/>
    <col min="11257" max="11260" width="8.7109375" style="4"/>
    <col min="11261" max="11262" width="6" style="4" customWidth="1"/>
    <col min="11263" max="11264" width="8.7109375" style="4"/>
    <col min="11265" max="11265" width="16.5703125" style="4" customWidth="1"/>
    <col min="11266" max="11511" width="8.7109375" style="4"/>
    <col min="11512" max="11512" width="8.7109375" style="4" customWidth="1"/>
    <col min="11513" max="11516" width="8.7109375" style="4"/>
    <col min="11517" max="11518" width="6" style="4" customWidth="1"/>
    <col min="11519" max="11520" width="8.7109375" style="4"/>
    <col min="11521" max="11521" width="16.5703125" style="4" customWidth="1"/>
    <col min="11522" max="11767" width="8.7109375" style="4"/>
    <col min="11768" max="11768" width="8.7109375" style="4" customWidth="1"/>
    <col min="11769" max="11772" width="8.7109375" style="4"/>
    <col min="11773" max="11774" width="6" style="4" customWidth="1"/>
    <col min="11775" max="11776" width="8.7109375" style="4"/>
    <col min="11777" max="11777" width="16.5703125" style="4" customWidth="1"/>
    <col min="11778" max="12023" width="8.7109375" style="4"/>
    <col min="12024" max="12024" width="8.7109375" style="4" customWidth="1"/>
    <col min="12025" max="12028" width="8.7109375" style="4"/>
    <col min="12029" max="12030" width="6" style="4" customWidth="1"/>
    <col min="12031" max="12032" width="8.7109375" style="4"/>
    <col min="12033" max="12033" width="16.5703125" style="4" customWidth="1"/>
    <col min="12034" max="12279" width="8.7109375" style="4"/>
    <col min="12280" max="12280" width="8.7109375" style="4" customWidth="1"/>
    <col min="12281" max="12284" width="8.7109375" style="4"/>
    <col min="12285" max="12286" width="6" style="4" customWidth="1"/>
    <col min="12287" max="12288" width="8.7109375" style="4"/>
    <col min="12289" max="12289" width="16.5703125" style="4" customWidth="1"/>
    <col min="12290" max="12535" width="8.7109375" style="4"/>
    <col min="12536" max="12536" width="8.7109375" style="4" customWidth="1"/>
    <col min="12537" max="12540" width="8.7109375" style="4"/>
    <col min="12541" max="12542" width="6" style="4" customWidth="1"/>
    <col min="12543" max="12544" width="8.7109375" style="4"/>
    <col min="12545" max="12545" width="16.5703125" style="4" customWidth="1"/>
    <col min="12546" max="12791" width="8.7109375" style="4"/>
    <col min="12792" max="12792" width="8.7109375" style="4" customWidth="1"/>
    <col min="12793" max="12796" width="8.7109375" style="4"/>
    <col min="12797" max="12798" width="6" style="4" customWidth="1"/>
    <col min="12799" max="12800" width="8.7109375" style="4"/>
    <col min="12801" max="12801" width="16.5703125" style="4" customWidth="1"/>
    <col min="12802" max="13047" width="8.7109375" style="4"/>
    <col min="13048" max="13048" width="8.7109375" style="4" customWidth="1"/>
    <col min="13049" max="13052" width="8.7109375" style="4"/>
    <col min="13053" max="13054" width="6" style="4" customWidth="1"/>
    <col min="13055" max="13056" width="8.7109375" style="4"/>
    <col min="13057" max="13057" width="16.5703125" style="4" customWidth="1"/>
    <col min="13058" max="13303" width="8.7109375" style="4"/>
    <col min="13304" max="13304" width="8.7109375" style="4" customWidth="1"/>
    <col min="13305" max="13308" width="8.7109375" style="4"/>
    <col min="13309" max="13310" width="6" style="4" customWidth="1"/>
    <col min="13311" max="13312" width="8.7109375" style="4"/>
    <col min="13313" max="13313" width="16.5703125" style="4" customWidth="1"/>
    <col min="13314" max="13559" width="8.7109375" style="4"/>
    <col min="13560" max="13560" width="8.7109375" style="4" customWidth="1"/>
    <col min="13561" max="13564" width="8.7109375" style="4"/>
    <col min="13565" max="13566" width="6" style="4" customWidth="1"/>
    <col min="13567" max="13568" width="8.7109375" style="4"/>
    <col min="13569" max="13569" width="16.5703125" style="4" customWidth="1"/>
    <col min="13570" max="13815" width="8.7109375" style="4"/>
    <col min="13816" max="13816" width="8.7109375" style="4" customWidth="1"/>
    <col min="13817" max="13820" width="8.7109375" style="4"/>
    <col min="13821" max="13822" width="6" style="4" customWidth="1"/>
    <col min="13823" max="13824" width="8.7109375" style="4"/>
    <col min="13825" max="13825" width="16.5703125" style="4" customWidth="1"/>
    <col min="13826" max="14071" width="8.7109375" style="4"/>
    <col min="14072" max="14072" width="8.7109375" style="4" customWidth="1"/>
    <col min="14073" max="14076" width="8.7109375" style="4"/>
    <col min="14077" max="14078" width="6" style="4" customWidth="1"/>
    <col min="14079" max="14080" width="8.7109375" style="4"/>
    <col min="14081" max="14081" width="16.5703125" style="4" customWidth="1"/>
    <col min="14082" max="14327" width="8.7109375" style="4"/>
    <col min="14328" max="14328" width="8.7109375" style="4" customWidth="1"/>
    <col min="14329" max="14332" width="8.7109375" style="4"/>
    <col min="14333" max="14334" width="6" style="4" customWidth="1"/>
    <col min="14335" max="14336" width="8.7109375" style="4"/>
    <col min="14337" max="14337" width="16.5703125" style="4" customWidth="1"/>
    <col min="14338" max="14583" width="8.7109375" style="4"/>
    <col min="14584" max="14584" width="8.7109375" style="4" customWidth="1"/>
    <col min="14585" max="14588" width="8.7109375" style="4"/>
    <col min="14589" max="14590" width="6" style="4" customWidth="1"/>
    <col min="14591" max="14592" width="8.7109375" style="4"/>
    <col min="14593" max="14593" width="16.5703125" style="4" customWidth="1"/>
    <col min="14594" max="14839" width="8.7109375" style="4"/>
    <col min="14840" max="14840" width="8.7109375" style="4" customWidth="1"/>
    <col min="14841" max="14844" width="8.7109375" style="4"/>
    <col min="14845" max="14846" width="6" style="4" customWidth="1"/>
    <col min="14847" max="14848" width="8.7109375" style="4"/>
    <col min="14849" max="14849" width="16.5703125" style="4" customWidth="1"/>
    <col min="14850" max="15095" width="8.7109375" style="4"/>
    <col min="15096" max="15096" width="8.7109375" style="4" customWidth="1"/>
    <col min="15097" max="15100" width="8.7109375" style="4"/>
    <col min="15101" max="15102" width="6" style="4" customWidth="1"/>
    <col min="15103" max="15104" width="8.7109375" style="4"/>
    <col min="15105" max="15105" width="16.5703125" style="4" customWidth="1"/>
    <col min="15106" max="15351" width="8.7109375" style="4"/>
    <col min="15352" max="15352" width="8.7109375" style="4" customWidth="1"/>
    <col min="15353" max="15356" width="8.7109375" style="4"/>
    <col min="15357" max="15358" width="6" style="4" customWidth="1"/>
    <col min="15359" max="15360" width="8.7109375" style="4"/>
    <col min="15361" max="15361" width="16.5703125" style="4" customWidth="1"/>
    <col min="15362" max="15607" width="8.7109375" style="4"/>
    <col min="15608" max="15608" width="8.7109375" style="4" customWidth="1"/>
    <col min="15609" max="15612" width="8.7109375" style="4"/>
    <col min="15613" max="15614" width="6" style="4" customWidth="1"/>
    <col min="15615" max="15616" width="8.7109375" style="4"/>
    <col min="15617" max="15617" width="16.5703125" style="4" customWidth="1"/>
    <col min="15618" max="15863" width="8.7109375" style="4"/>
    <col min="15864" max="15864" width="8.7109375" style="4" customWidth="1"/>
    <col min="15865" max="15868" width="8.7109375" style="4"/>
    <col min="15869" max="15870" width="6" style="4" customWidth="1"/>
    <col min="15871" max="15872" width="8.7109375" style="4"/>
    <col min="15873" max="15873" width="16.5703125" style="4" customWidth="1"/>
    <col min="15874" max="16119" width="8.7109375" style="4"/>
    <col min="16120" max="16120" width="8.7109375" style="4" customWidth="1"/>
    <col min="16121" max="16124" width="8.7109375" style="4"/>
    <col min="16125" max="16126" width="6" style="4" customWidth="1"/>
    <col min="16127" max="16128" width="8.7109375" style="4"/>
    <col min="16129" max="16129" width="16.5703125" style="4" customWidth="1"/>
    <col min="16130" max="16375" width="8.7109375" style="4"/>
    <col min="16376" max="16384" width="9.28515625" style="4" customWidth="1"/>
  </cols>
  <sheetData>
    <row r="1" spans="1:5" ht="35.65" customHeight="1" thickBot="1" x14ac:dyDescent="0.3">
      <c r="A1" s="890" t="e" vm="1">
        <v>#VALUE!</v>
      </c>
      <c r="B1" s="891"/>
      <c r="C1" s="896" t="s">
        <v>466</v>
      </c>
      <c r="D1" s="897"/>
      <c r="E1" s="898"/>
    </row>
    <row r="2" spans="1:5" ht="19.5" customHeight="1" thickBot="1" x14ac:dyDescent="0.25">
      <c r="A2" s="892"/>
      <c r="B2" s="893"/>
      <c r="C2" s="899" t="s">
        <v>507</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6.5" thickBot="1" x14ac:dyDescent="0.25">
      <c r="A8" s="907"/>
      <c r="B8" s="900"/>
      <c r="C8" s="900"/>
      <c r="D8" s="900"/>
      <c r="E8" s="901"/>
    </row>
    <row r="9" spans="1:5" ht="15.75" x14ac:dyDescent="0.25">
      <c r="A9" s="78" t="s">
        <v>46</v>
      </c>
      <c r="B9" s="79"/>
      <c r="C9" s="80"/>
      <c r="D9" s="81"/>
      <c r="E9" s="75"/>
    </row>
    <row r="10" spans="1:5" ht="15" customHeight="1" x14ac:dyDescent="0.2">
      <c r="A10" s="912" t="s">
        <v>597</v>
      </c>
      <c r="B10" s="913"/>
      <c r="C10" s="913"/>
      <c r="D10" s="913"/>
      <c r="E10" s="125"/>
    </row>
    <row r="11" spans="1:5" ht="15" customHeight="1" x14ac:dyDescent="0.2">
      <c r="A11" s="912"/>
      <c r="B11" s="913"/>
      <c r="C11" s="913"/>
      <c r="D11" s="913"/>
      <c r="E11" s="125"/>
    </row>
    <row r="12" spans="1:5" ht="15" customHeight="1" x14ac:dyDescent="0.2">
      <c r="A12" s="912"/>
      <c r="B12" s="913"/>
      <c r="C12" s="913"/>
      <c r="D12" s="913"/>
      <c r="E12" s="125"/>
    </row>
    <row r="13" spans="1:5" ht="15" customHeight="1" x14ac:dyDescent="0.25">
      <c r="A13" s="82"/>
      <c r="B13" s="83"/>
      <c r="C13" s="83"/>
      <c r="D13" s="83"/>
      <c r="E13" s="84"/>
    </row>
    <row r="14" spans="1:5" ht="15.75" x14ac:dyDescent="0.25">
      <c r="A14" s="85"/>
      <c r="B14" s="86"/>
      <c r="C14" s="87" t="s">
        <v>337</v>
      </c>
      <c r="D14" s="81"/>
      <c r="E14" s="75"/>
    </row>
    <row r="15" spans="1:5" ht="13.35" customHeight="1" x14ac:dyDescent="0.25">
      <c r="A15" s="88" t="s">
        <v>4</v>
      </c>
      <c r="B15" s="12" t="s">
        <v>319</v>
      </c>
      <c r="C15" s="89" t="s">
        <v>320</v>
      </c>
      <c r="D15" s="90" t="s">
        <v>5</v>
      </c>
      <c r="E15" s="75" t="s">
        <v>6</v>
      </c>
    </row>
    <row r="16" spans="1:5" ht="13.35" customHeight="1" x14ac:dyDescent="0.25">
      <c r="A16" s="718" t="s">
        <v>184</v>
      </c>
      <c r="B16" s="719">
        <f t="shared" ref="B16:B17" si="0">C16/0.82</f>
        <v>75174.390243902439</v>
      </c>
      <c r="C16" s="720">
        <v>61643</v>
      </c>
      <c r="D16" s="63"/>
      <c r="E16" s="64" t="str">
        <f>IF(C16*D16,C16*D16,"")</f>
        <v/>
      </c>
    </row>
    <row r="17" spans="1:5" ht="13.35" customHeight="1" x14ac:dyDescent="0.25">
      <c r="A17" s="718" t="s">
        <v>185</v>
      </c>
      <c r="B17" s="719">
        <f t="shared" si="0"/>
        <v>81368.29268292684</v>
      </c>
      <c r="C17" s="720">
        <v>66722</v>
      </c>
      <c r="D17" s="63"/>
      <c r="E17" s="64" t="str">
        <f t="shared" ref="E17" si="1">IF(C17*D17,C17*D17,"")</f>
        <v/>
      </c>
    </row>
    <row r="18" spans="1:5" ht="15.75" x14ac:dyDescent="0.25">
      <c r="A18" s="88"/>
      <c r="B18" s="40"/>
      <c r="C18" s="56"/>
      <c r="D18" s="41"/>
      <c r="E18" s="75"/>
    </row>
    <row r="19" spans="1:5" ht="15.75" x14ac:dyDescent="0.25">
      <c r="A19" s="92" t="s">
        <v>44</v>
      </c>
      <c r="B19" s="40"/>
      <c r="C19" s="56"/>
      <c r="D19" s="41"/>
      <c r="E19" s="75"/>
    </row>
    <row r="20" spans="1:5" ht="15.75" x14ac:dyDescent="0.25">
      <c r="A20" s="93" t="s">
        <v>90</v>
      </c>
      <c r="B20" s="20">
        <f t="shared" ref="B20:B23" si="2">C20/0.82</f>
        <v>887.80487804878055</v>
      </c>
      <c r="C20" s="65">
        <v>728</v>
      </c>
      <c r="D20" s="37"/>
      <c r="E20" s="64" t="str">
        <f t="shared" ref="E20:E23" si="3">IF(C20*D20,C20*D20,"")</f>
        <v/>
      </c>
    </row>
    <row r="21" spans="1:5" ht="15.75" x14ac:dyDescent="0.25">
      <c r="A21" s="93" t="s">
        <v>206</v>
      </c>
      <c r="B21" s="20">
        <f t="shared" si="2"/>
        <v>887.80487804878055</v>
      </c>
      <c r="C21" s="65">
        <v>728</v>
      </c>
      <c r="D21" s="37"/>
      <c r="E21" s="64" t="str">
        <f t="shared" si="3"/>
        <v/>
      </c>
    </row>
    <row r="22" spans="1:5" ht="31.5" x14ac:dyDescent="0.25">
      <c r="A22" s="94" t="s">
        <v>207</v>
      </c>
      <c r="B22" s="20">
        <f t="shared" si="2"/>
        <v>4482.9268292682927</v>
      </c>
      <c r="C22" s="65">
        <v>3676</v>
      </c>
      <c r="D22" s="37"/>
      <c r="E22" s="64" t="str">
        <f t="shared" si="3"/>
        <v/>
      </c>
    </row>
    <row r="23" spans="1:5" ht="31.5" x14ac:dyDescent="0.25">
      <c r="A23" s="94" t="s">
        <v>208</v>
      </c>
      <c r="B23" s="20">
        <f t="shared" si="2"/>
        <v>8251.2195121951227</v>
      </c>
      <c r="C23" s="65">
        <v>6766</v>
      </c>
      <c r="D23" s="37"/>
      <c r="E23" s="64" t="str">
        <f t="shared" si="3"/>
        <v/>
      </c>
    </row>
    <row r="24" spans="1:5" ht="15.75" x14ac:dyDescent="0.25">
      <c r="A24" s="88"/>
      <c r="B24" s="40"/>
      <c r="C24" s="56"/>
      <c r="D24" s="41"/>
      <c r="E24" s="75"/>
    </row>
    <row r="25" spans="1:5" ht="15.75" x14ac:dyDescent="0.25">
      <c r="A25" s="92" t="s">
        <v>35</v>
      </c>
      <c r="B25" s="40"/>
      <c r="C25" s="56"/>
      <c r="D25" s="41"/>
      <c r="E25" s="75"/>
    </row>
    <row r="26" spans="1:5" ht="15.75" x14ac:dyDescent="0.25">
      <c r="A26" s="94" t="s">
        <v>157</v>
      </c>
      <c r="B26" s="20">
        <f t="shared" ref="B26:B55" si="4">C26/0.82</f>
        <v>1218.2926829268292</v>
      </c>
      <c r="C26" s="65">
        <v>999</v>
      </c>
      <c r="D26" s="37"/>
      <c r="E26" s="64" t="str">
        <f t="shared" ref="E26:E55" si="5">IF(C26*D26,C26*D26,"")</f>
        <v/>
      </c>
    </row>
    <row r="27" spans="1:5" ht="15.75" x14ac:dyDescent="0.25">
      <c r="A27" s="94" t="s">
        <v>209</v>
      </c>
      <c r="B27" s="20">
        <f t="shared" si="4"/>
        <v>609.7560975609756</v>
      </c>
      <c r="C27" s="65">
        <v>500</v>
      </c>
      <c r="D27" s="37"/>
      <c r="E27" s="64" t="str">
        <f t="shared" si="5"/>
        <v/>
      </c>
    </row>
    <row r="28" spans="1:5" ht="15.75" x14ac:dyDescent="0.25">
      <c r="A28" s="94" t="s">
        <v>65</v>
      </c>
      <c r="B28" s="20">
        <f t="shared" si="4"/>
        <v>2528.0487804878048</v>
      </c>
      <c r="C28" s="65">
        <v>2073</v>
      </c>
      <c r="D28" s="37"/>
      <c r="E28" s="64" t="str">
        <f t="shared" si="5"/>
        <v/>
      </c>
    </row>
    <row r="29" spans="1:5" ht="15.75" x14ac:dyDescent="0.25">
      <c r="A29" s="94" t="s">
        <v>66</v>
      </c>
      <c r="B29" s="20">
        <f t="shared" si="4"/>
        <v>465.85365853658539</v>
      </c>
      <c r="C29" s="65">
        <v>382</v>
      </c>
      <c r="D29" s="37"/>
      <c r="E29" s="64" t="str">
        <f t="shared" si="5"/>
        <v/>
      </c>
    </row>
    <row r="30" spans="1:5" ht="15.75" x14ac:dyDescent="0.25">
      <c r="A30" s="94" t="s">
        <v>67</v>
      </c>
      <c r="B30" s="20">
        <f t="shared" si="4"/>
        <v>652.43902439024396</v>
      </c>
      <c r="C30" s="65">
        <v>535</v>
      </c>
      <c r="D30" s="37"/>
      <c r="E30" s="64" t="str">
        <f t="shared" si="5"/>
        <v/>
      </c>
    </row>
    <row r="31" spans="1:5" ht="15.75" x14ac:dyDescent="0.25">
      <c r="A31" s="94" t="s">
        <v>68</v>
      </c>
      <c r="B31" s="20">
        <f t="shared" si="4"/>
        <v>324.39024390243907</v>
      </c>
      <c r="C31" s="65">
        <v>266</v>
      </c>
      <c r="D31" s="37"/>
      <c r="E31" s="64" t="str">
        <f t="shared" si="5"/>
        <v/>
      </c>
    </row>
    <row r="32" spans="1:5" ht="15.75" x14ac:dyDescent="0.25">
      <c r="A32" s="94" t="s">
        <v>69</v>
      </c>
      <c r="B32" s="20">
        <f t="shared" si="4"/>
        <v>906.09756097560978</v>
      </c>
      <c r="C32" s="65">
        <v>743</v>
      </c>
      <c r="D32" s="37"/>
      <c r="E32" s="64" t="str">
        <f t="shared" si="5"/>
        <v/>
      </c>
    </row>
    <row r="33" spans="1:5" ht="15.75" x14ac:dyDescent="0.25">
      <c r="A33" s="94" t="s">
        <v>158</v>
      </c>
      <c r="B33" s="20">
        <f t="shared" si="4"/>
        <v>2898.7804878048782</v>
      </c>
      <c r="C33" s="65">
        <v>2377</v>
      </c>
      <c r="D33" s="37"/>
      <c r="E33" s="64" t="str">
        <f t="shared" si="5"/>
        <v/>
      </c>
    </row>
    <row r="34" spans="1:5" ht="31.5" x14ac:dyDescent="0.25">
      <c r="A34" s="94" t="s">
        <v>192</v>
      </c>
      <c r="B34" s="20">
        <f t="shared" si="4"/>
        <v>1185.3658536585367</v>
      </c>
      <c r="C34" s="65">
        <v>972</v>
      </c>
      <c r="D34" s="37"/>
      <c r="E34" s="64" t="str">
        <f t="shared" si="5"/>
        <v/>
      </c>
    </row>
    <row r="35" spans="1:5" ht="15.75" x14ac:dyDescent="0.25">
      <c r="A35" s="94" t="s">
        <v>190</v>
      </c>
      <c r="B35" s="20">
        <f t="shared" si="4"/>
        <v>891.46341463414637</v>
      </c>
      <c r="C35" s="65">
        <v>731</v>
      </c>
      <c r="D35" s="37"/>
      <c r="E35" s="64" t="str">
        <f t="shared" si="5"/>
        <v/>
      </c>
    </row>
    <row r="36" spans="1:5" ht="15.75" x14ac:dyDescent="0.25">
      <c r="A36" s="94" t="s">
        <v>191</v>
      </c>
      <c r="B36" s="20">
        <f t="shared" si="4"/>
        <v>224.39024390243904</v>
      </c>
      <c r="C36" s="65">
        <v>184</v>
      </c>
      <c r="D36" s="37"/>
      <c r="E36" s="64" t="str">
        <f t="shared" si="5"/>
        <v/>
      </c>
    </row>
    <row r="37" spans="1:5" ht="15.75" x14ac:dyDescent="0.25">
      <c r="A37" s="94" t="s">
        <v>193</v>
      </c>
      <c r="B37" s="20">
        <f t="shared" si="4"/>
        <v>875.60975609756099</v>
      </c>
      <c r="C37" s="65">
        <v>718</v>
      </c>
      <c r="D37" s="37"/>
      <c r="E37" s="64" t="str">
        <f t="shared" si="5"/>
        <v/>
      </c>
    </row>
    <row r="38" spans="1:5" ht="15.75" x14ac:dyDescent="0.25">
      <c r="A38" s="94" t="s">
        <v>159</v>
      </c>
      <c r="B38" s="20">
        <f t="shared" si="4"/>
        <v>1467.0731707317075</v>
      </c>
      <c r="C38" s="65">
        <v>1203</v>
      </c>
      <c r="D38" s="37"/>
      <c r="E38" s="64" t="str">
        <f t="shared" si="5"/>
        <v/>
      </c>
    </row>
    <row r="39" spans="1:5" ht="15.75" x14ac:dyDescent="0.25">
      <c r="A39" s="94" t="s">
        <v>108</v>
      </c>
      <c r="B39" s="20">
        <f t="shared" si="4"/>
        <v>1471.9512195121952</v>
      </c>
      <c r="C39" s="65">
        <v>1207</v>
      </c>
      <c r="D39" s="37"/>
      <c r="E39" s="64" t="str">
        <f t="shared" si="5"/>
        <v/>
      </c>
    </row>
    <row r="40" spans="1:5" ht="15.75" x14ac:dyDescent="0.25">
      <c r="A40" s="94" t="s">
        <v>160</v>
      </c>
      <c r="B40" s="20">
        <f t="shared" si="4"/>
        <v>1337.8048780487807</v>
      </c>
      <c r="C40" s="65">
        <v>1097</v>
      </c>
      <c r="D40" s="37"/>
      <c r="E40" s="64" t="str">
        <f t="shared" si="5"/>
        <v/>
      </c>
    </row>
    <row r="41" spans="1:5" ht="15.75" x14ac:dyDescent="0.25">
      <c r="A41" s="94" t="s">
        <v>161</v>
      </c>
      <c r="B41" s="20">
        <f t="shared" si="4"/>
        <v>1002.439024390244</v>
      </c>
      <c r="C41" s="65">
        <v>822</v>
      </c>
      <c r="D41" s="37"/>
      <c r="E41" s="64" t="str">
        <f t="shared" si="5"/>
        <v/>
      </c>
    </row>
    <row r="42" spans="1:5" ht="15.75" x14ac:dyDescent="0.25">
      <c r="A42" s="94" t="s">
        <v>152</v>
      </c>
      <c r="B42" s="20">
        <f t="shared" si="4"/>
        <v>1303.6585365853659</v>
      </c>
      <c r="C42" s="65">
        <v>1069</v>
      </c>
      <c r="D42" s="37"/>
      <c r="E42" s="64" t="str">
        <f t="shared" si="5"/>
        <v/>
      </c>
    </row>
    <row r="43" spans="1:5" ht="15.75" x14ac:dyDescent="0.25">
      <c r="A43" s="94" t="s">
        <v>70</v>
      </c>
      <c r="B43" s="20">
        <f t="shared" si="4"/>
        <v>2462.1951219512198</v>
      </c>
      <c r="C43" s="65">
        <v>2019</v>
      </c>
      <c r="D43" s="37"/>
      <c r="E43" s="64" t="str">
        <f t="shared" si="5"/>
        <v/>
      </c>
    </row>
    <row r="44" spans="1:5" ht="15.75" x14ac:dyDescent="0.25">
      <c r="A44" s="94" t="s">
        <v>195</v>
      </c>
      <c r="B44" s="30" t="s">
        <v>32</v>
      </c>
      <c r="C44" s="65" t="s">
        <v>32</v>
      </c>
      <c r="D44" s="37"/>
      <c r="E44" s="64"/>
    </row>
    <row r="45" spans="1:5" ht="15.75" x14ac:dyDescent="0.25">
      <c r="A45" s="94" t="s">
        <v>317</v>
      </c>
      <c r="B45" s="30" t="s">
        <v>32</v>
      </c>
      <c r="C45" s="65" t="s">
        <v>32</v>
      </c>
      <c r="D45" s="37"/>
      <c r="E45" s="64"/>
    </row>
    <row r="46" spans="1:5" ht="15.75" x14ac:dyDescent="0.25">
      <c r="A46" s="94" t="s">
        <v>196</v>
      </c>
      <c r="B46" s="20">
        <f t="shared" ref="B46:B47" si="6">C46/0.82</f>
        <v>13256.09756097561</v>
      </c>
      <c r="C46" s="65">
        <v>10870</v>
      </c>
      <c r="D46" s="37"/>
      <c r="E46" s="64" t="str">
        <f t="shared" ref="E46:E47" si="7">IF(C46*D46,C46*D46,"")</f>
        <v/>
      </c>
    </row>
    <row r="47" spans="1:5" ht="15.75" x14ac:dyDescent="0.25">
      <c r="A47" s="94" t="s">
        <v>197</v>
      </c>
      <c r="B47" s="20">
        <f t="shared" si="6"/>
        <v>5151.2195121951227</v>
      </c>
      <c r="C47" s="65">
        <v>4224</v>
      </c>
      <c r="D47" s="37"/>
      <c r="E47" s="64" t="str">
        <f t="shared" si="7"/>
        <v/>
      </c>
    </row>
    <row r="48" spans="1:5" ht="15.75" x14ac:dyDescent="0.25">
      <c r="A48" s="94" t="s">
        <v>316</v>
      </c>
      <c r="B48" s="20">
        <f t="shared" si="4"/>
        <v>812.19512195121956</v>
      </c>
      <c r="C48" s="65">
        <v>666</v>
      </c>
      <c r="D48" s="37"/>
      <c r="E48" s="64" t="str">
        <f t="shared" si="5"/>
        <v/>
      </c>
    </row>
    <row r="49" spans="1:5" ht="15.75" x14ac:dyDescent="0.25">
      <c r="A49" s="112"/>
      <c r="B49" s="28"/>
      <c r="C49" s="66"/>
      <c r="D49" s="67"/>
      <c r="E49" s="113"/>
    </row>
    <row r="50" spans="1:5" ht="15" customHeight="1" x14ac:dyDescent="0.25">
      <c r="A50" s="92" t="s">
        <v>47</v>
      </c>
      <c r="B50" s="40"/>
      <c r="C50" s="56"/>
      <c r="D50" s="41"/>
      <c r="E50" s="75"/>
    </row>
    <row r="51" spans="1:5" ht="31.5" x14ac:dyDescent="0.25">
      <c r="A51" s="94" t="s">
        <v>199</v>
      </c>
      <c r="B51" s="20">
        <f t="shared" ref="B51:B52" si="8">C51/0.82</f>
        <v>8554.8780487804888</v>
      </c>
      <c r="C51" s="65">
        <v>7015</v>
      </c>
      <c r="D51" s="37"/>
      <c r="E51" s="64" t="str">
        <f t="shared" ref="E51:E52" si="9">IF(C51*D51,C51*D51,"")</f>
        <v/>
      </c>
    </row>
    <row r="52" spans="1:5" ht="31.5" x14ac:dyDescent="0.25">
      <c r="A52" s="94" t="s">
        <v>350</v>
      </c>
      <c r="B52" s="20">
        <f t="shared" si="8"/>
        <v>21282.926829268294</v>
      </c>
      <c r="C52" s="65">
        <v>17452</v>
      </c>
      <c r="D52" s="37"/>
      <c r="E52" s="64" t="str">
        <f t="shared" si="9"/>
        <v/>
      </c>
    </row>
    <row r="53" spans="1:5" ht="30.6" customHeight="1" x14ac:dyDescent="0.25">
      <c r="A53" s="94" t="s">
        <v>202</v>
      </c>
      <c r="B53" s="20">
        <f t="shared" si="4"/>
        <v>2565.8536585365855</v>
      </c>
      <c r="C53" s="62">
        <v>2104</v>
      </c>
      <c r="D53" s="37"/>
      <c r="E53" s="64" t="str">
        <f t="shared" si="5"/>
        <v/>
      </c>
    </row>
    <row r="54" spans="1:5" ht="15.75" x14ac:dyDescent="0.25">
      <c r="A54" s="94" t="s">
        <v>203</v>
      </c>
      <c r="B54" s="20">
        <f t="shared" si="4"/>
        <v>1287.8048780487807</v>
      </c>
      <c r="C54" s="62">
        <v>1056</v>
      </c>
      <c r="D54" s="37"/>
      <c r="E54" s="64" t="str">
        <f t="shared" si="5"/>
        <v/>
      </c>
    </row>
    <row r="55" spans="1:5" ht="15.75" x14ac:dyDescent="0.25">
      <c r="A55" s="93" t="s">
        <v>204</v>
      </c>
      <c r="B55" s="20">
        <f t="shared" si="4"/>
        <v>1303.6585365853659</v>
      </c>
      <c r="C55" s="62">
        <v>1069</v>
      </c>
      <c r="D55" s="37"/>
      <c r="E55" s="64" t="str">
        <f t="shared" si="5"/>
        <v/>
      </c>
    </row>
    <row r="56" spans="1:5" ht="15.75" x14ac:dyDescent="0.25">
      <c r="A56" s="101"/>
      <c r="B56" s="32"/>
      <c r="C56" s="56"/>
      <c r="D56" s="41"/>
      <c r="E56" s="75"/>
    </row>
    <row r="57" spans="1:5" ht="15.75" x14ac:dyDescent="0.25">
      <c r="A57" s="120" t="s">
        <v>9</v>
      </c>
      <c r="B57" s="40"/>
      <c r="C57" s="56"/>
      <c r="D57" s="41"/>
      <c r="E57" s="75"/>
    </row>
    <row r="58" spans="1:5" ht="15.75" x14ac:dyDescent="0.25">
      <c r="A58" s="94" t="s">
        <v>216</v>
      </c>
      <c r="B58" s="20">
        <f t="shared" ref="B58" si="10">C58/0.82</f>
        <v>1581.7073170731708</v>
      </c>
      <c r="C58" s="62">
        <v>1297</v>
      </c>
      <c r="D58" s="37"/>
      <c r="E58" s="64" t="str">
        <f t="shared" ref="E58" si="11">IF(C58*D58,C58*D58,"")</f>
        <v/>
      </c>
    </row>
    <row r="59" spans="1:5" ht="15.75" x14ac:dyDescent="0.25">
      <c r="A59" s="102"/>
      <c r="B59" s="32"/>
      <c r="C59" s="56"/>
      <c r="D59" s="41"/>
      <c r="E59" s="75"/>
    </row>
    <row r="60" spans="1:5" ht="15.75" x14ac:dyDescent="0.25">
      <c r="A60" s="88" t="s">
        <v>31</v>
      </c>
      <c r="B60" s="40"/>
      <c r="C60" s="56"/>
      <c r="D60" s="41"/>
      <c r="E60" s="75"/>
    </row>
    <row r="61" spans="1:5" ht="15.75" x14ac:dyDescent="0.25">
      <c r="A61" s="93" t="s">
        <v>138</v>
      </c>
      <c r="B61" s="20">
        <f>C61/0.82</f>
        <v>703.65853658536594</v>
      </c>
      <c r="C61" s="65">
        <v>577</v>
      </c>
      <c r="D61" s="37"/>
      <c r="E61" s="64" t="str">
        <f>IF(C61*D61,C61*D61,"")</f>
        <v/>
      </c>
    </row>
    <row r="62" spans="1:5" ht="15.75" x14ac:dyDescent="0.25">
      <c r="A62" s="93" t="s">
        <v>300</v>
      </c>
      <c r="B62" s="20">
        <f>C62/0.82</f>
        <v>271.95121951219517</v>
      </c>
      <c r="C62" s="65">
        <v>223</v>
      </c>
      <c r="D62" s="37"/>
      <c r="E62" s="64" t="str">
        <f>IF(C62*D62,C62*D62,"")</f>
        <v/>
      </c>
    </row>
    <row r="63" spans="1:5" ht="15.75" x14ac:dyDescent="0.25">
      <c r="A63" s="717" t="s">
        <v>83</v>
      </c>
      <c r="B63" s="20">
        <f t="shared" ref="B63:B65" si="12">C63/0.82</f>
        <v>776.82926829268297</v>
      </c>
      <c r="C63" s="62">
        <v>637</v>
      </c>
      <c r="D63" s="37"/>
      <c r="E63" s="64" t="str">
        <f t="shared" ref="E63:E65" si="13">IF(C63*D63,C63*D63,"")</f>
        <v/>
      </c>
    </row>
    <row r="64" spans="1:5" ht="15.75" x14ac:dyDescent="0.25">
      <c r="A64" s="93" t="s">
        <v>81</v>
      </c>
      <c r="B64" s="20">
        <f t="shared" si="12"/>
        <v>0</v>
      </c>
      <c r="C64" s="65">
        <v>0</v>
      </c>
      <c r="D64" s="37"/>
      <c r="E64" s="64" t="str">
        <f t="shared" si="13"/>
        <v/>
      </c>
    </row>
    <row r="65" spans="1:8" ht="15.75" x14ac:dyDescent="0.25">
      <c r="A65" s="93" t="s">
        <v>82</v>
      </c>
      <c r="B65" s="20">
        <f t="shared" si="12"/>
        <v>0</v>
      </c>
      <c r="C65" s="65">
        <v>0</v>
      </c>
      <c r="D65" s="37"/>
      <c r="E65" s="64" t="str">
        <f t="shared" si="13"/>
        <v/>
      </c>
    </row>
    <row r="66" spans="1:8" ht="15.75" x14ac:dyDescent="0.25">
      <c r="A66" s="101"/>
      <c r="B66" s="40"/>
      <c r="C66" s="56"/>
      <c r="D66" s="41"/>
      <c r="E66" s="75" t="str">
        <f>IF(C76*D66,C76*D66,"")</f>
        <v/>
      </c>
    </row>
    <row r="67" spans="1:8" ht="15.75" x14ac:dyDescent="0.25">
      <c r="A67" s="88" t="s">
        <v>10</v>
      </c>
      <c r="B67" s="40"/>
      <c r="C67" s="56"/>
      <c r="D67" s="41"/>
      <c r="E67" s="75"/>
    </row>
    <row r="68" spans="1:8" ht="15.75" x14ac:dyDescent="0.25">
      <c r="A68" s="93" t="s">
        <v>74</v>
      </c>
      <c r="B68" s="72">
        <f t="shared" ref="B68:B71" si="14">C68*1.18</f>
        <v>0</v>
      </c>
      <c r="C68" s="62">
        <v>0</v>
      </c>
      <c r="D68" s="37"/>
      <c r="E68" s="64" t="str">
        <f t="shared" ref="E68:E72" si="15">IF(C68*D68,C68*D68,"")</f>
        <v/>
      </c>
    </row>
    <row r="69" spans="1:8" ht="15.75" x14ac:dyDescent="0.25">
      <c r="A69" s="93" t="s">
        <v>75</v>
      </c>
      <c r="B69" s="72">
        <f t="shared" si="14"/>
        <v>0</v>
      </c>
      <c r="C69" s="62">
        <v>0</v>
      </c>
      <c r="D69" s="37"/>
      <c r="E69" s="64" t="str">
        <f t="shared" si="15"/>
        <v/>
      </c>
    </row>
    <row r="70" spans="1:8" ht="15.75" x14ac:dyDescent="0.25">
      <c r="A70" s="93" t="s">
        <v>76</v>
      </c>
      <c r="B70" s="72">
        <f t="shared" si="14"/>
        <v>0</v>
      </c>
      <c r="C70" s="62">
        <v>0</v>
      </c>
      <c r="D70" s="37"/>
      <c r="E70" s="64" t="str">
        <f t="shared" si="15"/>
        <v/>
      </c>
    </row>
    <row r="71" spans="1:8" ht="15.75" x14ac:dyDescent="0.25">
      <c r="A71" s="93" t="s">
        <v>77</v>
      </c>
      <c r="B71" s="72">
        <f t="shared" si="14"/>
        <v>0</v>
      </c>
      <c r="C71" s="62">
        <v>0</v>
      </c>
      <c r="D71" s="37"/>
      <c r="E71" s="64" t="str">
        <f t="shared" si="15"/>
        <v/>
      </c>
    </row>
    <row r="72" spans="1:8" ht="15.75" x14ac:dyDescent="0.25">
      <c r="A72" s="93" t="s">
        <v>78</v>
      </c>
      <c r="B72" s="20">
        <f t="shared" ref="B72" si="16">C72/0.82</f>
        <v>1739.0243902439026</v>
      </c>
      <c r="C72" s="62">
        <v>1426</v>
      </c>
      <c r="D72" s="63"/>
      <c r="E72" s="64" t="str">
        <f t="shared" si="15"/>
        <v/>
      </c>
    </row>
    <row r="73" spans="1:8" ht="15.75" x14ac:dyDescent="0.25">
      <c r="A73" s="101"/>
      <c r="B73" s="40"/>
      <c r="C73" s="56"/>
      <c r="D73" s="42"/>
      <c r="E73" s="103"/>
    </row>
    <row r="74" spans="1:8" ht="15.75" x14ac:dyDescent="0.25">
      <c r="A74" s="88" t="s">
        <v>11</v>
      </c>
      <c r="B74" s="40"/>
      <c r="C74" s="56"/>
      <c r="D74" s="42"/>
      <c r="E74" s="104"/>
    </row>
    <row r="75" spans="1:8" ht="15.75" x14ac:dyDescent="0.25">
      <c r="A75" s="100" t="s">
        <v>79</v>
      </c>
      <c r="B75" s="72">
        <f t="shared" ref="B75:B76" si="17">C75*1.18</f>
        <v>0</v>
      </c>
      <c r="C75" s="62">
        <v>0</v>
      </c>
      <c r="D75" s="74"/>
      <c r="E75" s="64" t="str">
        <f t="shared" ref="E75:E76" si="18">IF(C75*D75,C75*D75,"")</f>
        <v/>
      </c>
    </row>
    <row r="76" spans="1:8" ht="15.75" x14ac:dyDescent="0.25">
      <c r="A76" s="100" t="s">
        <v>80</v>
      </c>
      <c r="B76" s="72">
        <f t="shared" si="17"/>
        <v>0</v>
      </c>
      <c r="C76" s="62">
        <v>0</v>
      </c>
      <c r="D76" s="74"/>
      <c r="E76" s="64" t="str">
        <f t="shared" si="18"/>
        <v/>
      </c>
    </row>
    <row r="77" spans="1:8" ht="15.75" x14ac:dyDescent="0.25">
      <c r="A77" s="101"/>
      <c r="B77" s="40"/>
      <c r="C77" s="56"/>
      <c r="D77" s="81"/>
      <c r="E77" s="75"/>
    </row>
    <row r="78" spans="1:8" ht="15.75" x14ac:dyDescent="0.25">
      <c r="A78" s="88" t="s">
        <v>13</v>
      </c>
      <c r="B78" s="40"/>
      <c r="C78" s="56"/>
      <c r="D78" s="81"/>
      <c r="E78" s="75"/>
    </row>
    <row r="79" spans="1:8" ht="15.75" x14ac:dyDescent="0.25">
      <c r="A79" s="100" t="s">
        <v>301</v>
      </c>
      <c r="B79" s="34"/>
      <c r="C79" s="62">
        <v>3.5</v>
      </c>
      <c r="D79" s="74"/>
      <c r="E79" s="64" t="str">
        <f t="shared" ref="E79:E80" si="19">IF(C79*D79,C79*D79,"")</f>
        <v/>
      </c>
      <c r="H79" s="50"/>
    </row>
    <row r="80" spans="1:8" ht="15.75" x14ac:dyDescent="0.25">
      <c r="A80" s="100" t="s">
        <v>14</v>
      </c>
      <c r="B80" s="34"/>
      <c r="C80" s="62">
        <v>1.85</v>
      </c>
      <c r="D80" s="74"/>
      <c r="E80" s="64" t="str">
        <f t="shared" si="19"/>
        <v/>
      </c>
    </row>
    <row r="81" spans="1:5" ht="15.75" x14ac:dyDescent="0.25">
      <c r="A81" s="93" t="s">
        <v>467</v>
      </c>
      <c r="B81" s="44"/>
      <c r="C81" s="45" t="s">
        <v>32</v>
      </c>
      <c r="D81" s="74"/>
      <c r="E81" s="64"/>
    </row>
    <row r="82" spans="1:5" ht="15.75" x14ac:dyDescent="0.25">
      <c r="A82" s="40"/>
      <c r="B82" s="40"/>
      <c r="C82" s="76"/>
      <c r="D82" s="42" t="s">
        <v>15</v>
      </c>
      <c r="E82" s="77">
        <f>SUM(E16:E81)</f>
        <v>0</v>
      </c>
    </row>
    <row r="83" spans="1:5" ht="15.75" x14ac:dyDescent="0.25">
      <c r="A83" s="911" t="s">
        <v>468</v>
      </c>
      <c r="B83" s="47"/>
      <c r="C83" s="48">
        <v>0</v>
      </c>
      <c r="D83" s="12"/>
      <c r="E83" s="53">
        <f>SUM(C83*(E82)/100)</f>
        <v>0</v>
      </c>
    </row>
    <row r="84" spans="1:5" ht="15.75" x14ac:dyDescent="0.25">
      <c r="A84" s="911"/>
      <c r="B84" s="40"/>
      <c r="C84" s="49">
        <v>0</v>
      </c>
      <c r="D84" s="42" t="s">
        <v>16</v>
      </c>
      <c r="E84" s="52">
        <f>SUM(C84*(E82)/100)</f>
        <v>0</v>
      </c>
    </row>
    <row r="85" spans="1:5" ht="15.75" x14ac:dyDescent="0.25">
      <c r="A85" s="889" t="s">
        <v>539</v>
      </c>
      <c r="B85" s="889"/>
      <c r="C85" s="76"/>
      <c r="D85" s="42" t="s">
        <v>17</v>
      </c>
      <c r="E85" s="54">
        <f>SUM(E82+E83+E84)</f>
        <v>0</v>
      </c>
    </row>
    <row r="86" spans="1:5" ht="15" x14ac:dyDescent="0.25">
      <c r="A86" s="11"/>
      <c r="B86" s="11"/>
      <c r="C86" s="24"/>
    </row>
  </sheetData>
  <mergeCells count="13">
    <mergeCell ref="A85:B85"/>
    <mergeCell ref="A83:A84"/>
    <mergeCell ref="A1:B5"/>
    <mergeCell ref="C1:E1"/>
    <mergeCell ref="C2:E2"/>
    <mergeCell ref="C3:E3"/>
    <mergeCell ref="C4:E4"/>
    <mergeCell ref="C5:E5"/>
    <mergeCell ref="A6:B7"/>
    <mergeCell ref="C6:E6"/>
    <mergeCell ref="C7:E7"/>
    <mergeCell ref="A8:E8"/>
    <mergeCell ref="A10:D12"/>
  </mergeCells>
  <hyperlinks>
    <hyperlink ref="C7" r:id="rId1" xr:uid="{03E104D2-8BEF-44AE-8FF9-4D75307611FE}"/>
    <hyperlink ref="C5" r:id="rId2" xr:uid="{BDEC0701-C529-4019-99B3-802C72BDB4A6}"/>
  </hyperlinks>
  <pageMargins left="0.5" right="0.5" top="0.5" bottom="0.5" header="0.5" footer="0.5"/>
  <pageSetup orientation="portrait"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73584-DCE2-4C4C-985C-F811E4D11B29}">
  <sheetPr>
    <tabColor rgb="FFFF6600"/>
  </sheetPr>
  <dimension ref="A1:H100"/>
  <sheetViews>
    <sheetView topLeftCell="A4" zoomScale="110" zoomScaleNormal="110" workbookViewId="0">
      <selection activeCell="E96" sqref="E96"/>
    </sheetView>
  </sheetViews>
  <sheetFormatPr defaultRowHeight="12.75" x14ac:dyDescent="0.2"/>
  <cols>
    <col min="1" max="1" width="43.42578125" style="4" customWidth="1"/>
    <col min="2" max="2" width="12.28515625" style="4" customWidth="1"/>
    <col min="3" max="3" width="14.42578125" style="25" customWidth="1"/>
    <col min="4" max="4" width="4.42578125" style="6" customWidth="1"/>
    <col min="5" max="5" width="14.7109375" style="51" customWidth="1"/>
    <col min="6" max="247" width="8.7109375" style="4"/>
    <col min="248" max="248" width="8.7109375" style="4" customWidth="1"/>
    <col min="249" max="252" width="8.7109375" style="4"/>
    <col min="253" max="254" width="6" style="4" customWidth="1"/>
    <col min="255" max="256" width="8.7109375" style="4"/>
    <col min="257" max="257" width="16.5703125" style="4" customWidth="1"/>
    <col min="258" max="503" width="8.7109375" style="4"/>
    <col min="504" max="504" width="8.7109375" style="4" customWidth="1"/>
    <col min="505" max="508" width="8.7109375" style="4"/>
    <col min="509" max="510" width="6" style="4" customWidth="1"/>
    <col min="511" max="512" width="8.7109375" style="4"/>
    <col min="513" max="513" width="16.5703125" style="4" customWidth="1"/>
    <col min="514" max="759" width="8.7109375" style="4"/>
    <col min="760" max="760" width="8.7109375" style="4" customWidth="1"/>
    <col min="761" max="764" width="8.7109375" style="4"/>
    <col min="765" max="766" width="6" style="4" customWidth="1"/>
    <col min="767" max="768" width="8.7109375" style="4"/>
    <col min="769" max="769" width="16.5703125" style="4" customWidth="1"/>
    <col min="770" max="1015" width="8.7109375" style="4"/>
    <col min="1016" max="1016" width="8.7109375" style="4" customWidth="1"/>
    <col min="1017" max="1020" width="8.7109375" style="4"/>
    <col min="1021" max="1022" width="6" style="4" customWidth="1"/>
    <col min="1023" max="1024" width="8.7109375" style="4"/>
    <col min="1025" max="1025" width="16.5703125" style="4" customWidth="1"/>
    <col min="1026" max="1271" width="8.7109375" style="4"/>
    <col min="1272" max="1272" width="8.7109375" style="4" customWidth="1"/>
    <col min="1273" max="1276" width="8.7109375" style="4"/>
    <col min="1277" max="1278" width="6" style="4" customWidth="1"/>
    <col min="1279" max="1280" width="8.7109375" style="4"/>
    <col min="1281" max="1281" width="16.5703125" style="4" customWidth="1"/>
    <col min="1282" max="1527" width="8.7109375" style="4"/>
    <col min="1528" max="1528" width="8.7109375" style="4" customWidth="1"/>
    <col min="1529" max="1532" width="8.7109375" style="4"/>
    <col min="1533" max="1534" width="6" style="4" customWidth="1"/>
    <col min="1535" max="1536" width="8.7109375" style="4"/>
    <col min="1537" max="1537" width="16.5703125" style="4" customWidth="1"/>
    <col min="1538" max="1783" width="8.7109375" style="4"/>
    <col min="1784" max="1784" width="8.7109375" style="4" customWidth="1"/>
    <col min="1785" max="1788" width="8.7109375" style="4"/>
    <col min="1789" max="1790" width="6" style="4" customWidth="1"/>
    <col min="1791" max="1792" width="8.7109375" style="4"/>
    <col min="1793" max="1793" width="16.5703125" style="4" customWidth="1"/>
    <col min="1794" max="2039" width="8.7109375" style="4"/>
    <col min="2040" max="2040" width="8.7109375" style="4" customWidth="1"/>
    <col min="2041" max="2044" width="8.7109375" style="4"/>
    <col min="2045" max="2046" width="6" style="4" customWidth="1"/>
    <col min="2047" max="2048" width="8.7109375" style="4"/>
    <col min="2049" max="2049" width="16.5703125" style="4" customWidth="1"/>
    <col min="2050" max="2295" width="8.7109375" style="4"/>
    <col min="2296" max="2296" width="8.7109375" style="4" customWidth="1"/>
    <col min="2297" max="2300" width="8.7109375" style="4"/>
    <col min="2301" max="2302" width="6" style="4" customWidth="1"/>
    <col min="2303" max="2304" width="8.7109375" style="4"/>
    <col min="2305" max="2305" width="16.5703125" style="4" customWidth="1"/>
    <col min="2306" max="2551" width="8.7109375" style="4"/>
    <col min="2552" max="2552" width="8.7109375" style="4" customWidth="1"/>
    <col min="2553" max="2556" width="8.7109375" style="4"/>
    <col min="2557" max="2558" width="6" style="4" customWidth="1"/>
    <col min="2559" max="2560" width="8.7109375" style="4"/>
    <col min="2561" max="2561" width="16.5703125" style="4" customWidth="1"/>
    <col min="2562" max="2807" width="8.7109375" style="4"/>
    <col min="2808" max="2808" width="8.7109375" style="4" customWidth="1"/>
    <col min="2809" max="2812" width="8.7109375" style="4"/>
    <col min="2813" max="2814" width="6" style="4" customWidth="1"/>
    <col min="2815" max="2816" width="8.7109375" style="4"/>
    <col min="2817" max="2817" width="16.5703125" style="4" customWidth="1"/>
    <col min="2818" max="3063" width="8.7109375" style="4"/>
    <col min="3064" max="3064" width="8.7109375" style="4" customWidth="1"/>
    <col min="3065" max="3068" width="8.7109375" style="4"/>
    <col min="3069" max="3070" width="6" style="4" customWidth="1"/>
    <col min="3071" max="3072" width="8.7109375" style="4"/>
    <col min="3073" max="3073" width="16.5703125" style="4" customWidth="1"/>
    <col min="3074" max="3319" width="8.7109375" style="4"/>
    <col min="3320" max="3320" width="8.7109375" style="4" customWidth="1"/>
    <col min="3321" max="3324" width="8.7109375" style="4"/>
    <col min="3325" max="3326" width="6" style="4" customWidth="1"/>
    <col min="3327" max="3328" width="8.7109375" style="4"/>
    <col min="3329" max="3329" width="16.5703125" style="4" customWidth="1"/>
    <col min="3330" max="3575" width="8.7109375" style="4"/>
    <col min="3576" max="3576" width="8.7109375" style="4" customWidth="1"/>
    <col min="3577" max="3580" width="8.7109375" style="4"/>
    <col min="3581" max="3582" width="6" style="4" customWidth="1"/>
    <col min="3583" max="3584" width="8.7109375" style="4"/>
    <col min="3585" max="3585" width="16.5703125" style="4" customWidth="1"/>
    <col min="3586" max="3831" width="8.7109375" style="4"/>
    <col min="3832" max="3832" width="8.7109375" style="4" customWidth="1"/>
    <col min="3833" max="3836" width="8.7109375" style="4"/>
    <col min="3837" max="3838" width="6" style="4" customWidth="1"/>
    <col min="3839" max="3840" width="8.7109375" style="4"/>
    <col min="3841" max="3841" width="16.5703125" style="4" customWidth="1"/>
    <col min="3842" max="4087" width="8.7109375" style="4"/>
    <col min="4088" max="4088" width="8.7109375" style="4" customWidth="1"/>
    <col min="4089" max="4092" width="8.7109375" style="4"/>
    <col min="4093" max="4094" width="6" style="4" customWidth="1"/>
    <col min="4095" max="4096" width="8.7109375" style="4"/>
    <col min="4097" max="4097" width="16.5703125" style="4" customWidth="1"/>
    <col min="4098" max="4343" width="8.7109375" style="4"/>
    <col min="4344" max="4344" width="8.7109375" style="4" customWidth="1"/>
    <col min="4345" max="4348" width="8.7109375" style="4"/>
    <col min="4349" max="4350" width="6" style="4" customWidth="1"/>
    <col min="4351" max="4352" width="8.7109375" style="4"/>
    <col min="4353" max="4353" width="16.5703125" style="4" customWidth="1"/>
    <col min="4354" max="4599" width="8.7109375" style="4"/>
    <col min="4600" max="4600" width="8.7109375" style="4" customWidth="1"/>
    <col min="4601" max="4604" width="8.7109375" style="4"/>
    <col min="4605" max="4606" width="6" style="4" customWidth="1"/>
    <col min="4607" max="4608" width="8.7109375" style="4"/>
    <col min="4609" max="4609" width="16.5703125" style="4" customWidth="1"/>
    <col min="4610" max="4855" width="8.7109375" style="4"/>
    <col min="4856" max="4856" width="8.7109375" style="4" customWidth="1"/>
    <col min="4857" max="4860" width="8.7109375" style="4"/>
    <col min="4861" max="4862" width="6" style="4" customWidth="1"/>
    <col min="4863" max="4864" width="8.7109375" style="4"/>
    <col min="4865" max="4865" width="16.5703125" style="4" customWidth="1"/>
    <col min="4866" max="5111" width="8.7109375" style="4"/>
    <col min="5112" max="5112" width="8.7109375" style="4" customWidth="1"/>
    <col min="5113" max="5116" width="8.7109375" style="4"/>
    <col min="5117" max="5118" width="6" style="4" customWidth="1"/>
    <col min="5119" max="5120" width="8.7109375" style="4"/>
    <col min="5121" max="5121" width="16.5703125" style="4" customWidth="1"/>
    <col min="5122" max="5367" width="8.7109375" style="4"/>
    <col min="5368" max="5368" width="8.7109375" style="4" customWidth="1"/>
    <col min="5369" max="5372" width="8.7109375" style="4"/>
    <col min="5373" max="5374" width="6" style="4" customWidth="1"/>
    <col min="5375" max="5376" width="8.7109375" style="4"/>
    <col min="5377" max="5377" width="16.5703125" style="4" customWidth="1"/>
    <col min="5378" max="5623" width="8.7109375" style="4"/>
    <col min="5624" max="5624" width="8.7109375" style="4" customWidth="1"/>
    <col min="5625" max="5628" width="8.7109375" style="4"/>
    <col min="5629" max="5630" width="6" style="4" customWidth="1"/>
    <col min="5631" max="5632" width="8.7109375" style="4"/>
    <col min="5633" max="5633" width="16.5703125" style="4" customWidth="1"/>
    <col min="5634" max="5879" width="8.7109375" style="4"/>
    <col min="5880" max="5880" width="8.7109375" style="4" customWidth="1"/>
    <col min="5881" max="5884" width="8.7109375" style="4"/>
    <col min="5885" max="5886" width="6" style="4" customWidth="1"/>
    <col min="5887" max="5888" width="8.7109375" style="4"/>
    <col min="5889" max="5889" width="16.5703125" style="4" customWidth="1"/>
    <col min="5890" max="6135" width="8.7109375" style="4"/>
    <col min="6136" max="6136" width="8.7109375" style="4" customWidth="1"/>
    <col min="6137" max="6140" width="8.7109375" style="4"/>
    <col min="6141" max="6142" width="6" style="4" customWidth="1"/>
    <col min="6143" max="6144" width="8.7109375" style="4"/>
    <col min="6145" max="6145" width="16.5703125" style="4" customWidth="1"/>
    <col min="6146" max="6391" width="8.7109375" style="4"/>
    <col min="6392" max="6392" width="8.7109375" style="4" customWidth="1"/>
    <col min="6393" max="6396" width="8.7109375" style="4"/>
    <col min="6397" max="6398" width="6" style="4" customWidth="1"/>
    <col min="6399" max="6400" width="8.7109375" style="4"/>
    <col min="6401" max="6401" width="16.5703125" style="4" customWidth="1"/>
    <col min="6402" max="6647" width="8.7109375" style="4"/>
    <col min="6648" max="6648" width="8.7109375" style="4" customWidth="1"/>
    <col min="6649" max="6652" width="8.7109375" style="4"/>
    <col min="6653" max="6654" width="6" style="4" customWidth="1"/>
    <col min="6655" max="6656" width="8.7109375" style="4"/>
    <col min="6657" max="6657" width="16.5703125" style="4" customWidth="1"/>
    <col min="6658" max="6903" width="8.7109375" style="4"/>
    <col min="6904" max="6904" width="8.7109375" style="4" customWidth="1"/>
    <col min="6905" max="6908" width="8.7109375" style="4"/>
    <col min="6909" max="6910" width="6" style="4" customWidth="1"/>
    <col min="6911" max="6912" width="8.7109375" style="4"/>
    <col min="6913" max="6913" width="16.5703125" style="4" customWidth="1"/>
    <col min="6914" max="7159" width="8.7109375" style="4"/>
    <col min="7160" max="7160" width="8.7109375" style="4" customWidth="1"/>
    <col min="7161" max="7164" width="8.7109375" style="4"/>
    <col min="7165" max="7166" width="6" style="4" customWidth="1"/>
    <col min="7167" max="7168" width="8.7109375" style="4"/>
    <col min="7169" max="7169" width="16.5703125" style="4" customWidth="1"/>
    <col min="7170" max="7415" width="8.7109375" style="4"/>
    <col min="7416" max="7416" width="8.7109375" style="4" customWidth="1"/>
    <col min="7417" max="7420" width="8.7109375" style="4"/>
    <col min="7421" max="7422" width="6" style="4" customWidth="1"/>
    <col min="7423" max="7424" width="8.7109375" style="4"/>
    <col min="7425" max="7425" width="16.5703125" style="4" customWidth="1"/>
    <col min="7426" max="7671" width="8.7109375" style="4"/>
    <col min="7672" max="7672" width="8.7109375" style="4" customWidth="1"/>
    <col min="7673" max="7676" width="8.7109375" style="4"/>
    <col min="7677" max="7678" width="6" style="4" customWidth="1"/>
    <col min="7679" max="7680" width="8.7109375" style="4"/>
    <col min="7681" max="7681" width="16.5703125" style="4" customWidth="1"/>
    <col min="7682" max="7927" width="8.7109375" style="4"/>
    <col min="7928" max="7928" width="8.7109375" style="4" customWidth="1"/>
    <col min="7929" max="7932" width="8.7109375" style="4"/>
    <col min="7933" max="7934" width="6" style="4" customWidth="1"/>
    <col min="7935" max="7936" width="8.7109375" style="4"/>
    <col min="7937" max="7937" width="16.5703125" style="4" customWidth="1"/>
    <col min="7938" max="8183" width="8.7109375" style="4"/>
    <col min="8184" max="8184" width="8.7109375" style="4" customWidth="1"/>
    <col min="8185" max="8188" width="8.7109375" style="4"/>
    <col min="8189" max="8190" width="6" style="4" customWidth="1"/>
    <col min="8191" max="8192" width="8.7109375" style="4"/>
    <col min="8193" max="8193" width="16.5703125" style="4" customWidth="1"/>
    <col min="8194" max="8439" width="8.7109375" style="4"/>
    <col min="8440" max="8440" width="8.7109375" style="4" customWidth="1"/>
    <col min="8441" max="8444" width="8.7109375" style="4"/>
    <col min="8445" max="8446" width="6" style="4" customWidth="1"/>
    <col min="8447" max="8448" width="8.7109375" style="4"/>
    <col min="8449" max="8449" width="16.5703125" style="4" customWidth="1"/>
    <col min="8450" max="8695" width="8.7109375" style="4"/>
    <col min="8696" max="8696" width="8.7109375" style="4" customWidth="1"/>
    <col min="8697" max="8700" width="8.7109375" style="4"/>
    <col min="8701" max="8702" width="6" style="4" customWidth="1"/>
    <col min="8703" max="8704" width="8.7109375" style="4"/>
    <col min="8705" max="8705" width="16.5703125" style="4" customWidth="1"/>
    <col min="8706" max="8951" width="8.7109375" style="4"/>
    <col min="8952" max="8952" width="8.7109375" style="4" customWidth="1"/>
    <col min="8953" max="8956" width="8.7109375" style="4"/>
    <col min="8957" max="8958" width="6" style="4" customWidth="1"/>
    <col min="8959" max="8960" width="8.7109375" style="4"/>
    <col min="8961" max="8961" width="16.5703125" style="4" customWidth="1"/>
    <col min="8962" max="9207" width="8.7109375" style="4"/>
    <col min="9208" max="9208" width="8.7109375" style="4" customWidth="1"/>
    <col min="9209" max="9212" width="8.7109375" style="4"/>
    <col min="9213" max="9214" width="6" style="4" customWidth="1"/>
    <col min="9215" max="9216" width="8.7109375" style="4"/>
    <col min="9217" max="9217" width="16.5703125" style="4" customWidth="1"/>
    <col min="9218" max="9463" width="8.7109375" style="4"/>
    <col min="9464" max="9464" width="8.7109375" style="4" customWidth="1"/>
    <col min="9465" max="9468" width="8.7109375" style="4"/>
    <col min="9469" max="9470" width="6" style="4" customWidth="1"/>
    <col min="9471" max="9472" width="8.7109375" style="4"/>
    <col min="9473" max="9473" width="16.5703125" style="4" customWidth="1"/>
    <col min="9474" max="9719" width="8.7109375" style="4"/>
    <col min="9720" max="9720" width="8.7109375" style="4" customWidth="1"/>
    <col min="9721" max="9724" width="8.7109375" style="4"/>
    <col min="9725" max="9726" width="6" style="4" customWidth="1"/>
    <col min="9727" max="9728" width="8.7109375" style="4"/>
    <col min="9729" max="9729" width="16.5703125" style="4" customWidth="1"/>
    <col min="9730" max="9975" width="8.7109375" style="4"/>
    <col min="9976" max="9976" width="8.7109375" style="4" customWidth="1"/>
    <col min="9977" max="9980" width="8.7109375" style="4"/>
    <col min="9981" max="9982" width="6" style="4" customWidth="1"/>
    <col min="9983" max="9984" width="8.7109375" style="4"/>
    <col min="9985" max="9985" width="16.5703125" style="4" customWidth="1"/>
    <col min="9986" max="10231" width="8.7109375" style="4"/>
    <col min="10232" max="10232" width="8.7109375" style="4" customWidth="1"/>
    <col min="10233" max="10236" width="8.7109375" style="4"/>
    <col min="10237" max="10238" width="6" style="4" customWidth="1"/>
    <col min="10239" max="10240" width="8.7109375" style="4"/>
    <col min="10241" max="10241" width="16.5703125" style="4" customWidth="1"/>
    <col min="10242" max="10487" width="8.7109375" style="4"/>
    <col min="10488" max="10488" width="8.7109375" style="4" customWidth="1"/>
    <col min="10489" max="10492" width="8.7109375" style="4"/>
    <col min="10493" max="10494" width="6" style="4" customWidth="1"/>
    <col min="10495" max="10496" width="8.7109375" style="4"/>
    <col min="10497" max="10497" width="16.5703125" style="4" customWidth="1"/>
    <col min="10498" max="10743" width="8.7109375" style="4"/>
    <col min="10744" max="10744" width="8.7109375" style="4" customWidth="1"/>
    <col min="10745" max="10748" width="8.7109375" style="4"/>
    <col min="10749" max="10750" width="6" style="4" customWidth="1"/>
    <col min="10751" max="10752" width="8.7109375" style="4"/>
    <col min="10753" max="10753" width="16.5703125" style="4" customWidth="1"/>
    <col min="10754" max="10999" width="8.7109375" style="4"/>
    <col min="11000" max="11000" width="8.7109375" style="4" customWidth="1"/>
    <col min="11001" max="11004" width="8.7109375" style="4"/>
    <col min="11005" max="11006" width="6" style="4" customWidth="1"/>
    <col min="11007" max="11008" width="8.7109375" style="4"/>
    <col min="11009" max="11009" width="16.5703125" style="4" customWidth="1"/>
    <col min="11010" max="11255" width="8.7109375" style="4"/>
    <col min="11256" max="11256" width="8.7109375" style="4" customWidth="1"/>
    <col min="11257" max="11260" width="8.7109375" style="4"/>
    <col min="11261" max="11262" width="6" style="4" customWidth="1"/>
    <col min="11263" max="11264" width="8.7109375" style="4"/>
    <col min="11265" max="11265" width="16.5703125" style="4" customWidth="1"/>
    <col min="11266" max="11511" width="8.7109375" style="4"/>
    <col min="11512" max="11512" width="8.7109375" style="4" customWidth="1"/>
    <col min="11513" max="11516" width="8.7109375" style="4"/>
    <col min="11517" max="11518" width="6" style="4" customWidth="1"/>
    <col min="11519" max="11520" width="8.7109375" style="4"/>
    <col min="11521" max="11521" width="16.5703125" style="4" customWidth="1"/>
    <col min="11522" max="11767" width="8.7109375" style="4"/>
    <col min="11768" max="11768" width="8.7109375" style="4" customWidth="1"/>
    <col min="11769" max="11772" width="8.7109375" style="4"/>
    <col min="11773" max="11774" width="6" style="4" customWidth="1"/>
    <col min="11775" max="11776" width="8.7109375" style="4"/>
    <col min="11777" max="11777" width="16.5703125" style="4" customWidth="1"/>
    <col min="11778" max="12023" width="8.7109375" style="4"/>
    <col min="12024" max="12024" width="8.7109375" style="4" customWidth="1"/>
    <col min="12025" max="12028" width="8.7109375" style="4"/>
    <col min="12029" max="12030" width="6" style="4" customWidth="1"/>
    <col min="12031" max="12032" width="8.7109375" style="4"/>
    <col min="12033" max="12033" width="16.5703125" style="4" customWidth="1"/>
    <col min="12034" max="12279" width="8.7109375" style="4"/>
    <col min="12280" max="12280" width="8.7109375" style="4" customWidth="1"/>
    <col min="12281" max="12284" width="8.7109375" style="4"/>
    <col min="12285" max="12286" width="6" style="4" customWidth="1"/>
    <col min="12287" max="12288" width="8.7109375" style="4"/>
    <col min="12289" max="12289" width="16.5703125" style="4" customWidth="1"/>
    <col min="12290" max="12535" width="8.7109375" style="4"/>
    <col min="12536" max="12536" width="8.7109375" style="4" customWidth="1"/>
    <col min="12537" max="12540" width="8.7109375" style="4"/>
    <col min="12541" max="12542" width="6" style="4" customWidth="1"/>
    <col min="12543" max="12544" width="8.7109375" style="4"/>
    <col min="12545" max="12545" width="16.5703125" style="4" customWidth="1"/>
    <col min="12546" max="12791" width="8.7109375" style="4"/>
    <col min="12792" max="12792" width="8.7109375" style="4" customWidth="1"/>
    <col min="12793" max="12796" width="8.7109375" style="4"/>
    <col min="12797" max="12798" width="6" style="4" customWidth="1"/>
    <col min="12799" max="12800" width="8.7109375" style="4"/>
    <col min="12801" max="12801" width="16.5703125" style="4" customWidth="1"/>
    <col min="12802" max="13047" width="8.7109375" style="4"/>
    <col min="13048" max="13048" width="8.7109375" style="4" customWidth="1"/>
    <col min="13049" max="13052" width="8.7109375" style="4"/>
    <col min="13053" max="13054" width="6" style="4" customWidth="1"/>
    <col min="13055" max="13056" width="8.7109375" style="4"/>
    <col min="13057" max="13057" width="16.5703125" style="4" customWidth="1"/>
    <col min="13058" max="13303" width="8.7109375" style="4"/>
    <col min="13304" max="13304" width="8.7109375" style="4" customWidth="1"/>
    <col min="13305" max="13308" width="8.7109375" style="4"/>
    <col min="13309" max="13310" width="6" style="4" customWidth="1"/>
    <col min="13311" max="13312" width="8.7109375" style="4"/>
    <col min="13313" max="13313" width="16.5703125" style="4" customWidth="1"/>
    <col min="13314" max="13559" width="8.7109375" style="4"/>
    <col min="13560" max="13560" width="8.7109375" style="4" customWidth="1"/>
    <col min="13561" max="13564" width="8.7109375" style="4"/>
    <col min="13565" max="13566" width="6" style="4" customWidth="1"/>
    <col min="13567" max="13568" width="8.7109375" style="4"/>
    <col min="13569" max="13569" width="16.5703125" style="4" customWidth="1"/>
    <col min="13570" max="13815" width="8.7109375" style="4"/>
    <col min="13816" max="13816" width="8.7109375" style="4" customWidth="1"/>
    <col min="13817" max="13820" width="8.7109375" style="4"/>
    <col min="13821" max="13822" width="6" style="4" customWidth="1"/>
    <col min="13823" max="13824" width="8.7109375" style="4"/>
    <col min="13825" max="13825" width="16.5703125" style="4" customWidth="1"/>
    <col min="13826" max="14071" width="8.7109375" style="4"/>
    <col min="14072" max="14072" width="8.7109375" style="4" customWidth="1"/>
    <col min="14073" max="14076" width="8.7109375" style="4"/>
    <col min="14077" max="14078" width="6" style="4" customWidth="1"/>
    <col min="14079" max="14080" width="8.7109375" style="4"/>
    <col min="14081" max="14081" width="16.5703125" style="4" customWidth="1"/>
    <col min="14082" max="14327" width="8.7109375" style="4"/>
    <col min="14328" max="14328" width="8.7109375" style="4" customWidth="1"/>
    <col min="14329" max="14332" width="8.7109375" style="4"/>
    <col min="14333" max="14334" width="6" style="4" customWidth="1"/>
    <col min="14335" max="14336" width="8.7109375" style="4"/>
    <col min="14337" max="14337" width="16.5703125" style="4" customWidth="1"/>
    <col min="14338" max="14583" width="8.7109375" style="4"/>
    <col min="14584" max="14584" width="8.7109375" style="4" customWidth="1"/>
    <col min="14585" max="14588" width="8.7109375" style="4"/>
    <col min="14589" max="14590" width="6" style="4" customWidth="1"/>
    <col min="14591" max="14592" width="8.7109375" style="4"/>
    <col min="14593" max="14593" width="16.5703125" style="4" customWidth="1"/>
    <col min="14594" max="14839" width="8.7109375" style="4"/>
    <col min="14840" max="14840" width="8.7109375" style="4" customWidth="1"/>
    <col min="14841" max="14844" width="8.7109375" style="4"/>
    <col min="14845" max="14846" width="6" style="4" customWidth="1"/>
    <col min="14847" max="14848" width="8.7109375" style="4"/>
    <col min="14849" max="14849" width="16.5703125" style="4" customWidth="1"/>
    <col min="14850" max="15095" width="8.7109375" style="4"/>
    <col min="15096" max="15096" width="8.7109375" style="4" customWidth="1"/>
    <col min="15097" max="15100" width="8.7109375" style="4"/>
    <col min="15101" max="15102" width="6" style="4" customWidth="1"/>
    <col min="15103" max="15104" width="8.7109375" style="4"/>
    <col min="15105" max="15105" width="16.5703125" style="4" customWidth="1"/>
    <col min="15106" max="15351" width="8.7109375" style="4"/>
    <col min="15352" max="15352" width="8.7109375" style="4" customWidth="1"/>
    <col min="15353" max="15356" width="8.7109375" style="4"/>
    <col min="15357" max="15358" width="6" style="4" customWidth="1"/>
    <col min="15359" max="15360" width="8.7109375" style="4"/>
    <col min="15361" max="15361" width="16.5703125" style="4" customWidth="1"/>
    <col min="15362" max="15607" width="8.7109375" style="4"/>
    <col min="15608" max="15608" width="8.7109375" style="4" customWidth="1"/>
    <col min="15609" max="15612" width="8.7109375" style="4"/>
    <col min="15613" max="15614" width="6" style="4" customWidth="1"/>
    <col min="15615" max="15616" width="8.7109375" style="4"/>
    <col min="15617" max="15617" width="16.5703125" style="4" customWidth="1"/>
    <col min="15618" max="15863" width="8.7109375" style="4"/>
    <col min="15864" max="15864" width="8.7109375" style="4" customWidth="1"/>
    <col min="15865" max="15868" width="8.7109375" style="4"/>
    <col min="15869" max="15870" width="6" style="4" customWidth="1"/>
    <col min="15871" max="15872" width="8.7109375" style="4"/>
    <col min="15873" max="15873" width="16.5703125" style="4" customWidth="1"/>
    <col min="15874" max="16119" width="8.7109375" style="4"/>
    <col min="16120" max="16120" width="8.7109375" style="4" customWidth="1"/>
    <col min="16121" max="16124" width="8.7109375" style="4"/>
    <col min="16125" max="16126" width="6" style="4" customWidth="1"/>
    <col min="16127" max="16128" width="8.7109375" style="4"/>
    <col min="16129" max="16129" width="16.5703125" style="4" customWidth="1"/>
    <col min="16130" max="16375" width="8.7109375" style="4"/>
    <col min="16376" max="16384" width="9.28515625" style="4" customWidth="1"/>
  </cols>
  <sheetData>
    <row r="1" spans="1:5" ht="35.65" customHeight="1" thickBot="1" x14ac:dyDescent="0.3">
      <c r="A1" s="890" t="e" vm="1">
        <v>#VALUE!</v>
      </c>
      <c r="B1" s="891"/>
      <c r="C1" s="896" t="s">
        <v>466</v>
      </c>
      <c r="D1" s="897"/>
      <c r="E1" s="898"/>
    </row>
    <row r="2" spans="1:5" ht="19.5" customHeight="1" thickBot="1" x14ac:dyDescent="0.25">
      <c r="A2" s="892"/>
      <c r="B2" s="893"/>
      <c r="C2" s="899" t="s">
        <v>508</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6.5" thickBot="1" x14ac:dyDescent="0.25">
      <c r="A8" s="907"/>
      <c r="B8" s="900"/>
      <c r="C8" s="900"/>
      <c r="D8" s="900"/>
      <c r="E8" s="901"/>
    </row>
    <row r="9" spans="1:5" ht="15.75" x14ac:dyDescent="0.25">
      <c r="A9" s="78" t="s">
        <v>49</v>
      </c>
      <c r="B9" s="79"/>
      <c r="C9" s="80"/>
      <c r="D9" s="81"/>
      <c r="E9" s="75"/>
    </row>
    <row r="10" spans="1:5" ht="15.6" customHeight="1" x14ac:dyDescent="0.2">
      <c r="A10" s="912" t="s">
        <v>598</v>
      </c>
      <c r="B10" s="913"/>
      <c r="C10" s="913"/>
      <c r="D10" s="913"/>
      <c r="E10" s="125"/>
    </row>
    <row r="11" spans="1:5" ht="15.6" customHeight="1" x14ac:dyDescent="0.2">
      <c r="A11" s="912"/>
      <c r="B11" s="913"/>
      <c r="C11" s="913"/>
      <c r="D11" s="913"/>
      <c r="E11" s="125"/>
    </row>
    <row r="12" spans="1:5" ht="15.6" customHeight="1" x14ac:dyDescent="0.2">
      <c r="A12" s="912"/>
      <c r="B12" s="913"/>
      <c r="C12" s="913"/>
      <c r="D12" s="913"/>
      <c r="E12" s="125"/>
    </row>
    <row r="13" spans="1:5" ht="16.149999999999999" customHeight="1" x14ac:dyDescent="0.2">
      <c r="A13" s="912"/>
      <c r="B13" s="913"/>
      <c r="C13" s="913"/>
      <c r="D13" s="913"/>
      <c r="E13" s="125"/>
    </row>
    <row r="14" spans="1:5" ht="16.149999999999999" customHeight="1" x14ac:dyDescent="0.2">
      <c r="A14" s="912"/>
      <c r="B14" s="913"/>
      <c r="C14" s="913"/>
      <c r="D14" s="913"/>
      <c r="E14" s="125"/>
    </row>
    <row r="15" spans="1:5" ht="15" customHeight="1" x14ac:dyDescent="0.25">
      <c r="A15" s="82"/>
      <c r="B15" s="83"/>
      <c r="C15" s="83"/>
      <c r="D15" s="83"/>
      <c r="E15" s="84"/>
    </row>
    <row r="16" spans="1:5" ht="15.75" x14ac:dyDescent="0.25">
      <c r="A16" s="85"/>
      <c r="B16" s="86"/>
      <c r="C16" s="87" t="s">
        <v>337</v>
      </c>
      <c r="D16" s="81"/>
      <c r="E16" s="75"/>
    </row>
    <row r="17" spans="1:5" ht="13.35" customHeight="1" x14ac:dyDescent="0.25">
      <c r="A17" s="88" t="s">
        <v>4</v>
      </c>
      <c r="B17" s="12" t="s">
        <v>319</v>
      </c>
      <c r="C17" s="89" t="s">
        <v>320</v>
      </c>
      <c r="D17" s="90" t="s">
        <v>5</v>
      </c>
      <c r="E17" s="75" t="s">
        <v>6</v>
      </c>
    </row>
    <row r="18" spans="1:5" ht="13.35" customHeight="1" x14ac:dyDescent="0.25">
      <c r="A18" s="721" t="s">
        <v>483</v>
      </c>
      <c r="B18" s="719">
        <f t="shared" ref="B18:B19" si="0">C18/0.82</f>
        <v>110706.09756097561</v>
      </c>
      <c r="C18" s="720">
        <v>90779</v>
      </c>
      <c r="D18" s="63"/>
      <c r="E18" s="64" t="str">
        <f>IF(C18*D18,C18*D18,"")</f>
        <v/>
      </c>
    </row>
    <row r="19" spans="1:5" ht="13.35" customHeight="1" x14ac:dyDescent="0.25">
      <c r="A19" s="721" t="s">
        <v>217</v>
      </c>
      <c r="B19" s="719">
        <f t="shared" si="0"/>
        <v>111517.07317073172</v>
      </c>
      <c r="C19" s="720">
        <v>91444</v>
      </c>
      <c r="D19" s="63"/>
      <c r="E19" s="64" t="str">
        <f t="shared" ref="E19" si="1">IF(C19*D19,C19*D19,"")</f>
        <v/>
      </c>
    </row>
    <row r="20" spans="1:5" ht="13.35" customHeight="1" x14ac:dyDescent="0.25">
      <c r="A20" s="721" t="s">
        <v>218</v>
      </c>
      <c r="B20" s="719">
        <f t="shared" ref="B20:B21" si="2">C20/0.82</f>
        <v>156730.48780487807</v>
      </c>
      <c r="C20" s="720">
        <v>128519</v>
      </c>
      <c r="D20" s="63"/>
      <c r="E20" s="64" t="str">
        <f>IF(C20*D20,C20*D20,"")</f>
        <v/>
      </c>
    </row>
    <row r="21" spans="1:5" ht="13.35" customHeight="1" x14ac:dyDescent="0.25">
      <c r="A21" s="721" t="s">
        <v>461</v>
      </c>
      <c r="B21" s="719">
        <f t="shared" si="2"/>
        <v>182442.68292682929</v>
      </c>
      <c r="C21" s="720">
        <v>149603</v>
      </c>
      <c r="D21" s="63"/>
      <c r="E21" s="64" t="str">
        <f t="shared" ref="E21" si="3">IF(C21*D21,C21*D21,"")</f>
        <v/>
      </c>
    </row>
    <row r="22" spans="1:5" ht="15.75" x14ac:dyDescent="0.25">
      <c r="A22" s="127"/>
      <c r="B22" s="40"/>
      <c r="C22" s="56"/>
      <c r="D22" s="41"/>
      <c r="E22" s="75"/>
    </row>
    <row r="23" spans="1:5" ht="15.75" x14ac:dyDescent="0.25">
      <c r="A23" s="120" t="s">
        <v>34</v>
      </c>
      <c r="B23" s="40"/>
      <c r="C23" s="56"/>
      <c r="D23" s="41"/>
      <c r="E23" s="75"/>
    </row>
    <row r="24" spans="1:5" ht="15.75" x14ac:dyDescent="0.25">
      <c r="A24" s="94" t="s">
        <v>219</v>
      </c>
      <c r="B24" s="20">
        <f t="shared" ref="B24:B31" si="4">C24/0.82</f>
        <v>802.43902439024396</v>
      </c>
      <c r="C24" s="65">
        <v>658</v>
      </c>
      <c r="D24" s="37"/>
      <c r="E24" s="64" t="str">
        <f t="shared" ref="E24:E31" si="5">IF(C24*D24,C24*D24,"")</f>
        <v/>
      </c>
    </row>
    <row r="25" spans="1:5" ht="15.75" x14ac:dyDescent="0.25">
      <c r="A25" s="94" t="s">
        <v>220</v>
      </c>
      <c r="B25" s="20">
        <f t="shared" si="4"/>
        <v>590.2439024390244</v>
      </c>
      <c r="C25" s="65">
        <v>484</v>
      </c>
      <c r="D25" s="37"/>
      <c r="E25" s="64" t="str">
        <f t="shared" si="5"/>
        <v/>
      </c>
    </row>
    <row r="26" spans="1:5" ht="15.75" x14ac:dyDescent="0.25">
      <c r="A26" s="94" t="s">
        <v>221</v>
      </c>
      <c r="B26" s="20">
        <f t="shared" si="4"/>
        <v>4558.5365853658541</v>
      </c>
      <c r="C26" s="65">
        <v>3738</v>
      </c>
      <c r="D26" s="37"/>
      <c r="E26" s="64" t="str">
        <f t="shared" si="5"/>
        <v/>
      </c>
    </row>
    <row r="27" spans="1:5" ht="15.75" x14ac:dyDescent="0.25">
      <c r="A27" s="94" t="s">
        <v>222</v>
      </c>
      <c r="B27" s="20">
        <f t="shared" si="4"/>
        <v>18236.585365853658</v>
      </c>
      <c r="C27" s="65">
        <v>14954</v>
      </c>
      <c r="D27" s="37"/>
      <c r="E27" s="64" t="str">
        <f t="shared" si="5"/>
        <v/>
      </c>
    </row>
    <row r="28" spans="1:5" ht="15.75" x14ac:dyDescent="0.25">
      <c r="A28" s="94" t="s">
        <v>223</v>
      </c>
      <c r="B28" s="20">
        <f t="shared" si="4"/>
        <v>6764.6341463414637</v>
      </c>
      <c r="C28" s="65">
        <v>5547</v>
      </c>
      <c r="D28" s="37"/>
      <c r="E28" s="64" t="str">
        <f t="shared" si="5"/>
        <v/>
      </c>
    </row>
    <row r="29" spans="1:5" ht="31.5" x14ac:dyDescent="0.25">
      <c r="A29" s="94" t="s">
        <v>224</v>
      </c>
      <c r="B29" s="20">
        <f t="shared" si="4"/>
        <v>2396.3414634146343</v>
      </c>
      <c r="C29" s="65">
        <v>1965</v>
      </c>
      <c r="D29" s="37"/>
      <c r="E29" s="64" t="str">
        <f t="shared" si="5"/>
        <v/>
      </c>
    </row>
    <row r="30" spans="1:5" ht="31.5" x14ac:dyDescent="0.25">
      <c r="A30" s="94" t="s">
        <v>225</v>
      </c>
      <c r="B30" s="20">
        <f t="shared" si="4"/>
        <v>702.43902439024396</v>
      </c>
      <c r="C30" s="65">
        <v>576</v>
      </c>
      <c r="D30" s="37"/>
      <c r="E30" s="64" t="str">
        <f t="shared" si="5"/>
        <v/>
      </c>
    </row>
    <row r="31" spans="1:5" ht="15.75" x14ac:dyDescent="0.25">
      <c r="A31" s="94" t="s">
        <v>226</v>
      </c>
      <c r="B31" s="20">
        <f t="shared" si="4"/>
        <v>557.31707317073176</v>
      </c>
      <c r="C31" s="65">
        <v>457</v>
      </c>
      <c r="D31" s="37"/>
      <c r="E31" s="64" t="str">
        <f t="shared" si="5"/>
        <v/>
      </c>
    </row>
    <row r="32" spans="1:5" ht="15.75" x14ac:dyDescent="0.25">
      <c r="A32" s="94" t="s">
        <v>227</v>
      </c>
      <c r="B32" s="20">
        <f t="shared" ref="B32:B73" si="6">C32/0.82</f>
        <v>4786.5853658536589</v>
      </c>
      <c r="C32" s="65">
        <v>3925</v>
      </c>
      <c r="D32" s="37"/>
      <c r="E32" s="64" t="str">
        <f t="shared" ref="E32:E73" si="7">IF(C32*D32,C32*D32,"")</f>
        <v/>
      </c>
    </row>
    <row r="33" spans="1:5" ht="15.75" x14ac:dyDescent="0.25">
      <c r="A33" s="94" t="s">
        <v>228</v>
      </c>
      <c r="B33" s="20">
        <f t="shared" si="6"/>
        <v>19034.146341463416</v>
      </c>
      <c r="C33" s="65">
        <v>15608</v>
      </c>
      <c r="D33" s="37"/>
      <c r="E33" s="64" t="str">
        <f t="shared" si="7"/>
        <v/>
      </c>
    </row>
    <row r="34" spans="1:5" ht="15.75" x14ac:dyDescent="0.25">
      <c r="A34" s="94" t="s">
        <v>229</v>
      </c>
      <c r="B34" s="20">
        <f t="shared" si="6"/>
        <v>2396.3414634146343</v>
      </c>
      <c r="C34" s="65">
        <v>1965</v>
      </c>
      <c r="D34" s="37"/>
      <c r="E34" s="64" t="str">
        <f t="shared" si="7"/>
        <v/>
      </c>
    </row>
    <row r="35" spans="1:5" ht="31.5" x14ac:dyDescent="0.25">
      <c r="A35" s="94" t="s">
        <v>230</v>
      </c>
      <c r="B35" s="20">
        <f t="shared" si="6"/>
        <v>1392.6829268292684</v>
      </c>
      <c r="C35" s="65">
        <v>1142</v>
      </c>
      <c r="D35" s="37"/>
      <c r="E35" s="64" t="str">
        <f t="shared" si="7"/>
        <v/>
      </c>
    </row>
    <row r="36" spans="1:5" ht="15.75" x14ac:dyDescent="0.25">
      <c r="A36" s="94" t="s">
        <v>231</v>
      </c>
      <c r="B36" s="20">
        <f t="shared" si="6"/>
        <v>9248.7804878048792</v>
      </c>
      <c r="C36" s="65">
        <v>7584</v>
      </c>
      <c r="D36" s="37"/>
      <c r="E36" s="64" t="str">
        <f t="shared" si="7"/>
        <v/>
      </c>
    </row>
    <row r="37" spans="1:5" ht="31.5" x14ac:dyDescent="0.25">
      <c r="A37" s="94" t="s">
        <v>232</v>
      </c>
      <c r="B37" s="20">
        <f t="shared" si="6"/>
        <v>7614.6341463414637</v>
      </c>
      <c r="C37" s="65">
        <v>6244</v>
      </c>
      <c r="D37" s="37"/>
      <c r="E37" s="64" t="str">
        <f t="shared" si="7"/>
        <v/>
      </c>
    </row>
    <row r="38" spans="1:5" ht="15.75" x14ac:dyDescent="0.25">
      <c r="A38" s="94" t="s">
        <v>233</v>
      </c>
      <c r="B38" s="20">
        <f t="shared" si="6"/>
        <v>1539.0243902439026</v>
      </c>
      <c r="C38" s="65">
        <v>1262</v>
      </c>
      <c r="D38" s="37"/>
      <c r="E38" s="64" t="str">
        <f t="shared" si="7"/>
        <v/>
      </c>
    </row>
    <row r="39" spans="1:5" ht="15.75" x14ac:dyDescent="0.25">
      <c r="A39" s="94" t="s">
        <v>234</v>
      </c>
      <c r="B39" s="20">
        <f t="shared" si="6"/>
        <v>2450</v>
      </c>
      <c r="C39" s="65">
        <v>2009</v>
      </c>
      <c r="D39" s="37"/>
      <c r="E39" s="64" t="str">
        <f t="shared" si="7"/>
        <v/>
      </c>
    </row>
    <row r="40" spans="1:5" ht="31.5" x14ac:dyDescent="0.25">
      <c r="A40" s="94" t="s">
        <v>235</v>
      </c>
      <c r="B40" s="20">
        <f t="shared" si="6"/>
        <v>41182.926829268297</v>
      </c>
      <c r="C40" s="65">
        <v>33770</v>
      </c>
      <c r="D40" s="37"/>
      <c r="E40" s="64" t="str">
        <f t="shared" si="7"/>
        <v/>
      </c>
    </row>
    <row r="41" spans="1:5" ht="31.5" x14ac:dyDescent="0.25">
      <c r="A41" s="94" t="s">
        <v>236</v>
      </c>
      <c r="B41" s="20">
        <f t="shared" si="6"/>
        <v>26832.926829268294</v>
      </c>
      <c r="C41" s="65">
        <v>22003</v>
      </c>
      <c r="D41" s="37"/>
      <c r="E41" s="64" t="str">
        <f t="shared" si="7"/>
        <v/>
      </c>
    </row>
    <row r="42" spans="1:5" ht="15.75" x14ac:dyDescent="0.25">
      <c r="A42" s="94" t="s">
        <v>237</v>
      </c>
      <c r="B42" s="20">
        <f t="shared" si="6"/>
        <v>35758.536585365859</v>
      </c>
      <c r="C42" s="65">
        <v>29322</v>
      </c>
      <c r="D42" s="37"/>
      <c r="E42" s="64" t="str">
        <f t="shared" si="7"/>
        <v/>
      </c>
    </row>
    <row r="43" spans="1:5" ht="15.75" x14ac:dyDescent="0.25">
      <c r="A43" s="94" t="s">
        <v>238</v>
      </c>
      <c r="B43" s="20">
        <f t="shared" si="6"/>
        <v>6698.7804878048782</v>
      </c>
      <c r="C43" s="65">
        <v>5493</v>
      </c>
      <c r="D43" s="37"/>
      <c r="E43" s="64" t="str">
        <f t="shared" si="7"/>
        <v/>
      </c>
    </row>
    <row r="44" spans="1:5" ht="15.75" x14ac:dyDescent="0.25">
      <c r="A44" s="94" t="s">
        <v>239</v>
      </c>
      <c r="B44" s="20">
        <f t="shared" si="6"/>
        <v>4810.9756097560976</v>
      </c>
      <c r="C44" s="65">
        <v>3945</v>
      </c>
      <c r="D44" s="37"/>
      <c r="E44" s="64" t="str">
        <f t="shared" si="7"/>
        <v/>
      </c>
    </row>
    <row r="45" spans="1:5" ht="15.75" x14ac:dyDescent="0.25">
      <c r="A45" s="94" t="s">
        <v>331</v>
      </c>
      <c r="B45" s="20">
        <f t="shared" si="6"/>
        <v>2992.6829268292686</v>
      </c>
      <c r="C45" s="65">
        <v>2454</v>
      </c>
      <c r="D45" s="37"/>
      <c r="E45" s="64" t="str">
        <f t="shared" si="7"/>
        <v/>
      </c>
    </row>
    <row r="46" spans="1:5" ht="15.75" x14ac:dyDescent="0.25">
      <c r="A46" s="94" t="s">
        <v>240</v>
      </c>
      <c r="B46" s="20">
        <f t="shared" si="6"/>
        <v>7937.8048780487807</v>
      </c>
      <c r="C46" s="65">
        <v>6509</v>
      </c>
      <c r="D46" s="37"/>
      <c r="E46" s="64" t="str">
        <f t="shared" si="7"/>
        <v/>
      </c>
    </row>
    <row r="47" spans="1:5" ht="31.5" x14ac:dyDescent="0.25">
      <c r="A47" s="126" t="s">
        <v>53</v>
      </c>
      <c r="B47" s="20"/>
      <c r="C47" s="109"/>
      <c r="D47" s="110"/>
      <c r="E47" s="111"/>
    </row>
    <row r="48" spans="1:5" ht="31.5" x14ac:dyDescent="0.25">
      <c r="A48" s="94" t="s">
        <v>485</v>
      </c>
      <c r="B48" s="20">
        <f t="shared" ref="B48:B51" si="8">C48/0.82</f>
        <v>1690.2439024390244</v>
      </c>
      <c r="C48" s="65">
        <v>1386</v>
      </c>
      <c r="D48" s="37"/>
      <c r="E48" s="64" t="str">
        <f t="shared" ref="E48:E51" si="9">IF(C48*D48,C48*D48,"")</f>
        <v/>
      </c>
    </row>
    <row r="49" spans="1:5" ht="31.5" x14ac:dyDescent="0.25">
      <c r="A49" s="94" t="s">
        <v>486</v>
      </c>
      <c r="B49" s="20">
        <f t="shared" si="8"/>
        <v>3274.3902439024391</v>
      </c>
      <c r="C49" s="65">
        <v>2685</v>
      </c>
      <c r="D49" s="37"/>
      <c r="E49" s="64" t="str">
        <f t="shared" si="9"/>
        <v/>
      </c>
    </row>
    <row r="50" spans="1:5" ht="15.75" x14ac:dyDescent="0.25">
      <c r="A50" s="94" t="s">
        <v>484</v>
      </c>
      <c r="B50" s="20">
        <f t="shared" si="8"/>
        <v>4964.6341463414637</v>
      </c>
      <c r="C50" s="65">
        <v>4071</v>
      </c>
      <c r="D50" s="37"/>
      <c r="E50" s="64" t="str">
        <f t="shared" si="9"/>
        <v/>
      </c>
    </row>
    <row r="51" spans="1:5" ht="47.25" x14ac:dyDescent="0.25">
      <c r="A51" s="94" t="s">
        <v>457</v>
      </c>
      <c r="B51" s="20">
        <f t="shared" si="8"/>
        <v>3207.3170731707319</v>
      </c>
      <c r="C51" s="65">
        <v>2630</v>
      </c>
      <c r="D51" s="37"/>
      <c r="E51" s="64" t="str">
        <f t="shared" si="9"/>
        <v/>
      </c>
    </row>
    <row r="52" spans="1:5" ht="15.75" x14ac:dyDescent="0.25">
      <c r="A52" s="129"/>
      <c r="B52" s="28"/>
      <c r="C52" s="66"/>
      <c r="D52" s="67"/>
      <c r="E52" s="113"/>
    </row>
    <row r="53" spans="1:5" ht="31.5" x14ac:dyDescent="0.25">
      <c r="A53" s="96" t="s">
        <v>509</v>
      </c>
      <c r="B53" s="29"/>
      <c r="C53" s="69"/>
      <c r="D53" s="70"/>
      <c r="E53" s="118"/>
    </row>
    <row r="54" spans="1:5" ht="15.75" x14ac:dyDescent="0.25">
      <c r="A54" s="94" t="s">
        <v>241</v>
      </c>
      <c r="B54" s="20">
        <f t="shared" ref="B54:B56" si="10">C54/0.82</f>
        <v>860.97560975609758</v>
      </c>
      <c r="C54" s="65">
        <v>706</v>
      </c>
      <c r="D54" s="37"/>
      <c r="E54" s="64" t="str">
        <f t="shared" ref="E54:E56" si="11">IF(C54*D54,C54*D54,"")</f>
        <v/>
      </c>
    </row>
    <row r="55" spans="1:5" ht="15.75" x14ac:dyDescent="0.25">
      <c r="A55" s="94" t="s">
        <v>242</v>
      </c>
      <c r="B55" s="20">
        <f t="shared" si="10"/>
        <v>16167.073170731708</v>
      </c>
      <c r="C55" s="65">
        <v>13257</v>
      </c>
      <c r="D55" s="37"/>
      <c r="E55" s="64" t="str">
        <f t="shared" si="11"/>
        <v/>
      </c>
    </row>
    <row r="56" spans="1:5" ht="15.75" x14ac:dyDescent="0.25">
      <c r="A56" s="94" t="s">
        <v>64</v>
      </c>
      <c r="B56" s="20">
        <f t="shared" si="10"/>
        <v>707.31707317073176</v>
      </c>
      <c r="C56" s="65">
        <v>580</v>
      </c>
      <c r="D56" s="37"/>
      <c r="E56" s="64" t="str">
        <f t="shared" si="11"/>
        <v/>
      </c>
    </row>
    <row r="57" spans="1:5" ht="15.75" x14ac:dyDescent="0.25">
      <c r="A57" s="94" t="s">
        <v>157</v>
      </c>
      <c r="B57" s="20">
        <f t="shared" si="6"/>
        <v>1454.8780487804879</v>
      </c>
      <c r="C57" s="65">
        <v>1193</v>
      </c>
      <c r="D57" s="37"/>
      <c r="E57" s="64" t="str">
        <f t="shared" si="7"/>
        <v/>
      </c>
    </row>
    <row r="58" spans="1:5" ht="15.75" x14ac:dyDescent="0.25">
      <c r="A58" s="94" t="s">
        <v>65</v>
      </c>
      <c r="B58" s="20">
        <f t="shared" si="6"/>
        <v>3645.1219512195125</v>
      </c>
      <c r="C58" s="65">
        <v>2989</v>
      </c>
      <c r="D58" s="37"/>
      <c r="E58" s="64" t="str">
        <f t="shared" si="7"/>
        <v/>
      </c>
    </row>
    <row r="59" spans="1:5" ht="15.75" x14ac:dyDescent="0.25">
      <c r="A59" s="94" t="s">
        <v>243</v>
      </c>
      <c r="B59" s="20">
        <f t="shared" si="6"/>
        <v>458.53658536585368</v>
      </c>
      <c r="C59" s="65">
        <v>376</v>
      </c>
      <c r="D59" s="37"/>
      <c r="E59" s="64" t="str">
        <f t="shared" si="7"/>
        <v/>
      </c>
    </row>
    <row r="60" spans="1:5" ht="15.75" x14ac:dyDescent="0.25">
      <c r="A60" s="94" t="s">
        <v>244</v>
      </c>
      <c r="B60" s="20">
        <f t="shared" si="6"/>
        <v>1906.0975609756099</v>
      </c>
      <c r="C60" s="65">
        <v>1563</v>
      </c>
      <c r="D60" s="37"/>
      <c r="E60" s="64" t="str">
        <f t="shared" si="7"/>
        <v/>
      </c>
    </row>
    <row r="61" spans="1:5" ht="15.75" x14ac:dyDescent="0.25">
      <c r="A61" s="94" t="s">
        <v>255</v>
      </c>
      <c r="B61" s="20">
        <f t="shared" si="6"/>
        <v>7217.0731707317082</v>
      </c>
      <c r="C61" s="65">
        <v>5918</v>
      </c>
      <c r="D61" s="37"/>
      <c r="E61" s="64" t="str">
        <f t="shared" si="7"/>
        <v/>
      </c>
    </row>
    <row r="62" spans="1:5" ht="15.75" x14ac:dyDescent="0.25">
      <c r="A62" s="129"/>
      <c r="B62" s="28"/>
      <c r="C62" s="66"/>
      <c r="D62" s="67"/>
      <c r="E62" s="113"/>
    </row>
    <row r="63" spans="1:5" ht="15" customHeight="1" x14ac:dyDescent="0.25">
      <c r="A63" s="914" t="s">
        <v>577</v>
      </c>
      <c r="B63" s="915"/>
      <c r="C63" s="915"/>
      <c r="D63" s="41"/>
      <c r="E63" s="75"/>
    </row>
    <row r="64" spans="1:5" ht="31.5" x14ac:dyDescent="0.25">
      <c r="A64" s="94" t="s">
        <v>469</v>
      </c>
      <c r="B64" s="20">
        <f t="shared" ref="B64:B65" si="12">C64/0.82</f>
        <v>152100</v>
      </c>
      <c r="C64" s="65">
        <v>124722</v>
      </c>
      <c r="D64" s="37"/>
      <c r="E64" s="64" t="str">
        <f t="shared" ref="E64:E65" si="13">IF(C64*D64,C64*D64,"")</f>
        <v/>
      </c>
    </row>
    <row r="65" spans="1:5" ht="31.5" x14ac:dyDescent="0.25">
      <c r="A65" s="94" t="s">
        <v>481</v>
      </c>
      <c r="B65" s="20">
        <f t="shared" si="12"/>
        <v>157375.60975609758</v>
      </c>
      <c r="C65" s="65">
        <v>129048</v>
      </c>
      <c r="D65" s="37"/>
      <c r="E65" s="64" t="str">
        <f t="shared" si="13"/>
        <v/>
      </c>
    </row>
    <row r="66" spans="1:5" ht="30.6" customHeight="1" x14ac:dyDescent="0.25">
      <c r="A66" s="94" t="s">
        <v>470</v>
      </c>
      <c r="B66" s="20">
        <f t="shared" si="6"/>
        <v>180910.9756097561</v>
      </c>
      <c r="C66" s="62">
        <v>148347</v>
      </c>
      <c r="D66" s="37"/>
      <c r="E66" s="64" t="str">
        <f t="shared" si="7"/>
        <v/>
      </c>
    </row>
    <row r="67" spans="1:5" ht="15.75" x14ac:dyDescent="0.25">
      <c r="A67" s="94" t="s">
        <v>471</v>
      </c>
      <c r="B67" s="20">
        <f t="shared" si="6"/>
        <v>144064.63414634147</v>
      </c>
      <c r="C67" s="62">
        <v>118133</v>
      </c>
      <c r="D67" s="37"/>
      <c r="E67" s="64" t="str">
        <f t="shared" si="7"/>
        <v/>
      </c>
    </row>
    <row r="68" spans="1:5" ht="15.75" x14ac:dyDescent="0.25">
      <c r="A68" s="94" t="s">
        <v>472</v>
      </c>
      <c r="B68" s="20">
        <f t="shared" si="6"/>
        <v>144064.63414634147</v>
      </c>
      <c r="C68" s="62">
        <v>118133</v>
      </c>
      <c r="D68" s="37"/>
      <c r="E68" s="64" t="str">
        <f t="shared" si="7"/>
        <v/>
      </c>
    </row>
    <row r="69" spans="1:5" ht="31.5" x14ac:dyDescent="0.25">
      <c r="A69" s="694" t="s">
        <v>574</v>
      </c>
      <c r="B69" s="695">
        <f t="shared" si="6"/>
        <v>169296.34146341463</v>
      </c>
      <c r="C69" s="696">
        <v>138823</v>
      </c>
      <c r="D69" s="37"/>
      <c r="E69" s="64" t="str">
        <f t="shared" si="7"/>
        <v/>
      </c>
    </row>
    <row r="70" spans="1:5" ht="31.5" x14ac:dyDescent="0.25">
      <c r="A70" s="694" t="s">
        <v>575</v>
      </c>
      <c r="B70" s="695">
        <f t="shared" si="6"/>
        <v>158051.21951219512</v>
      </c>
      <c r="C70" s="696">
        <v>129602</v>
      </c>
      <c r="D70" s="37"/>
      <c r="E70" s="64" t="str">
        <f t="shared" si="7"/>
        <v/>
      </c>
    </row>
    <row r="71" spans="1:5" ht="31.5" x14ac:dyDescent="0.25">
      <c r="A71" s="694" t="s">
        <v>575</v>
      </c>
      <c r="B71" s="695">
        <f t="shared" ref="B71" si="14">C71/0.82</f>
        <v>158051.21951219512</v>
      </c>
      <c r="C71" s="696">
        <v>129602</v>
      </c>
      <c r="D71" s="37"/>
      <c r="E71" s="64" t="str">
        <f t="shared" si="7"/>
        <v/>
      </c>
    </row>
    <row r="72" spans="1:5" ht="31.5" x14ac:dyDescent="0.25">
      <c r="A72" s="694" t="s">
        <v>576</v>
      </c>
      <c r="B72" s="695">
        <f t="shared" ref="B72" si="15">C72/0.82</f>
        <v>178067.07317073172</v>
      </c>
      <c r="C72" s="696">
        <v>146015</v>
      </c>
      <c r="D72" s="37"/>
      <c r="E72" s="64" t="str">
        <f t="shared" si="7"/>
        <v/>
      </c>
    </row>
    <row r="73" spans="1:5" ht="30.6" customHeight="1" x14ac:dyDescent="0.25">
      <c r="A73" s="94" t="s">
        <v>578</v>
      </c>
      <c r="B73" s="20">
        <f t="shared" si="6"/>
        <v>155603.65853658537</v>
      </c>
      <c r="C73" s="65">
        <v>127595</v>
      </c>
      <c r="D73" s="37"/>
      <c r="E73" s="64" t="str">
        <f t="shared" si="7"/>
        <v/>
      </c>
    </row>
    <row r="74" spans="1:5" ht="31.5" x14ac:dyDescent="0.25">
      <c r="A74" s="94" t="s">
        <v>474</v>
      </c>
      <c r="B74" s="20">
        <f t="shared" ref="B74:B78" si="16">C74/0.82</f>
        <v>169296.34146341463</v>
      </c>
      <c r="C74" s="62">
        <v>138823</v>
      </c>
      <c r="D74" s="37"/>
      <c r="E74" s="64" t="str">
        <f t="shared" ref="E74:E78" si="17">IF(C74*D74,C74*D74,"")</f>
        <v/>
      </c>
    </row>
    <row r="75" spans="1:5" ht="31.5" x14ac:dyDescent="0.25">
      <c r="A75" s="94" t="s">
        <v>579</v>
      </c>
      <c r="B75" s="20">
        <f t="shared" si="16"/>
        <v>171320.73170731709</v>
      </c>
      <c r="C75" s="65">
        <v>140483</v>
      </c>
      <c r="D75" s="37"/>
      <c r="E75" s="64" t="str">
        <f t="shared" si="17"/>
        <v/>
      </c>
    </row>
    <row r="76" spans="1:5" ht="15.75" x14ac:dyDescent="0.25">
      <c r="A76" s="94" t="s">
        <v>479</v>
      </c>
      <c r="B76" s="20">
        <f t="shared" si="16"/>
        <v>128778.04878048781</v>
      </c>
      <c r="C76" s="62">
        <v>105598</v>
      </c>
      <c r="D76" s="37"/>
      <c r="E76" s="64" t="str">
        <f t="shared" si="17"/>
        <v/>
      </c>
    </row>
    <row r="77" spans="1:5" ht="31.5" x14ac:dyDescent="0.25">
      <c r="A77" s="94" t="s">
        <v>480</v>
      </c>
      <c r="B77" s="20">
        <f t="shared" si="16"/>
        <v>140403.65853658537</v>
      </c>
      <c r="C77" s="131">
        <v>115131</v>
      </c>
      <c r="D77" s="37"/>
      <c r="E77" s="64" t="str">
        <f t="shared" si="17"/>
        <v/>
      </c>
    </row>
    <row r="78" spans="1:5" ht="15.75" x14ac:dyDescent="0.25">
      <c r="A78" s="94" t="s">
        <v>482</v>
      </c>
      <c r="B78" s="20">
        <f t="shared" si="16"/>
        <v>163557.31707317074</v>
      </c>
      <c r="C78" s="65">
        <v>134117</v>
      </c>
      <c r="D78" s="37"/>
      <c r="E78" s="64" t="str">
        <f t="shared" si="17"/>
        <v/>
      </c>
    </row>
    <row r="79" spans="1:5" ht="15.75" x14ac:dyDescent="0.25">
      <c r="A79" s="94" t="s">
        <v>465</v>
      </c>
      <c r="B79" s="30" t="s">
        <v>32</v>
      </c>
      <c r="C79" s="65" t="s">
        <v>32</v>
      </c>
      <c r="D79" s="37"/>
      <c r="E79" s="64"/>
    </row>
    <row r="80" spans="1:5" ht="15.75" x14ac:dyDescent="0.25">
      <c r="A80" s="101"/>
      <c r="B80" s="40"/>
      <c r="C80" s="56"/>
      <c r="D80" s="41"/>
      <c r="E80" s="75" t="str">
        <f>IF(C90*D80,C90*D80,"")</f>
        <v/>
      </c>
    </row>
    <row r="81" spans="1:8" ht="15.75" x14ac:dyDescent="0.25">
      <c r="A81" s="88" t="s">
        <v>10</v>
      </c>
      <c r="B81" s="40"/>
      <c r="C81" s="56"/>
      <c r="D81" s="41"/>
      <c r="E81" s="75"/>
    </row>
    <row r="82" spans="1:8" ht="15.75" x14ac:dyDescent="0.25">
      <c r="A82" s="93" t="s">
        <v>74</v>
      </c>
      <c r="B82" s="72">
        <f t="shared" ref="B82:B85" si="18">C82*1.18</f>
        <v>0</v>
      </c>
      <c r="C82" s="62">
        <v>0</v>
      </c>
      <c r="D82" s="37"/>
      <c r="E82" s="64" t="str">
        <f t="shared" ref="E82:E86" si="19">IF(C82*D82,C82*D82,"")</f>
        <v/>
      </c>
    </row>
    <row r="83" spans="1:8" ht="15.75" x14ac:dyDescent="0.25">
      <c r="A83" s="93" t="s">
        <v>75</v>
      </c>
      <c r="B83" s="72">
        <f t="shared" si="18"/>
        <v>0</v>
      </c>
      <c r="C83" s="62">
        <v>0</v>
      </c>
      <c r="D83" s="37"/>
      <c r="E83" s="64" t="str">
        <f t="shared" si="19"/>
        <v/>
      </c>
    </row>
    <row r="84" spans="1:8" ht="15.75" x14ac:dyDescent="0.25">
      <c r="A84" s="93" t="s">
        <v>76</v>
      </c>
      <c r="B84" s="72">
        <f t="shared" si="18"/>
        <v>0</v>
      </c>
      <c r="C84" s="62">
        <v>0</v>
      </c>
      <c r="D84" s="37"/>
      <c r="E84" s="64" t="str">
        <f t="shared" si="19"/>
        <v/>
      </c>
    </row>
    <row r="85" spans="1:8" ht="15.75" x14ac:dyDescent="0.25">
      <c r="A85" s="93" t="s">
        <v>77</v>
      </c>
      <c r="B85" s="72">
        <f t="shared" si="18"/>
        <v>0</v>
      </c>
      <c r="C85" s="62">
        <v>0</v>
      </c>
      <c r="D85" s="37"/>
      <c r="E85" s="64" t="str">
        <f t="shared" si="19"/>
        <v/>
      </c>
    </row>
    <row r="86" spans="1:8" ht="15.75" x14ac:dyDescent="0.25">
      <c r="A86" s="93" t="s">
        <v>78</v>
      </c>
      <c r="B86" s="20">
        <f t="shared" ref="B86" si="20">C86/0.82</f>
        <v>3157.3170731707319</v>
      </c>
      <c r="C86" s="62">
        <v>2589</v>
      </c>
      <c r="D86" s="63"/>
      <c r="E86" s="64" t="str">
        <f t="shared" si="19"/>
        <v/>
      </c>
    </row>
    <row r="87" spans="1:8" ht="15.75" x14ac:dyDescent="0.25">
      <c r="A87" s="101"/>
      <c r="B87" s="40"/>
      <c r="C87" s="56"/>
      <c r="D87" s="42"/>
      <c r="E87" s="103"/>
    </row>
    <row r="88" spans="1:8" ht="15.75" x14ac:dyDescent="0.25">
      <c r="A88" s="88" t="s">
        <v>11</v>
      </c>
      <c r="B88" s="40"/>
      <c r="C88" s="56"/>
      <c r="D88" s="42"/>
      <c r="E88" s="104"/>
    </row>
    <row r="89" spans="1:8" ht="15.75" x14ac:dyDescent="0.25">
      <c r="A89" s="100" t="s">
        <v>79</v>
      </c>
      <c r="B89" s="72">
        <f t="shared" ref="B89:B90" si="21">C89*1.18</f>
        <v>0</v>
      </c>
      <c r="C89" s="62">
        <v>0</v>
      </c>
      <c r="D89" s="74"/>
      <c r="E89" s="64" t="str">
        <f t="shared" ref="E89:E90" si="22">IF(C89*D89,C89*D89,"")</f>
        <v/>
      </c>
    </row>
    <row r="90" spans="1:8" ht="15.75" x14ac:dyDescent="0.25">
      <c r="A90" s="100" t="s">
        <v>80</v>
      </c>
      <c r="B90" s="72">
        <f t="shared" si="21"/>
        <v>0</v>
      </c>
      <c r="C90" s="62">
        <v>0</v>
      </c>
      <c r="D90" s="74"/>
      <c r="E90" s="64" t="str">
        <f t="shared" si="22"/>
        <v/>
      </c>
    </row>
    <row r="91" spans="1:8" ht="15.75" x14ac:dyDescent="0.25">
      <c r="A91" s="101"/>
      <c r="B91" s="40"/>
      <c r="C91" s="56"/>
      <c r="D91" s="81"/>
      <c r="E91" s="75"/>
    </row>
    <row r="92" spans="1:8" ht="15.75" x14ac:dyDescent="0.25">
      <c r="A92" s="88" t="s">
        <v>13</v>
      </c>
      <c r="B92" s="40"/>
      <c r="C92" s="56"/>
      <c r="D92" s="81"/>
      <c r="E92" s="75"/>
      <c r="H92" s="50"/>
    </row>
    <row r="93" spans="1:8" ht="15.75" x14ac:dyDescent="0.25">
      <c r="A93" s="100" t="s">
        <v>301</v>
      </c>
      <c r="B93" s="34"/>
      <c r="C93" s="62">
        <v>4.5</v>
      </c>
      <c r="D93" s="74"/>
      <c r="E93" s="64" t="str">
        <f t="shared" ref="E93:E94" si="23">IF(C93*D93,C93*D93,"")</f>
        <v/>
      </c>
    </row>
    <row r="94" spans="1:8" ht="15.75" x14ac:dyDescent="0.25">
      <c r="A94" s="100" t="s">
        <v>14</v>
      </c>
      <c r="B94" s="34"/>
      <c r="C94" s="62">
        <v>1.85</v>
      </c>
      <c r="D94" s="74"/>
      <c r="E94" s="64" t="str">
        <f t="shared" si="23"/>
        <v/>
      </c>
    </row>
    <row r="95" spans="1:8" ht="15.75" x14ac:dyDescent="0.25">
      <c r="A95" s="93" t="s">
        <v>467</v>
      </c>
      <c r="B95" s="44"/>
      <c r="C95" s="45" t="s">
        <v>32</v>
      </c>
      <c r="D95" s="74"/>
      <c r="E95" s="64"/>
    </row>
    <row r="96" spans="1:8" ht="15.75" x14ac:dyDescent="0.25">
      <c r="A96" s="40"/>
      <c r="B96" s="40"/>
      <c r="C96" s="76"/>
      <c r="D96" s="42" t="s">
        <v>15</v>
      </c>
      <c r="E96" s="77">
        <f>SUM(E18:E95)</f>
        <v>0</v>
      </c>
    </row>
    <row r="97" spans="1:5" ht="31.5" x14ac:dyDescent="0.25">
      <c r="A97" s="26" t="s">
        <v>468</v>
      </c>
      <c r="B97" s="47"/>
      <c r="C97" s="48">
        <v>0</v>
      </c>
      <c r="D97" s="12"/>
      <c r="E97" s="53">
        <f>SUM(C97*(E96)/100)</f>
        <v>0</v>
      </c>
    </row>
    <row r="98" spans="1:5" ht="15.75" x14ac:dyDescent="0.25">
      <c r="A98" s="889" t="s">
        <v>539</v>
      </c>
      <c r="B98" s="889"/>
      <c r="C98" s="49">
        <v>0</v>
      </c>
      <c r="D98" s="42" t="s">
        <v>16</v>
      </c>
      <c r="E98" s="52">
        <f>SUM(C98*(E96)/100)</f>
        <v>0</v>
      </c>
    </row>
    <row r="99" spans="1:5" ht="15.75" x14ac:dyDescent="0.25">
      <c r="A99" s="40"/>
      <c r="B99" s="40"/>
      <c r="C99" s="76"/>
      <c r="D99" s="42" t="s">
        <v>17</v>
      </c>
      <c r="E99" s="54">
        <f>SUM(E96+E97+E98)</f>
        <v>0</v>
      </c>
    </row>
    <row r="100" spans="1:5" ht="15" x14ac:dyDescent="0.25">
      <c r="A100" s="11"/>
      <c r="B100" s="11"/>
      <c r="C100" s="24"/>
    </row>
  </sheetData>
  <mergeCells count="13">
    <mergeCell ref="A98:B98"/>
    <mergeCell ref="A1:B5"/>
    <mergeCell ref="C1:E1"/>
    <mergeCell ref="C2:E2"/>
    <mergeCell ref="C3:E3"/>
    <mergeCell ref="C4:E4"/>
    <mergeCell ref="C5:E5"/>
    <mergeCell ref="A63:C63"/>
    <mergeCell ref="A6:B7"/>
    <mergeCell ref="C6:E6"/>
    <mergeCell ref="C7:E7"/>
    <mergeCell ref="A8:E8"/>
    <mergeCell ref="A10:D14"/>
  </mergeCells>
  <hyperlinks>
    <hyperlink ref="C7" r:id="rId1" xr:uid="{16E1677C-BC8D-454D-AE7B-525DC9F37F64}"/>
    <hyperlink ref="C5" r:id="rId2" xr:uid="{938FFF0C-52B1-4854-B32B-9A77B025F4D6}"/>
  </hyperlinks>
  <pageMargins left="0.5" right="0.5" top="0.5" bottom="0.5" header="0.5" footer="0.5"/>
  <pageSetup orientation="portrait"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8D3F1-EA34-4EA0-93E9-E9BB1E369B85}">
  <sheetPr>
    <tabColor rgb="FFFF6600"/>
  </sheetPr>
  <dimension ref="A1:H101"/>
  <sheetViews>
    <sheetView topLeftCell="A6" zoomScale="110" zoomScaleNormal="110" workbookViewId="0">
      <selection activeCell="E97" sqref="E97"/>
    </sheetView>
  </sheetViews>
  <sheetFormatPr defaultRowHeight="12.75" x14ac:dyDescent="0.2"/>
  <cols>
    <col min="1" max="1" width="44.5703125" style="4" customWidth="1"/>
    <col min="2" max="2" width="11" style="4" customWidth="1"/>
    <col min="3" max="3" width="14.7109375" style="25" customWidth="1"/>
    <col min="4" max="4" width="6.7109375" style="6" customWidth="1"/>
    <col min="5" max="5" width="14.5703125" style="51" customWidth="1"/>
    <col min="6" max="247" width="9.28515625" style="4"/>
    <col min="248" max="248" width="8.7109375" style="4" customWidth="1"/>
    <col min="249" max="252" width="9.28515625" style="4"/>
    <col min="253" max="254" width="6" style="4" customWidth="1"/>
    <col min="255" max="256" width="9.28515625" style="4"/>
    <col min="257" max="257" width="16.5703125" style="4" customWidth="1"/>
    <col min="258" max="503" width="9.28515625" style="4"/>
    <col min="504" max="504" width="8.7109375" style="4" customWidth="1"/>
    <col min="505" max="508" width="9.28515625" style="4"/>
    <col min="509" max="510" width="6" style="4" customWidth="1"/>
    <col min="511" max="512" width="9.28515625" style="4"/>
    <col min="513" max="513" width="16.5703125" style="4" customWidth="1"/>
    <col min="514" max="759" width="9.28515625" style="4"/>
    <col min="760" max="760" width="8.7109375" style="4" customWidth="1"/>
    <col min="761" max="764" width="9.28515625" style="4"/>
    <col min="765" max="766" width="6" style="4" customWidth="1"/>
    <col min="767" max="768" width="9.28515625" style="4"/>
    <col min="769" max="769" width="16.5703125" style="4" customWidth="1"/>
    <col min="770" max="1015" width="9.28515625" style="4"/>
    <col min="1016" max="1016" width="8.7109375" style="4" customWidth="1"/>
    <col min="1017" max="1020" width="9.28515625" style="4"/>
    <col min="1021" max="1022" width="6" style="4" customWidth="1"/>
    <col min="1023" max="1024" width="9.28515625" style="4"/>
    <col min="1025" max="1025" width="16.5703125" style="4" customWidth="1"/>
    <col min="1026" max="1271" width="9.28515625" style="4"/>
    <col min="1272" max="1272" width="8.7109375" style="4" customWidth="1"/>
    <col min="1273" max="1276" width="9.28515625" style="4"/>
    <col min="1277" max="1278" width="6" style="4" customWidth="1"/>
    <col min="1279" max="1280" width="9.28515625" style="4"/>
    <col min="1281" max="1281" width="16.5703125" style="4" customWidth="1"/>
    <col min="1282" max="1527" width="9.28515625" style="4"/>
    <col min="1528" max="1528" width="8.7109375" style="4" customWidth="1"/>
    <col min="1529" max="1532" width="9.28515625" style="4"/>
    <col min="1533" max="1534" width="6" style="4" customWidth="1"/>
    <col min="1535" max="1536" width="9.28515625" style="4"/>
    <col min="1537" max="1537" width="16.5703125" style="4" customWidth="1"/>
    <col min="1538" max="1783" width="9.28515625" style="4"/>
    <col min="1784" max="1784" width="8.7109375" style="4" customWidth="1"/>
    <col min="1785" max="1788" width="9.28515625" style="4"/>
    <col min="1789" max="1790" width="6" style="4" customWidth="1"/>
    <col min="1791" max="1792" width="9.28515625" style="4"/>
    <col min="1793" max="1793" width="16.5703125" style="4" customWidth="1"/>
    <col min="1794" max="2039" width="9.28515625" style="4"/>
    <col min="2040" max="2040" width="8.7109375" style="4" customWidth="1"/>
    <col min="2041" max="2044" width="9.28515625" style="4"/>
    <col min="2045" max="2046" width="6" style="4" customWidth="1"/>
    <col min="2047" max="2048" width="9.28515625" style="4"/>
    <col min="2049" max="2049" width="16.5703125" style="4" customWidth="1"/>
    <col min="2050" max="2295" width="9.28515625" style="4"/>
    <col min="2296" max="2296" width="8.7109375" style="4" customWidth="1"/>
    <col min="2297" max="2300" width="9.28515625" style="4"/>
    <col min="2301" max="2302" width="6" style="4" customWidth="1"/>
    <col min="2303" max="2304" width="9.28515625" style="4"/>
    <col min="2305" max="2305" width="16.5703125" style="4" customWidth="1"/>
    <col min="2306" max="2551" width="9.28515625" style="4"/>
    <col min="2552" max="2552" width="8.7109375" style="4" customWidth="1"/>
    <col min="2553" max="2556" width="9.28515625" style="4"/>
    <col min="2557" max="2558" width="6" style="4" customWidth="1"/>
    <col min="2559" max="2560" width="9.28515625" style="4"/>
    <col min="2561" max="2561" width="16.5703125" style="4" customWidth="1"/>
    <col min="2562" max="2807" width="9.28515625" style="4"/>
    <col min="2808" max="2808" width="8.7109375" style="4" customWidth="1"/>
    <col min="2809" max="2812" width="9.28515625" style="4"/>
    <col min="2813" max="2814" width="6" style="4" customWidth="1"/>
    <col min="2815" max="2816" width="9.28515625" style="4"/>
    <col min="2817" max="2817" width="16.5703125" style="4" customWidth="1"/>
    <col min="2818" max="3063" width="9.28515625" style="4"/>
    <col min="3064" max="3064" width="8.7109375" style="4" customWidth="1"/>
    <col min="3065" max="3068" width="9.28515625" style="4"/>
    <col min="3069" max="3070" width="6" style="4" customWidth="1"/>
    <col min="3071" max="3072" width="9.28515625" style="4"/>
    <col min="3073" max="3073" width="16.5703125" style="4" customWidth="1"/>
    <col min="3074" max="3319" width="9.28515625" style="4"/>
    <col min="3320" max="3320" width="8.7109375" style="4" customWidth="1"/>
    <col min="3321" max="3324" width="9.28515625" style="4"/>
    <col min="3325" max="3326" width="6" style="4" customWidth="1"/>
    <col min="3327" max="3328" width="9.28515625" style="4"/>
    <col min="3329" max="3329" width="16.5703125" style="4" customWidth="1"/>
    <col min="3330" max="3575" width="9.28515625" style="4"/>
    <col min="3576" max="3576" width="8.7109375" style="4" customWidth="1"/>
    <col min="3577" max="3580" width="9.28515625" style="4"/>
    <col min="3581" max="3582" width="6" style="4" customWidth="1"/>
    <col min="3583" max="3584" width="9.28515625" style="4"/>
    <col min="3585" max="3585" width="16.5703125" style="4" customWidth="1"/>
    <col min="3586" max="3831" width="9.28515625" style="4"/>
    <col min="3832" max="3832" width="8.7109375" style="4" customWidth="1"/>
    <col min="3833" max="3836" width="9.28515625" style="4"/>
    <col min="3837" max="3838" width="6" style="4" customWidth="1"/>
    <col min="3839" max="3840" width="9.28515625" style="4"/>
    <col min="3841" max="3841" width="16.5703125" style="4" customWidth="1"/>
    <col min="3842" max="4087" width="9.28515625" style="4"/>
    <col min="4088" max="4088" width="8.7109375" style="4" customWidth="1"/>
    <col min="4089" max="4092" width="9.28515625" style="4"/>
    <col min="4093" max="4094" width="6" style="4" customWidth="1"/>
    <col min="4095" max="4096" width="9.28515625" style="4"/>
    <col min="4097" max="4097" width="16.5703125" style="4" customWidth="1"/>
    <col min="4098" max="4343" width="9.28515625" style="4"/>
    <col min="4344" max="4344" width="8.7109375" style="4" customWidth="1"/>
    <col min="4345" max="4348" width="9.28515625" style="4"/>
    <col min="4349" max="4350" width="6" style="4" customWidth="1"/>
    <col min="4351" max="4352" width="9.28515625" style="4"/>
    <col min="4353" max="4353" width="16.5703125" style="4" customWidth="1"/>
    <col min="4354" max="4599" width="9.28515625" style="4"/>
    <col min="4600" max="4600" width="8.7109375" style="4" customWidth="1"/>
    <col min="4601" max="4604" width="9.28515625" style="4"/>
    <col min="4605" max="4606" width="6" style="4" customWidth="1"/>
    <col min="4607" max="4608" width="9.28515625" style="4"/>
    <col min="4609" max="4609" width="16.5703125" style="4" customWidth="1"/>
    <col min="4610" max="4855" width="9.28515625" style="4"/>
    <col min="4856" max="4856" width="8.7109375" style="4" customWidth="1"/>
    <col min="4857" max="4860" width="9.28515625" style="4"/>
    <col min="4861" max="4862" width="6" style="4" customWidth="1"/>
    <col min="4863" max="4864" width="9.28515625" style="4"/>
    <col min="4865" max="4865" width="16.5703125" style="4" customWidth="1"/>
    <col min="4866" max="5111" width="9.28515625" style="4"/>
    <col min="5112" max="5112" width="8.7109375" style="4" customWidth="1"/>
    <col min="5113" max="5116" width="9.28515625" style="4"/>
    <col min="5117" max="5118" width="6" style="4" customWidth="1"/>
    <col min="5119" max="5120" width="9.28515625" style="4"/>
    <col min="5121" max="5121" width="16.5703125" style="4" customWidth="1"/>
    <col min="5122" max="5367" width="9.28515625" style="4"/>
    <col min="5368" max="5368" width="8.7109375" style="4" customWidth="1"/>
    <col min="5369" max="5372" width="9.28515625" style="4"/>
    <col min="5373" max="5374" width="6" style="4" customWidth="1"/>
    <col min="5375" max="5376" width="9.28515625" style="4"/>
    <col min="5377" max="5377" width="16.5703125" style="4" customWidth="1"/>
    <col min="5378" max="5623" width="9.28515625" style="4"/>
    <col min="5624" max="5624" width="8.7109375" style="4" customWidth="1"/>
    <col min="5625" max="5628" width="9.28515625" style="4"/>
    <col min="5629" max="5630" width="6" style="4" customWidth="1"/>
    <col min="5631" max="5632" width="9.28515625" style="4"/>
    <col min="5633" max="5633" width="16.5703125" style="4" customWidth="1"/>
    <col min="5634" max="5879" width="9.28515625" style="4"/>
    <col min="5880" max="5880" width="8.7109375" style="4" customWidth="1"/>
    <col min="5881" max="5884" width="9.28515625" style="4"/>
    <col min="5885" max="5886" width="6" style="4" customWidth="1"/>
    <col min="5887" max="5888" width="9.28515625" style="4"/>
    <col min="5889" max="5889" width="16.5703125" style="4" customWidth="1"/>
    <col min="5890" max="6135" width="9.28515625" style="4"/>
    <col min="6136" max="6136" width="8.7109375" style="4" customWidth="1"/>
    <col min="6137" max="6140" width="9.28515625" style="4"/>
    <col min="6141" max="6142" width="6" style="4" customWidth="1"/>
    <col min="6143" max="6144" width="9.28515625" style="4"/>
    <col min="6145" max="6145" width="16.5703125" style="4" customWidth="1"/>
    <col min="6146" max="6391" width="9.28515625" style="4"/>
    <col min="6392" max="6392" width="8.7109375" style="4" customWidth="1"/>
    <col min="6393" max="6396" width="9.28515625" style="4"/>
    <col min="6397" max="6398" width="6" style="4" customWidth="1"/>
    <col min="6399" max="6400" width="9.28515625" style="4"/>
    <col min="6401" max="6401" width="16.5703125" style="4" customWidth="1"/>
    <col min="6402" max="6647" width="9.28515625" style="4"/>
    <col min="6648" max="6648" width="8.7109375" style="4" customWidth="1"/>
    <col min="6649" max="6652" width="9.28515625" style="4"/>
    <col min="6653" max="6654" width="6" style="4" customWidth="1"/>
    <col min="6655" max="6656" width="9.28515625" style="4"/>
    <col min="6657" max="6657" width="16.5703125" style="4" customWidth="1"/>
    <col min="6658" max="6903" width="9.28515625" style="4"/>
    <col min="6904" max="6904" width="8.7109375" style="4" customWidth="1"/>
    <col min="6905" max="6908" width="9.28515625" style="4"/>
    <col min="6909" max="6910" width="6" style="4" customWidth="1"/>
    <col min="6911" max="6912" width="9.28515625" style="4"/>
    <col min="6913" max="6913" width="16.5703125" style="4" customWidth="1"/>
    <col min="6914" max="7159" width="9.28515625" style="4"/>
    <col min="7160" max="7160" width="8.7109375" style="4" customWidth="1"/>
    <col min="7161" max="7164" width="9.28515625" style="4"/>
    <col min="7165" max="7166" width="6" style="4" customWidth="1"/>
    <col min="7167" max="7168" width="9.28515625" style="4"/>
    <col min="7169" max="7169" width="16.5703125" style="4" customWidth="1"/>
    <col min="7170" max="7415" width="9.28515625" style="4"/>
    <col min="7416" max="7416" width="8.7109375" style="4" customWidth="1"/>
    <col min="7417" max="7420" width="9.28515625" style="4"/>
    <col min="7421" max="7422" width="6" style="4" customWidth="1"/>
    <col min="7423" max="7424" width="9.28515625" style="4"/>
    <col min="7425" max="7425" width="16.5703125" style="4" customWidth="1"/>
    <col min="7426" max="7671" width="9.28515625" style="4"/>
    <col min="7672" max="7672" width="8.7109375" style="4" customWidth="1"/>
    <col min="7673" max="7676" width="9.28515625" style="4"/>
    <col min="7677" max="7678" width="6" style="4" customWidth="1"/>
    <col min="7679" max="7680" width="9.28515625" style="4"/>
    <col min="7681" max="7681" width="16.5703125" style="4" customWidth="1"/>
    <col min="7682" max="7927" width="9.28515625" style="4"/>
    <col min="7928" max="7928" width="8.7109375" style="4" customWidth="1"/>
    <col min="7929" max="7932" width="9.28515625" style="4"/>
    <col min="7933" max="7934" width="6" style="4" customWidth="1"/>
    <col min="7935" max="7936" width="9.28515625" style="4"/>
    <col min="7937" max="7937" width="16.5703125" style="4" customWidth="1"/>
    <col min="7938" max="8183" width="9.28515625" style="4"/>
    <col min="8184" max="8184" width="8.7109375" style="4" customWidth="1"/>
    <col min="8185" max="8188" width="9.28515625" style="4"/>
    <col min="8189" max="8190" width="6" style="4" customWidth="1"/>
    <col min="8191" max="8192" width="9.28515625" style="4"/>
    <col min="8193" max="8193" width="16.5703125" style="4" customWidth="1"/>
    <col min="8194" max="8439" width="9.28515625" style="4"/>
    <col min="8440" max="8440" width="8.7109375" style="4" customWidth="1"/>
    <col min="8441" max="8444" width="9.28515625" style="4"/>
    <col min="8445" max="8446" width="6" style="4" customWidth="1"/>
    <col min="8447" max="8448" width="9.28515625" style="4"/>
    <col min="8449" max="8449" width="16.5703125" style="4" customWidth="1"/>
    <col min="8450" max="8695" width="9.28515625" style="4"/>
    <col min="8696" max="8696" width="8.7109375" style="4" customWidth="1"/>
    <col min="8697" max="8700" width="9.28515625" style="4"/>
    <col min="8701" max="8702" width="6" style="4" customWidth="1"/>
    <col min="8703" max="8704" width="9.28515625" style="4"/>
    <col min="8705" max="8705" width="16.5703125" style="4" customWidth="1"/>
    <col min="8706" max="8951" width="9.28515625" style="4"/>
    <col min="8952" max="8952" width="8.7109375" style="4" customWidth="1"/>
    <col min="8953" max="8956" width="9.28515625" style="4"/>
    <col min="8957" max="8958" width="6" style="4" customWidth="1"/>
    <col min="8959" max="8960" width="9.28515625" style="4"/>
    <col min="8961" max="8961" width="16.5703125" style="4" customWidth="1"/>
    <col min="8962" max="9207" width="9.28515625" style="4"/>
    <col min="9208" max="9208" width="8.7109375" style="4" customWidth="1"/>
    <col min="9209" max="9212" width="9.28515625" style="4"/>
    <col min="9213" max="9214" width="6" style="4" customWidth="1"/>
    <col min="9215" max="9216" width="9.28515625" style="4"/>
    <col min="9217" max="9217" width="16.5703125" style="4" customWidth="1"/>
    <col min="9218" max="9463" width="9.28515625" style="4"/>
    <col min="9464" max="9464" width="8.7109375" style="4" customWidth="1"/>
    <col min="9465" max="9468" width="9.28515625" style="4"/>
    <col min="9469" max="9470" width="6" style="4" customWidth="1"/>
    <col min="9471" max="9472" width="9.28515625" style="4"/>
    <col min="9473" max="9473" width="16.5703125" style="4" customWidth="1"/>
    <col min="9474" max="9719" width="9.28515625" style="4"/>
    <col min="9720" max="9720" width="8.7109375" style="4" customWidth="1"/>
    <col min="9721" max="9724" width="9.28515625" style="4"/>
    <col min="9725" max="9726" width="6" style="4" customWidth="1"/>
    <col min="9727" max="9728" width="9.28515625" style="4"/>
    <col min="9729" max="9729" width="16.5703125" style="4" customWidth="1"/>
    <col min="9730" max="9975" width="9.28515625" style="4"/>
    <col min="9976" max="9976" width="8.7109375" style="4" customWidth="1"/>
    <col min="9977" max="9980" width="9.28515625" style="4"/>
    <col min="9981" max="9982" width="6" style="4" customWidth="1"/>
    <col min="9983" max="9984" width="9.28515625" style="4"/>
    <col min="9985" max="9985" width="16.5703125" style="4" customWidth="1"/>
    <col min="9986" max="10231" width="9.28515625" style="4"/>
    <col min="10232" max="10232" width="8.7109375" style="4" customWidth="1"/>
    <col min="10233" max="10236" width="9.28515625" style="4"/>
    <col min="10237" max="10238" width="6" style="4" customWidth="1"/>
    <col min="10239" max="10240" width="9.28515625" style="4"/>
    <col min="10241" max="10241" width="16.5703125" style="4" customWidth="1"/>
    <col min="10242" max="10487" width="9.28515625" style="4"/>
    <col min="10488" max="10488" width="8.7109375" style="4" customWidth="1"/>
    <col min="10489" max="10492" width="9.28515625" style="4"/>
    <col min="10493" max="10494" width="6" style="4" customWidth="1"/>
    <col min="10495" max="10496" width="9.28515625" style="4"/>
    <col min="10497" max="10497" width="16.5703125" style="4" customWidth="1"/>
    <col min="10498" max="10743" width="9.28515625" style="4"/>
    <col min="10744" max="10744" width="8.7109375" style="4" customWidth="1"/>
    <col min="10745" max="10748" width="9.28515625" style="4"/>
    <col min="10749" max="10750" width="6" style="4" customWidth="1"/>
    <col min="10751" max="10752" width="9.28515625" style="4"/>
    <col min="10753" max="10753" width="16.5703125" style="4" customWidth="1"/>
    <col min="10754" max="10999" width="9.28515625" style="4"/>
    <col min="11000" max="11000" width="8.7109375" style="4" customWidth="1"/>
    <col min="11001" max="11004" width="9.28515625" style="4"/>
    <col min="11005" max="11006" width="6" style="4" customWidth="1"/>
    <col min="11007" max="11008" width="9.28515625" style="4"/>
    <col min="11009" max="11009" width="16.5703125" style="4" customWidth="1"/>
    <col min="11010" max="11255" width="9.28515625" style="4"/>
    <col min="11256" max="11256" width="8.7109375" style="4" customWidth="1"/>
    <col min="11257" max="11260" width="9.28515625" style="4"/>
    <col min="11261" max="11262" width="6" style="4" customWidth="1"/>
    <col min="11263" max="11264" width="9.28515625" style="4"/>
    <col min="11265" max="11265" width="16.5703125" style="4" customWidth="1"/>
    <col min="11266" max="11511" width="9.28515625" style="4"/>
    <col min="11512" max="11512" width="8.7109375" style="4" customWidth="1"/>
    <col min="11513" max="11516" width="9.28515625" style="4"/>
    <col min="11517" max="11518" width="6" style="4" customWidth="1"/>
    <col min="11519" max="11520" width="9.28515625" style="4"/>
    <col min="11521" max="11521" width="16.5703125" style="4" customWidth="1"/>
    <col min="11522" max="11767" width="9.28515625" style="4"/>
    <col min="11768" max="11768" width="8.7109375" style="4" customWidth="1"/>
    <col min="11769" max="11772" width="9.28515625" style="4"/>
    <col min="11773" max="11774" width="6" style="4" customWidth="1"/>
    <col min="11775" max="11776" width="9.28515625" style="4"/>
    <col min="11777" max="11777" width="16.5703125" style="4" customWidth="1"/>
    <col min="11778" max="12023" width="9.28515625" style="4"/>
    <col min="12024" max="12024" width="8.7109375" style="4" customWidth="1"/>
    <col min="12025" max="12028" width="9.28515625" style="4"/>
    <col min="12029" max="12030" width="6" style="4" customWidth="1"/>
    <col min="12031" max="12032" width="9.28515625" style="4"/>
    <col min="12033" max="12033" width="16.5703125" style="4" customWidth="1"/>
    <col min="12034" max="12279" width="9.28515625" style="4"/>
    <col min="12280" max="12280" width="8.7109375" style="4" customWidth="1"/>
    <col min="12281" max="12284" width="9.28515625" style="4"/>
    <col min="12285" max="12286" width="6" style="4" customWidth="1"/>
    <col min="12287" max="12288" width="9.28515625" style="4"/>
    <col min="12289" max="12289" width="16.5703125" style="4" customWidth="1"/>
    <col min="12290" max="12535" width="9.28515625" style="4"/>
    <col min="12536" max="12536" width="8.7109375" style="4" customWidth="1"/>
    <col min="12537" max="12540" width="9.28515625" style="4"/>
    <col min="12541" max="12542" width="6" style="4" customWidth="1"/>
    <col min="12543" max="12544" width="9.28515625" style="4"/>
    <col min="12545" max="12545" width="16.5703125" style="4" customWidth="1"/>
    <col min="12546" max="12791" width="9.28515625" style="4"/>
    <col min="12792" max="12792" width="8.7109375" style="4" customWidth="1"/>
    <col min="12793" max="12796" width="9.28515625" style="4"/>
    <col min="12797" max="12798" width="6" style="4" customWidth="1"/>
    <col min="12799" max="12800" width="9.28515625" style="4"/>
    <col min="12801" max="12801" width="16.5703125" style="4" customWidth="1"/>
    <col min="12802" max="13047" width="9.28515625" style="4"/>
    <col min="13048" max="13048" width="8.7109375" style="4" customWidth="1"/>
    <col min="13049" max="13052" width="9.28515625" style="4"/>
    <col min="13053" max="13054" width="6" style="4" customWidth="1"/>
    <col min="13055" max="13056" width="9.28515625" style="4"/>
    <col min="13057" max="13057" width="16.5703125" style="4" customWidth="1"/>
    <col min="13058" max="13303" width="9.28515625" style="4"/>
    <col min="13304" max="13304" width="8.7109375" style="4" customWidth="1"/>
    <col min="13305" max="13308" width="9.28515625" style="4"/>
    <col min="13309" max="13310" width="6" style="4" customWidth="1"/>
    <col min="13311" max="13312" width="9.28515625" style="4"/>
    <col min="13313" max="13313" width="16.5703125" style="4" customWidth="1"/>
    <col min="13314" max="13559" width="9.28515625" style="4"/>
    <col min="13560" max="13560" width="8.7109375" style="4" customWidth="1"/>
    <col min="13561" max="13564" width="9.28515625" style="4"/>
    <col min="13565" max="13566" width="6" style="4" customWidth="1"/>
    <col min="13567" max="13568" width="9.28515625" style="4"/>
    <col min="13569" max="13569" width="16.5703125" style="4" customWidth="1"/>
    <col min="13570" max="13815" width="9.28515625" style="4"/>
    <col min="13816" max="13816" width="8.7109375" style="4" customWidth="1"/>
    <col min="13817" max="13820" width="9.28515625" style="4"/>
    <col min="13821" max="13822" width="6" style="4" customWidth="1"/>
    <col min="13823" max="13824" width="9.28515625" style="4"/>
    <col min="13825" max="13825" width="16.5703125" style="4" customWidth="1"/>
    <col min="13826" max="14071" width="9.28515625" style="4"/>
    <col min="14072" max="14072" width="8.7109375" style="4" customWidth="1"/>
    <col min="14073" max="14076" width="9.28515625" style="4"/>
    <col min="14077" max="14078" width="6" style="4" customWidth="1"/>
    <col min="14079" max="14080" width="9.28515625" style="4"/>
    <col min="14081" max="14081" width="16.5703125" style="4" customWidth="1"/>
    <col min="14082" max="14327" width="9.28515625" style="4"/>
    <col min="14328" max="14328" width="8.7109375" style="4" customWidth="1"/>
    <col min="14329" max="14332" width="9.28515625" style="4"/>
    <col min="14333" max="14334" width="6" style="4" customWidth="1"/>
    <col min="14335" max="14336" width="9.28515625" style="4"/>
    <col min="14337" max="14337" width="16.5703125" style="4" customWidth="1"/>
    <col min="14338" max="14583" width="9.28515625" style="4"/>
    <col min="14584" max="14584" width="8.7109375" style="4" customWidth="1"/>
    <col min="14585" max="14588" width="9.28515625" style="4"/>
    <col min="14589" max="14590" width="6" style="4" customWidth="1"/>
    <col min="14591" max="14592" width="9.28515625" style="4"/>
    <col min="14593" max="14593" width="16.5703125" style="4" customWidth="1"/>
    <col min="14594" max="14839" width="9.28515625" style="4"/>
    <col min="14840" max="14840" width="8.7109375" style="4" customWidth="1"/>
    <col min="14841" max="14844" width="9.28515625" style="4"/>
    <col min="14845" max="14846" width="6" style="4" customWidth="1"/>
    <col min="14847" max="14848" width="9.28515625" style="4"/>
    <col min="14849" max="14849" width="16.5703125" style="4" customWidth="1"/>
    <col min="14850" max="15095" width="9.28515625" style="4"/>
    <col min="15096" max="15096" width="8.7109375" style="4" customWidth="1"/>
    <col min="15097" max="15100" width="9.28515625" style="4"/>
    <col min="15101" max="15102" width="6" style="4" customWidth="1"/>
    <col min="15103" max="15104" width="9.28515625" style="4"/>
    <col min="15105" max="15105" width="16.5703125" style="4" customWidth="1"/>
    <col min="15106" max="15351" width="9.28515625" style="4"/>
    <col min="15352" max="15352" width="8.7109375" style="4" customWidth="1"/>
    <col min="15353" max="15356" width="9.28515625" style="4"/>
    <col min="15357" max="15358" width="6" style="4" customWidth="1"/>
    <col min="15359" max="15360" width="9.28515625" style="4"/>
    <col min="15361" max="15361" width="16.5703125" style="4" customWidth="1"/>
    <col min="15362" max="15607" width="9.28515625" style="4"/>
    <col min="15608" max="15608" width="8.7109375" style="4" customWidth="1"/>
    <col min="15609" max="15612" width="9.28515625" style="4"/>
    <col min="15613" max="15614" width="6" style="4" customWidth="1"/>
    <col min="15615" max="15616" width="9.28515625" style="4"/>
    <col min="15617" max="15617" width="16.5703125" style="4" customWidth="1"/>
    <col min="15618" max="15863" width="9.28515625" style="4"/>
    <col min="15864" max="15864" width="8.7109375" style="4" customWidth="1"/>
    <col min="15865" max="15868" width="9.28515625" style="4"/>
    <col min="15869" max="15870" width="6" style="4" customWidth="1"/>
    <col min="15871" max="15872" width="9.28515625" style="4"/>
    <col min="15873" max="15873" width="16.5703125" style="4" customWidth="1"/>
    <col min="15874" max="16119" width="9.28515625" style="4"/>
    <col min="16120" max="16120" width="8.7109375" style="4" customWidth="1"/>
    <col min="16121" max="16124" width="9.28515625" style="4"/>
    <col min="16125" max="16126" width="6" style="4" customWidth="1"/>
    <col min="16127" max="16128" width="9.28515625" style="4"/>
    <col min="16129" max="16129" width="16.5703125" style="4" customWidth="1"/>
    <col min="16130" max="16375" width="9.28515625" style="4"/>
    <col min="16376" max="16384" width="9.28515625" style="4" customWidth="1"/>
  </cols>
  <sheetData>
    <row r="1" spans="1:5" ht="35.65" customHeight="1" thickBot="1" x14ac:dyDescent="0.3">
      <c r="A1" s="890" t="e" vm="1">
        <v>#VALUE!</v>
      </c>
      <c r="B1" s="891"/>
      <c r="C1" s="896" t="s">
        <v>466</v>
      </c>
      <c r="D1" s="897"/>
      <c r="E1" s="898"/>
    </row>
    <row r="2" spans="1:5" ht="19.5" customHeight="1" thickBot="1" x14ac:dyDescent="0.25">
      <c r="A2" s="892"/>
      <c r="B2" s="893"/>
      <c r="C2" s="899" t="s">
        <v>452</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6.5" thickBot="1" x14ac:dyDescent="0.25">
      <c r="A8" s="907"/>
      <c r="B8" s="900"/>
      <c r="C8" s="900"/>
      <c r="D8" s="900"/>
      <c r="E8" s="901"/>
    </row>
    <row r="9" spans="1:5" ht="15.75" x14ac:dyDescent="0.25">
      <c r="A9" s="78" t="s">
        <v>462</v>
      </c>
      <c r="B9" s="79"/>
      <c r="C9" s="80"/>
      <c r="D9" s="81"/>
      <c r="E9" s="75"/>
    </row>
    <row r="10" spans="1:5" ht="31.9" customHeight="1" x14ac:dyDescent="0.25">
      <c r="A10" s="912" t="s">
        <v>600</v>
      </c>
      <c r="B10" s="913"/>
      <c r="C10" s="913"/>
      <c r="D10" s="81"/>
      <c r="E10" s="75"/>
    </row>
    <row r="11" spans="1:5" ht="15.75" x14ac:dyDescent="0.25">
      <c r="A11" s="85"/>
      <c r="B11" s="86"/>
      <c r="C11" s="134"/>
      <c r="D11" s="81"/>
      <c r="E11" s="75"/>
    </row>
    <row r="12" spans="1:5" ht="15.75" x14ac:dyDescent="0.25">
      <c r="A12" s="85"/>
      <c r="B12" s="86"/>
      <c r="C12" s="87" t="s">
        <v>337</v>
      </c>
      <c r="D12" s="81"/>
      <c r="E12" s="75"/>
    </row>
    <row r="13" spans="1:5" ht="13.35" customHeight="1" x14ac:dyDescent="0.25">
      <c r="A13" s="88" t="s">
        <v>4</v>
      </c>
      <c r="B13" s="12" t="s">
        <v>319</v>
      </c>
      <c r="C13" s="89" t="s">
        <v>320</v>
      </c>
      <c r="D13" s="90" t="s">
        <v>5</v>
      </c>
      <c r="E13" s="75" t="s">
        <v>6</v>
      </c>
    </row>
    <row r="14" spans="1:5" ht="13.35" customHeight="1" x14ac:dyDescent="0.25">
      <c r="A14" s="722" t="s">
        <v>458</v>
      </c>
      <c r="B14" s="719">
        <f t="shared" ref="B14" si="0">C14/0.82</f>
        <v>32434.146341463416</v>
      </c>
      <c r="C14" s="720">
        <v>26596</v>
      </c>
      <c r="D14" s="63"/>
      <c r="E14" s="64" t="str">
        <f>IF(C14*D14,C14*D14,"")</f>
        <v/>
      </c>
    </row>
    <row r="15" spans="1:5" ht="15.75" x14ac:dyDescent="0.25">
      <c r="A15" s="723" t="s">
        <v>184</v>
      </c>
      <c r="B15" s="719">
        <f t="shared" ref="B15:B18" si="1">C15/0.82</f>
        <v>41910.975609756097</v>
      </c>
      <c r="C15" s="720">
        <v>34367</v>
      </c>
      <c r="D15" s="37"/>
      <c r="E15" s="64" t="str">
        <f>IF(C15*D15,C15*D15,"")</f>
        <v/>
      </c>
    </row>
    <row r="16" spans="1:5" ht="15.75" x14ac:dyDescent="0.25">
      <c r="A16" s="722" t="s">
        <v>185</v>
      </c>
      <c r="B16" s="719">
        <f t="shared" si="1"/>
        <v>48637.804878048781</v>
      </c>
      <c r="C16" s="720">
        <v>39883</v>
      </c>
      <c r="D16" s="37"/>
      <c r="E16" s="64" t="str">
        <f>IF(C16*D16,C16*D16,"")</f>
        <v/>
      </c>
    </row>
    <row r="17" spans="1:5" ht="15.75" x14ac:dyDescent="0.25">
      <c r="A17" s="722" t="s">
        <v>293</v>
      </c>
      <c r="B17" s="719">
        <f t="shared" si="1"/>
        <v>57034.14634146342</v>
      </c>
      <c r="C17" s="720">
        <v>46768</v>
      </c>
      <c r="D17" s="37"/>
      <c r="E17" s="64" t="str">
        <f>IF(C17*D17,C17*D17,"")</f>
        <v/>
      </c>
    </row>
    <row r="18" spans="1:5" ht="15.75" x14ac:dyDescent="0.25">
      <c r="A18" s="722" t="s">
        <v>294</v>
      </c>
      <c r="B18" s="719">
        <f t="shared" si="1"/>
        <v>64858.536585365859</v>
      </c>
      <c r="C18" s="720">
        <v>53184</v>
      </c>
      <c r="D18" s="37"/>
      <c r="E18" s="64" t="str">
        <f>IF(C18*D18,C18*D18,"")</f>
        <v/>
      </c>
    </row>
    <row r="19" spans="1:5" ht="15.75" x14ac:dyDescent="0.25">
      <c r="A19" s="101"/>
      <c r="B19" s="40"/>
      <c r="C19" s="56"/>
      <c r="D19" s="90"/>
      <c r="E19" s="75"/>
    </row>
    <row r="20" spans="1:5" ht="15.75" x14ac:dyDescent="0.25">
      <c r="A20" s="88" t="s">
        <v>44</v>
      </c>
      <c r="B20" s="40"/>
      <c r="C20" s="56"/>
      <c r="D20" s="41"/>
      <c r="E20" s="75"/>
    </row>
    <row r="21" spans="1:5" ht="15.75" x14ac:dyDescent="0.25">
      <c r="A21" s="93" t="s">
        <v>90</v>
      </c>
      <c r="B21" s="20">
        <f t="shared" ref="B21:B24" si="2">C21/0.82</f>
        <v>887.80487804878055</v>
      </c>
      <c r="C21" s="65">
        <v>728</v>
      </c>
      <c r="D21" s="37"/>
      <c r="E21" s="64" t="str">
        <f>IF(C21*D21,C21*D21,"")</f>
        <v/>
      </c>
    </row>
    <row r="22" spans="1:5" ht="15.75" x14ac:dyDescent="0.25">
      <c r="A22" s="93" t="s">
        <v>206</v>
      </c>
      <c r="B22" s="20">
        <f t="shared" si="2"/>
        <v>887.80487804878055</v>
      </c>
      <c r="C22" s="65">
        <v>728</v>
      </c>
      <c r="D22" s="37"/>
      <c r="E22" s="64" t="str">
        <f>IF(C22*D22,C22*D22,"")</f>
        <v/>
      </c>
    </row>
    <row r="23" spans="1:5" ht="31.5" x14ac:dyDescent="0.25">
      <c r="A23" s="94" t="s">
        <v>207</v>
      </c>
      <c r="B23" s="20">
        <f t="shared" si="2"/>
        <v>4482.9268292682927</v>
      </c>
      <c r="C23" s="65">
        <v>3676</v>
      </c>
      <c r="D23" s="37"/>
      <c r="E23" s="64" t="str">
        <f>IF(C23*D23,C23*D23,"")</f>
        <v/>
      </c>
    </row>
    <row r="24" spans="1:5" ht="31.5" x14ac:dyDescent="0.25">
      <c r="A24" s="94" t="s">
        <v>208</v>
      </c>
      <c r="B24" s="20">
        <f t="shared" si="2"/>
        <v>8251.2195121951227</v>
      </c>
      <c r="C24" s="65">
        <v>6766</v>
      </c>
      <c r="D24" s="37"/>
      <c r="E24" s="64" t="str">
        <f>IF(C24*D24,C24*D24,"")</f>
        <v/>
      </c>
    </row>
    <row r="25" spans="1:5" ht="15.75" x14ac:dyDescent="0.25">
      <c r="A25" s="88"/>
      <c r="B25" s="40"/>
      <c r="C25" s="56"/>
      <c r="D25" s="41"/>
      <c r="E25" s="75"/>
    </row>
    <row r="26" spans="1:5" ht="15.75" x14ac:dyDescent="0.25">
      <c r="A26" s="88" t="s">
        <v>50</v>
      </c>
      <c r="B26" s="40"/>
      <c r="C26" s="56"/>
      <c r="D26" s="41"/>
      <c r="E26" s="75"/>
    </row>
    <row r="27" spans="1:5" ht="15.75" x14ac:dyDescent="0.25">
      <c r="A27" s="93" t="s">
        <v>157</v>
      </c>
      <c r="B27" s="20">
        <f t="shared" ref="B27:B45" si="3">C27/0.82</f>
        <v>1218.2926829268292</v>
      </c>
      <c r="C27" s="65">
        <v>999</v>
      </c>
      <c r="D27" s="37"/>
      <c r="E27" s="64" t="str">
        <f t="shared" ref="E27:E45" si="4">IF(C27*D27,C27*D27,"")</f>
        <v/>
      </c>
    </row>
    <row r="28" spans="1:5" ht="15.75" x14ac:dyDescent="0.25">
      <c r="A28" s="93" t="s">
        <v>209</v>
      </c>
      <c r="B28" s="20">
        <f t="shared" si="3"/>
        <v>609.7560975609756</v>
      </c>
      <c r="C28" s="65">
        <v>500</v>
      </c>
      <c r="D28" s="37"/>
      <c r="E28" s="64" t="str">
        <f t="shared" si="4"/>
        <v/>
      </c>
    </row>
    <row r="29" spans="1:5" ht="15.75" x14ac:dyDescent="0.25">
      <c r="A29" s="93" t="s">
        <v>65</v>
      </c>
      <c r="B29" s="20">
        <f t="shared" si="3"/>
        <v>2528.0487804878048</v>
      </c>
      <c r="C29" s="65">
        <v>2073</v>
      </c>
      <c r="D29" s="37"/>
      <c r="E29" s="64" t="str">
        <f t="shared" si="4"/>
        <v/>
      </c>
    </row>
    <row r="30" spans="1:5" ht="15.75" x14ac:dyDescent="0.25">
      <c r="A30" s="91" t="s">
        <v>510</v>
      </c>
      <c r="B30" s="20">
        <f t="shared" si="3"/>
        <v>465.85365853658539</v>
      </c>
      <c r="C30" s="65">
        <v>382</v>
      </c>
      <c r="D30" s="37"/>
      <c r="E30" s="64" t="str">
        <f t="shared" si="4"/>
        <v/>
      </c>
    </row>
    <row r="31" spans="1:5" ht="15.75" x14ac:dyDescent="0.25">
      <c r="A31" s="93" t="s">
        <v>67</v>
      </c>
      <c r="B31" s="20">
        <f t="shared" si="3"/>
        <v>652.43902439024396</v>
      </c>
      <c r="C31" s="65">
        <v>535</v>
      </c>
      <c r="D31" s="37"/>
      <c r="E31" s="64" t="str">
        <f t="shared" si="4"/>
        <v/>
      </c>
    </row>
    <row r="32" spans="1:5" ht="15.75" x14ac:dyDescent="0.25">
      <c r="A32" s="93" t="s">
        <v>68</v>
      </c>
      <c r="B32" s="20">
        <f t="shared" si="3"/>
        <v>324.39024390243907</v>
      </c>
      <c r="C32" s="65">
        <v>266</v>
      </c>
      <c r="D32" s="37"/>
      <c r="E32" s="64" t="str">
        <f t="shared" si="4"/>
        <v/>
      </c>
    </row>
    <row r="33" spans="1:5" ht="31.5" x14ac:dyDescent="0.25">
      <c r="A33" s="124" t="s">
        <v>295</v>
      </c>
      <c r="B33" s="20">
        <f t="shared" si="3"/>
        <v>2898.7804878048782</v>
      </c>
      <c r="C33" s="65">
        <v>2377</v>
      </c>
      <c r="D33" s="37"/>
      <c r="E33" s="64" t="str">
        <f t="shared" si="4"/>
        <v/>
      </c>
    </row>
    <row r="34" spans="1:5" ht="31.5" x14ac:dyDescent="0.25">
      <c r="A34" s="124" t="s">
        <v>296</v>
      </c>
      <c r="B34" s="20">
        <f t="shared" si="3"/>
        <v>891.46341463414637</v>
      </c>
      <c r="C34" s="65">
        <v>731</v>
      </c>
      <c r="D34" s="37"/>
      <c r="E34" s="64" t="str">
        <f t="shared" si="4"/>
        <v/>
      </c>
    </row>
    <row r="35" spans="1:5" ht="15.75" x14ac:dyDescent="0.25">
      <c r="A35" s="100" t="s">
        <v>174</v>
      </c>
      <c r="B35" s="20">
        <f t="shared" si="3"/>
        <v>224.39024390243904</v>
      </c>
      <c r="C35" s="65">
        <v>184</v>
      </c>
      <c r="D35" s="37"/>
      <c r="E35" s="64" t="str">
        <f t="shared" si="4"/>
        <v/>
      </c>
    </row>
    <row r="36" spans="1:5" ht="15.75" x14ac:dyDescent="0.25">
      <c r="A36" s="100" t="s">
        <v>245</v>
      </c>
      <c r="B36" s="20">
        <f t="shared" si="3"/>
        <v>1584.1463414634147</v>
      </c>
      <c r="C36" s="62">
        <v>1299</v>
      </c>
      <c r="D36" s="37"/>
      <c r="E36" s="64" t="str">
        <f t="shared" si="4"/>
        <v/>
      </c>
    </row>
    <row r="37" spans="1:5" ht="15.75" x14ac:dyDescent="0.25">
      <c r="A37" s="100" t="s">
        <v>318</v>
      </c>
      <c r="B37" s="20">
        <f t="shared" si="3"/>
        <v>457.31707317073176</v>
      </c>
      <c r="C37" s="62">
        <v>375</v>
      </c>
      <c r="D37" s="37"/>
      <c r="E37" s="64" t="str">
        <f t="shared" si="4"/>
        <v/>
      </c>
    </row>
    <row r="38" spans="1:5" ht="15.75" x14ac:dyDescent="0.25">
      <c r="A38" s="100" t="s">
        <v>193</v>
      </c>
      <c r="B38" s="20">
        <f t="shared" si="3"/>
        <v>875.60975609756099</v>
      </c>
      <c r="C38" s="62">
        <v>718</v>
      </c>
      <c r="D38" s="37"/>
      <c r="E38" s="64" t="str">
        <f t="shared" si="4"/>
        <v/>
      </c>
    </row>
    <row r="39" spans="1:5" ht="15.75" x14ac:dyDescent="0.25">
      <c r="A39" s="100" t="s">
        <v>159</v>
      </c>
      <c r="B39" s="20">
        <f t="shared" si="3"/>
        <v>1467.0731707317075</v>
      </c>
      <c r="C39" s="65">
        <v>1203</v>
      </c>
      <c r="D39" s="37"/>
      <c r="E39" s="64" t="str">
        <f t="shared" si="4"/>
        <v/>
      </c>
    </row>
    <row r="40" spans="1:5" ht="15.75" x14ac:dyDescent="0.25">
      <c r="A40" s="100" t="s">
        <v>108</v>
      </c>
      <c r="B40" s="20">
        <f t="shared" si="3"/>
        <v>1471.9512195121952</v>
      </c>
      <c r="C40" s="65">
        <v>1207</v>
      </c>
      <c r="D40" s="37"/>
      <c r="E40" s="64" t="str">
        <f t="shared" si="4"/>
        <v/>
      </c>
    </row>
    <row r="41" spans="1:5" ht="15.75" x14ac:dyDescent="0.25">
      <c r="A41" s="100" t="s">
        <v>109</v>
      </c>
      <c r="B41" s="20">
        <f t="shared" si="3"/>
        <v>1337.8048780487807</v>
      </c>
      <c r="C41" s="65">
        <v>1097</v>
      </c>
      <c r="D41" s="37"/>
      <c r="E41" s="64" t="str">
        <f t="shared" si="4"/>
        <v/>
      </c>
    </row>
    <row r="42" spans="1:5" ht="15.75" x14ac:dyDescent="0.25">
      <c r="A42" s="100" t="s">
        <v>110</v>
      </c>
      <c r="B42" s="20">
        <f t="shared" si="3"/>
        <v>1002.439024390244</v>
      </c>
      <c r="C42" s="65">
        <v>822</v>
      </c>
      <c r="D42" s="37"/>
      <c r="E42" s="64" t="str">
        <f t="shared" si="4"/>
        <v/>
      </c>
    </row>
    <row r="43" spans="1:5" ht="31.5" x14ac:dyDescent="0.25">
      <c r="A43" s="124" t="s">
        <v>297</v>
      </c>
      <c r="B43" s="20">
        <f t="shared" si="3"/>
        <v>1303.6585365853659</v>
      </c>
      <c r="C43" s="65">
        <v>1069</v>
      </c>
      <c r="D43" s="37"/>
      <c r="E43" s="64" t="str">
        <f t="shared" si="4"/>
        <v/>
      </c>
    </row>
    <row r="44" spans="1:5" ht="15.75" x14ac:dyDescent="0.25">
      <c r="A44" s="100" t="s">
        <v>211</v>
      </c>
      <c r="B44" s="20">
        <f t="shared" si="3"/>
        <v>5037.8048780487807</v>
      </c>
      <c r="C44" s="65">
        <v>4131</v>
      </c>
      <c r="D44" s="37"/>
      <c r="E44" s="64" t="str">
        <f t="shared" si="4"/>
        <v/>
      </c>
    </row>
    <row r="45" spans="1:5" ht="15.75" x14ac:dyDescent="0.25">
      <c r="A45" s="100" t="s">
        <v>70</v>
      </c>
      <c r="B45" s="20">
        <f t="shared" si="3"/>
        <v>2462.1951219512198</v>
      </c>
      <c r="C45" s="62">
        <v>2019</v>
      </c>
      <c r="D45" s="37"/>
      <c r="E45" s="64" t="str">
        <f t="shared" si="4"/>
        <v/>
      </c>
    </row>
    <row r="46" spans="1:5" ht="15.75" x14ac:dyDescent="0.25">
      <c r="A46" s="100" t="s">
        <v>459</v>
      </c>
      <c r="B46" s="20">
        <f t="shared" ref="B46" si="5">C46/0.82</f>
        <v>0</v>
      </c>
      <c r="C46" s="62">
        <v>0</v>
      </c>
      <c r="D46" s="37"/>
      <c r="E46" s="64" t="str">
        <f t="shared" ref="E46" si="6">IF(C46*D46,C46*D46,"")</f>
        <v/>
      </c>
    </row>
    <row r="47" spans="1:5" ht="15.75" x14ac:dyDescent="0.25">
      <c r="A47" s="101"/>
      <c r="B47" s="32"/>
      <c r="C47" s="56"/>
      <c r="D47" s="41"/>
      <c r="E47" s="75"/>
    </row>
    <row r="48" spans="1:5" ht="15.75" x14ac:dyDescent="0.25">
      <c r="A48" s="101"/>
      <c r="B48" s="40"/>
      <c r="C48" s="56"/>
      <c r="D48" s="41"/>
      <c r="E48" s="75" t="str">
        <f>IF(C53*D48,C53*D48,"")</f>
        <v/>
      </c>
    </row>
    <row r="49" spans="1:5" ht="15.75" x14ac:dyDescent="0.25">
      <c r="A49" s="88" t="s">
        <v>51</v>
      </c>
      <c r="B49" s="40"/>
      <c r="C49" s="56"/>
      <c r="D49" s="41"/>
      <c r="E49" s="75" t="str">
        <f>IF(C54*D49,C54*D49,"")</f>
        <v/>
      </c>
    </row>
    <row r="50" spans="1:5" ht="15.75" x14ac:dyDescent="0.25">
      <c r="A50" s="100" t="s">
        <v>246</v>
      </c>
      <c r="B50" s="20">
        <f t="shared" ref="B50:B55" si="7">C50/0.82</f>
        <v>5231.707317073171</v>
      </c>
      <c r="C50" s="62">
        <v>4290</v>
      </c>
      <c r="D50" s="37"/>
      <c r="E50" s="64" t="str">
        <f t="shared" ref="E50:E56" si="8">IF(C50*D50,C50*D50,"")</f>
        <v/>
      </c>
    </row>
    <row r="51" spans="1:5" ht="15.75" x14ac:dyDescent="0.25">
      <c r="A51" s="100" t="s">
        <v>247</v>
      </c>
      <c r="B51" s="20">
        <f t="shared" si="7"/>
        <v>9584.1463414634145</v>
      </c>
      <c r="C51" s="62">
        <v>7859</v>
      </c>
      <c r="D51" s="130"/>
      <c r="E51" s="64" t="str">
        <f t="shared" si="8"/>
        <v/>
      </c>
    </row>
    <row r="52" spans="1:5" ht="15.75" x14ac:dyDescent="0.25">
      <c r="A52" s="100" t="s">
        <v>298</v>
      </c>
      <c r="B52" s="20">
        <f t="shared" si="7"/>
        <v>4352.4390243902444</v>
      </c>
      <c r="C52" s="62">
        <v>3569</v>
      </c>
      <c r="D52" s="37"/>
      <c r="E52" s="64" t="str">
        <f t="shared" si="8"/>
        <v/>
      </c>
    </row>
    <row r="53" spans="1:5" ht="15.75" x14ac:dyDescent="0.25">
      <c r="A53" s="100" t="s">
        <v>299</v>
      </c>
      <c r="B53" s="20">
        <f t="shared" si="7"/>
        <v>7429.2682926829275</v>
      </c>
      <c r="C53" s="62">
        <v>6092</v>
      </c>
      <c r="D53" s="37"/>
      <c r="E53" s="64" t="str">
        <f t="shared" si="8"/>
        <v/>
      </c>
    </row>
    <row r="54" spans="1:5" ht="15.75" x14ac:dyDescent="0.25">
      <c r="A54" s="95" t="s">
        <v>313</v>
      </c>
      <c r="B54" s="28">
        <f t="shared" si="7"/>
        <v>773.17073170731715</v>
      </c>
      <c r="C54" s="115">
        <v>634</v>
      </c>
      <c r="D54" s="37"/>
      <c r="E54" s="64" t="str">
        <f t="shared" si="8"/>
        <v/>
      </c>
    </row>
    <row r="55" spans="1:5" ht="65.099999999999994" customHeight="1" x14ac:dyDescent="0.25">
      <c r="A55" s="137" t="s">
        <v>312</v>
      </c>
      <c r="B55" s="20">
        <f t="shared" si="7"/>
        <v>3234.146341463415</v>
      </c>
      <c r="C55" s="131">
        <v>2652</v>
      </c>
      <c r="D55" s="37"/>
      <c r="E55" s="64" t="str">
        <f t="shared" si="8"/>
        <v/>
      </c>
    </row>
    <row r="56" spans="1:5" ht="15.75" x14ac:dyDescent="0.25">
      <c r="A56" s="124" t="s">
        <v>460</v>
      </c>
      <c r="B56" s="20">
        <f t="shared" ref="B56" si="9">C56/0.82</f>
        <v>0</v>
      </c>
      <c r="C56" s="131">
        <v>0</v>
      </c>
      <c r="D56" s="37"/>
      <c r="E56" s="64" t="str">
        <f t="shared" si="8"/>
        <v/>
      </c>
    </row>
    <row r="57" spans="1:5" ht="15.75" x14ac:dyDescent="0.25">
      <c r="A57" s="102"/>
      <c r="B57" s="32"/>
      <c r="C57" s="56"/>
      <c r="D57" s="41"/>
      <c r="E57" s="700"/>
    </row>
    <row r="58" spans="1:5" ht="15.75" x14ac:dyDescent="0.25">
      <c r="A58" s="914" t="s">
        <v>577</v>
      </c>
      <c r="B58" s="915"/>
      <c r="C58" s="915"/>
      <c r="D58" s="70"/>
      <c r="E58" s="699"/>
    </row>
    <row r="59" spans="1:5" ht="31.5" x14ac:dyDescent="0.25">
      <c r="A59" s="124" t="s">
        <v>469</v>
      </c>
      <c r="B59" s="20">
        <f t="shared" ref="B59:B71" si="10">C59/0.82</f>
        <v>156795.12195121951</v>
      </c>
      <c r="C59" s="131">
        <v>128572</v>
      </c>
      <c r="D59" s="37"/>
      <c r="E59" s="64" t="str">
        <f t="shared" ref="E59:E68" si="11">IF(C59*D59,C59*D59,"")</f>
        <v/>
      </c>
    </row>
    <row r="60" spans="1:5" ht="31.5" x14ac:dyDescent="0.25">
      <c r="A60" s="124" t="s">
        <v>470</v>
      </c>
      <c r="B60" s="20">
        <f t="shared" si="10"/>
        <v>182359.75609756098</v>
      </c>
      <c r="C60" s="131">
        <v>149535</v>
      </c>
      <c r="D60" s="37"/>
      <c r="E60" s="64" t="str">
        <f t="shared" si="11"/>
        <v/>
      </c>
    </row>
    <row r="61" spans="1:5" ht="15.75" x14ac:dyDescent="0.25">
      <c r="A61" s="124" t="s">
        <v>471</v>
      </c>
      <c r="B61" s="20">
        <f t="shared" si="10"/>
        <v>144064.63414634147</v>
      </c>
      <c r="C61" s="131">
        <v>118133</v>
      </c>
      <c r="D61" s="37"/>
      <c r="E61" s="64" t="str">
        <f t="shared" si="11"/>
        <v/>
      </c>
    </row>
    <row r="62" spans="1:5" ht="15.75" x14ac:dyDescent="0.25">
      <c r="A62" s="124" t="s">
        <v>472</v>
      </c>
      <c r="B62" s="20">
        <f t="shared" si="10"/>
        <v>144064.63414634147</v>
      </c>
      <c r="C62" s="131">
        <v>118133</v>
      </c>
      <c r="D62" s="37"/>
      <c r="E62" s="64" t="str">
        <f t="shared" si="11"/>
        <v/>
      </c>
    </row>
    <row r="63" spans="1:5" ht="31.5" x14ac:dyDescent="0.25">
      <c r="A63" s="124" t="s">
        <v>473</v>
      </c>
      <c r="B63" s="20">
        <f t="shared" si="10"/>
        <v>151279.26829268294</v>
      </c>
      <c r="C63" s="131">
        <v>124049</v>
      </c>
      <c r="D63" s="37"/>
      <c r="E63" s="64" t="str">
        <f t="shared" si="11"/>
        <v/>
      </c>
    </row>
    <row r="64" spans="1:5" ht="31.5" x14ac:dyDescent="0.25">
      <c r="A64" s="124" t="s">
        <v>474</v>
      </c>
      <c r="B64" s="20">
        <f t="shared" si="10"/>
        <v>166246.34146341463</v>
      </c>
      <c r="C64" s="131">
        <v>136322</v>
      </c>
      <c r="D64" s="37"/>
      <c r="E64" s="64" t="str">
        <f t="shared" si="11"/>
        <v/>
      </c>
    </row>
    <row r="65" spans="1:5" ht="15.75" x14ac:dyDescent="0.25">
      <c r="A65" s="124" t="s">
        <v>475</v>
      </c>
      <c r="B65" s="20">
        <f t="shared" si="10"/>
        <v>109547.56097560977</v>
      </c>
      <c r="C65" s="131">
        <v>89829</v>
      </c>
      <c r="D65" s="37"/>
      <c r="E65" s="64" t="str">
        <f t="shared" si="11"/>
        <v/>
      </c>
    </row>
    <row r="66" spans="1:5" ht="29.1" customHeight="1" x14ac:dyDescent="0.25">
      <c r="A66" s="124" t="s">
        <v>476</v>
      </c>
      <c r="B66" s="20">
        <f t="shared" si="10"/>
        <v>114935.36585365854</v>
      </c>
      <c r="C66" s="131">
        <v>94247</v>
      </c>
      <c r="D66" s="37"/>
      <c r="E66" s="64" t="str">
        <f t="shared" si="11"/>
        <v/>
      </c>
    </row>
    <row r="67" spans="1:5" ht="15.75" x14ac:dyDescent="0.25">
      <c r="A67" s="124" t="s">
        <v>477</v>
      </c>
      <c r="B67" s="20">
        <f t="shared" si="10"/>
        <v>111128.04878048781</v>
      </c>
      <c r="C67" s="131">
        <v>91125</v>
      </c>
      <c r="D67" s="37"/>
      <c r="E67" s="64" t="str">
        <f t="shared" si="11"/>
        <v/>
      </c>
    </row>
    <row r="68" spans="1:5" ht="15.75" x14ac:dyDescent="0.25">
      <c r="A68" s="124" t="s">
        <v>478</v>
      </c>
      <c r="B68" s="20">
        <f t="shared" si="10"/>
        <v>127558.53658536586</v>
      </c>
      <c r="C68" s="131">
        <v>104598</v>
      </c>
      <c r="D68" s="37"/>
      <c r="E68" s="64" t="str">
        <f t="shared" si="11"/>
        <v/>
      </c>
    </row>
    <row r="69" spans="1:5" ht="15.75" x14ac:dyDescent="0.25">
      <c r="A69" s="124" t="s">
        <v>479</v>
      </c>
      <c r="B69" s="20">
        <f t="shared" si="10"/>
        <v>128778.04878048781</v>
      </c>
      <c r="C69" s="131">
        <v>105598</v>
      </c>
      <c r="D69" s="37"/>
      <c r="E69" s="64"/>
    </row>
    <row r="70" spans="1:5" ht="31.5" x14ac:dyDescent="0.25">
      <c r="A70" s="124" t="s">
        <v>480</v>
      </c>
      <c r="B70" s="20">
        <f t="shared" si="10"/>
        <v>140403.65853658537</v>
      </c>
      <c r="C70" s="131">
        <v>115131</v>
      </c>
      <c r="D70" s="37"/>
      <c r="E70" s="64"/>
    </row>
    <row r="71" spans="1:5" ht="15.75" x14ac:dyDescent="0.25">
      <c r="A71" s="697" t="s">
        <v>599</v>
      </c>
      <c r="B71" s="695">
        <f t="shared" si="10"/>
        <v>-11345.121951219513</v>
      </c>
      <c r="C71" s="698">
        <v>-9303</v>
      </c>
      <c r="D71" s="37"/>
      <c r="E71" s="64"/>
    </row>
    <row r="72" spans="1:5" ht="15.75" x14ac:dyDescent="0.25">
      <c r="A72" s="124" t="s">
        <v>465</v>
      </c>
      <c r="B72" s="20" t="s">
        <v>339</v>
      </c>
      <c r="C72" s="131" t="s">
        <v>32</v>
      </c>
      <c r="D72" s="37"/>
      <c r="E72" s="64"/>
    </row>
    <row r="73" spans="1:5" ht="15.75" x14ac:dyDescent="0.25">
      <c r="A73" s="102"/>
      <c r="B73" s="32"/>
      <c r="C73" s="56"/>
      <c r="D73" s="41"/>
      <c r="E73" s="75"/>
    </row>
    <row r="74" spans="1:5" ht="15.75" x14ac:dyDescent="0.25">
      <c r="A74" s="88" t="s">
        <v>54</v>
      </c>
      <c r="B74" s="40"/>
      <c r="C74" s="56"/>
      <c r="D74" s="41"/>
      <c r="E74" s="75"/>
    </row>
    <row r="75" spans="1:5" ht="15.75" x14ac:dyDescent="0.25">
      <c r="A75" s="93" t="s">
        <v>138</v>
      </c>
      <c r="B75" s="20">
        <f t="shared" ref="B75:B77" si="12">C75/0.82</f>
        <v>845.1219512195122</v>
      </c>
      <c r="C75" s="62">
        <v>693</v>
      </c>
      <c r="D75" s="37"/>
      <c r="E75" s="64" t="str">
        <f t="shared" ref="E75:E79" si="13">IF(C75*D75,C75*D75,"")</f>
        <v/>
      </c>
    </row>
    <row r="76" spans="1:5" ht="15.75" x14ac:dyDescent="0.25">
      <c r="A76" s="93" t="s">
        <v>300</v>
      </c>
      <c r="B76" s="20">
        <f t="shared" si="12"/>
        <v>271.95121951219517</v>
      </c>
      <c r="C76" s="65">
        <v>223</v>
      </c>
      <c r="D76" s="37"/>
      <c r="E76" s="64" t="str">
        <f t="shared" si="13"/>
        <v/>
      </c>
    </row>
    <row r="77" spans="1:5" ht="15.75" x14ac:dyDescent="0.25">
      <c r="A77" s="93" t="s">
        <v>83</v>
      </c>
      <c r="B77" s="20">
        <f t="shared" si="12"/>
        <v>724.39024390243912</v>
      </c>
      <c r="C77" s="65">
        <v>594</v>
      </c>
      <c r="D77" s="37"/>
      <c r="E77" s="64" t="str">
        <f t="shared" si="13"/>
        <v/>
      </c>
    </row>
    <row r="78" spans="1:5" ht="15.75" x14ac:dyDescent="0.25">
      <c r="A78" s="100" t="s">
        <v>242</v>
      </c>
      <c r="B78" s="15">
        <f t="shared" ref="B78:B79" si="14">C78*1.18</f>
        <v>13364.679999999998</v>
      </c>
      <c r="C78" s="65">
        <v>11326</v>
      </c>
      <c r="D78" s="37"/>
      <c r="E78" s="64" t="str">
        <f t="shared" si="13"/>
        <v/>
      </c>
    </row>
    <row r="79" spans="1:5" ht="31.5" x14ac:dyDescent="0.25">
      <c r="A79" s="124" t="s">
        <v>277</v>
      </c>
      <c r="B79" s="15">
        <f t="shared" si="14"/>
        <v>10242.4</v>
      </c>
      <c r="C79" s="65">
        <v>8680</v>
      </c>
      <c r="D79" s="37"/>
      <c r="E79" s="64" t="str">
        <f t="shared" si="13"/>
        <v/>
      </c>
    </row>
    <row r="80" spans="1:5" ht="15.75" x14ac:dyDescent="0.25">
      <c r="A80" s="101"/>
      <c r="B80" s="40"/>
      <c r="C80" s="56"/>
      <c r="D80" s="41"/>
      <c r="E80" s="75" t="str">
        <f>IF(C90*D80,C90*D80,"")</f>
        <v/>
      </c>
    </row>
    <row r="81" spans="1:5" ht="15.75" x14ac:dyDescent="0.25">
      <c r="A81" s="88" t="s">
        <v>10</v>
      </c>
      <c r="B81" s="40"/>
      <c r="C81" s="56"/>
      <c r="D81" s="41"/>
      <c r="E81" s="75" t="str">
        <f>IF(C91*D81,C91*D81,"")</f>
        <v/>
      </c>
    </row>
    <row r="82" spans="1:5" ht="15.75" x14ac:dyDescent="0.25">
      <c r="A82" s="93" t="s">
        <v>74</v>
      </c>
      <c r="B82" s="72">
        <f t="shared" ref="B82:B85" si="15">C82*1.18</f>
        <v>0</v>
      </c>
      <c r="C82" s="62">
        <v>0</v>
      </c>
      <c r="D82" s="37"/>
      <c r="E82" s="64" t="str">
        <f t="shared" ref="E82:E86" si="16">IF(C82*D82,C82*D82,"")</f>
        <v/>
      </c>
    </row>
    <row r="83" spans="1:5" ht="15.75" x14ac:dyDescent="0.25">
      <c r="A83" s="93" t="s">
        <v>75</v>
      </c>
      <c r="B83" s="72">
        <f t="shared" si="15"/>
        <v>0</v>
      </c>
      <c r="C83" s="62">
        <v>0</v>
      </c>
      <c r="D83" s="37"/>
      <c r="E83" s="64" t="str">
        <f t="shared" si="16"/>
        <v/>
      </c>
    </row>
    <row r="84" spans="1:5" ht="15.75" x14ac:dyDescent="0.25">
      <c r="A84" s="93" t="s">
        <v>76</v>
      </c>
      <c r="B84" s="72">
        <f t="shared" si="15"/>
        <v>0</v>
      </c>
      <c r="C84" s="62">
        <v>0</v>
      </c>
      <c r="D84" s="37"/>
      <c r="E84" s="64" t="str">
        <f t="shared" si="16"/>
        <v/>
      </c>
    </row>
    <row r="85" spans="1:5" ht="15.75" x14ac:dyDescent="0.25">
      <c r="A85" s="93" t="s">
        <v>77</v>
      </c>
      <c r="B85" s="72">
        <f t="shared" si="15"/>
        <v>0</v>
      </c>
      <c r="C85" s="62">
        <v>0</v>
      </c>
      <c r="D85" s="37"/>
      <c r="E85" s="64" t="str">
        <f t="shared" si="16"/>
        <v/>
      </c>
    </row>
    <row r="86" spans="1:5" ht="15.75" x14ac:dyDescent="0.25">
      <c r="A86" s="93" t="s">
        <v>78</v>
      </c>
      <c r="B86" s="20">
        <f t="shared" ref="B86" si="17">C86/0.82</f>
        <v>1739.0243902439026</v>
      </c>
      <c r="C86" s="62">
        <v>1426</v>
      </c>
      <c r="D86" s="73"/>
      <c r="E86" s="64" t="str">
        <f t="shared" si="16"/>
        <v/>
      </c>
    </row>
    <row r="87" spans="1:5" ht="15.75" x14ac:dyDescent="0.25">
      <c r="A87" s="101"/>
      <c r="B87" s="40"/>
      <c r="C87" s="56"/>
      <c r="D87" s="42"/>
      <c r="E87" s="103"/>
    </row>
    <row r="88" spans="1:5" ht="15.75" x14ac:dyDescent="0.25">
      <c r="A88" s="88" t="s">
        <v>12</v>
      </c>
      <c r="B88" s="40"/>
      <c r="C88" s="56"/>
      <c r="D88" s="42"/>
      <c r="E88" s="104"/>
    </row>
    <row r="89" spans="1:5" ht="15.75" x14ac:dyDescent="0.25">
      <c r="A89" s="100" t="s">
        <v>81</v>
      </c>
      <c r="B89" s="72">
        <f t="shared" ref="B89:B91" si="18">C89*1.18</f>
        <v>0</v>
      </c>
      <c r="C89" s="62">
        <v>0</v>
      </c>
      <c r="D89" s="74"/>
      <c r="E89" s="64" t="str">
        <f t="shared" ref="E89:E91" si="19">IF(C89*D89,C89*D89,"")</f>
        <v/>
      </c>
    </row>
    <row r="90" spans="1:5" ht="15.75" x14ac:dyDescent="0.25">
      <c r="A90" s="100" t="s">
        <v>82</v>
      </c>
      <c r="B90" s="72">
        <f t="shared" si="18"/>
        <v>0</v>
      </c>
      <c r="C90" s="62">
        <v>0</v>
      </c>
      <c r="D90" s="74"/>
      <c r="E90" s="64" t="str">
        <f t="shared" si="19"/>
        <v/>
      </c>
    </row>
    <row r="91" spans="1:5" ht="15.75" x14ac:dyDescent="0.25">
      <c r="A91" s="100" t="s">
        <v>248</v>
      </c>
      <c r="B91" s="72">
        <f t="shared" si="18"/>
        <v>751.66</v>
      </c>
      <c r="C91" s="62">
        <v>637</v>
      </c>
      <c r="D91" s="74"/>
      <c r="E91" s="64" t="str">
        <f t="shared" si="19"/>
        <v/>
      </c>
    </row>
    <row r="92" spans="1:5" ht="15.75" x14ac:dyDescent="0.25">
      <c r="A92" s="101"/>
      <c r="B92" s="40"/>
      <c r="C92" s="56"/>
      <c r="D92" s="81"/>
      <c r="E92" s="75"/>
    </row>
    <row r="93" spans="1:5" ht="15.75" x14ac:dyDescent="0.25">
      <c r="A93" s="88" t="s">
        <v>13</v>
      </c>
      <c r="B93" s="40"/>
      <c r="C93" s="56"/>
      <c r="D93" s="81"/>
      <c r="E93" s="75"/>
    </row>
    <row r="94" spans="1:5" ht="15.75" x14ac:dyDescent="0.25">
      <c r="A94" s="100" t="s">
        <v>301</v>
      </c>
      <c r="B94" s="34"/>
      <c r="C94" s="62">
        <v>3.5</v>
      </c>
      <c r="D94" s="74"/>
      <c r="E94" s="64" t="str">
        <f t="shared" ref="E94:E95" si="20">IF(C94*D94,C94*D94,"")</f>
        <v/>
      </c>
    </row>
    <row r="95" spans="1:5" ht="15.75" x14ac:dyDescent="0.25">
      <c r="A95" s="100" t="s">
        <v>14</v>
      </c>
      <c r="B95" s="34"/>
      <c r="C95" s="62">
        <v>1.85</v>
      </c>
      <c r="D95" s="74"/>
      <c r="E95" s="64" t="str">
        <f t="shared" si="20"/>
        <v/>
      </c>
    </row>
    <row r="96" spans="1:5" ht="15.75" x14ac:dyDescent="0.25">
      <c r="A96" s="93" t="s">
        <v>467</v>
      </c>
      <c r="B96" s="44"/>
      <c r="C96" s="45" t="s">
        <v>32</v>
      </c>
      <c r="D96" s="74"/>
      <c r="E96" s="64"/>
    </row>
    <row r="97" spans="1:8" ht="15.75" x14ac:dyDescent="0.25">
      <c r="A97" s="40"/>
      <c r="B97" s="40"/>
      <c r="C97" s="76"/>
      <c r="D97" s="42" t="s">
        <v>15</v>
      </c>
      <c r="E97" s="77">
        <f>SUM(E14:E96)</f>
        <v>0</v>
      </c>
    </row>
    <row r="98" spans="1:8" ht="15.75" x14ac:dyDescent="0.25">
      <c r="A98" s="911" t="s">
        <v>468</v>
      </c>
      <c r="B98" s="47"/>
      <c r="C98" s="48">
        <v>0</v>
      </c>
      <c r="D98" s="12"/>
      <c r="E98" s="53">
        <f>SUM(C98*(E97)/100)</f>
        <v>0</v>
      </c>
    </row>
    <row r="99" spans="1:8" ht="15.75" x14ac:dyDescent="0.25">
      <c r="A99" s="911"/>
      <c r="B99" s="40"/>
      <c r="C99" s="49">
        <v>0</v>
      </c>
      <c r="D99" s="42" t="s">
        <v>16</v>
      </c>
      <c r="E99" s="52">
        <f>SUM(C99*(E97)/100)</f>
        <v>0</v>
      </c>
      <c r="H99" s="50"/>
    </row>
    <row r="100" spans="1:8" ht="15.75" x14ac:dyDescent="0.25">
      <c r="A100" s="889" t="s">
        <v>539</v>
      </c>
      <c r="B100" s="889"/>
      <c r="C100" s="76"/>
      <c r="D100" s="42" t="s">
        <v>17</v>
      </c>
      <c r="E100" s="54">
        <f>SUM(E97+E98+E99)</f>
        <v>0</v>
      </c>
    </row>
    <row r="101" spans="1:8" ht="15" x14ac:dyDescent="0.25">
      <c r="A101" s="11"/>
      <c r="B101" s="11"/>
      <c r="C101" s="24"/>
    </row>
  </sheetData>
  <mergeCells count="14">
    <mergeCell ref="A1:B5"/>
    <mergeCell ref="C1:E1"/>
    <mergeCell ref="C2:E2"/>
    <mergeCell ref="C3:E3"/>
    <mergeCell ref="C4:E4"/>
    <mergeCell ref="C5:E5"/>
    <mergeCell ref="A98:A99"/>
    <mergeCell ref="A100:B100"/>
    <mergeCell ref="A58:C58"/>
    <mergeCell ref="A10:C10"/>
    <mergeCell ref="C7:E7"/>
    <mergeCell ref="A8:E8"/>
    <mergeCell ref="A6:B7"/>
    <mergeCell ref="C6:E6"/>
  </mergeCells>
  <hyperlinks>
    <hyperlink ref="C7" r:id="rId1" xr:uid="{B153042F-BD0F-42AF-83AD-8C746F74F78D}"/>
    <hyperlink ref="C5" r:id="rId2" xr:uid="{DD8870AE-2879-4170-A4F3-6C63B1AE9D3D}"/>
  </hyperlinks>
  <pageMargins left="0.5" right="0.5" top="0.5" bottom="0.5" header="0.5" footer="0.5"/>
  <pageSetup orientation="portrait"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FA8E0-20DD-4E4B-AF68-1DE598621372}">
  <sheetPr>
    <tabColor rgb="FFFF6600"/>
  </sheetPr>
  <dimension ref="A1:H72"/>
  <sheetViews>
    <sheetView topLeftCell="A29" zoomScale="110" zoomScaleNormal="110" workbookViewId="0">
      <selection activeCell="A47" sqref="A47"/>
    </sheetView>
  </sheetViews>
  <sheetFormatPr defaultRowHeight="12.75" x14ac:dyDescent="0.2"/>
  <cols>
    <col min="1" max="1" width="44.5703125" style="4" customWidth="1"/>
    <col min="2" max="2" width="11" style="4" customWidth="1"/>
    <col min="3" max="3" width="14.7109375" style="25" customWidth="1"/>
    <col min="4" max="4" width="6.7109375" style="6" customWidth="1"/>
    <col min="5" max="5" width="14.5703125" style="51" customWidth="1"/>
    <col min="6" max="247" width="8.7109375" style="4"/>
    <col min="248" max="248" width="8.7109375" style="4" customWidth="1"/>
    <col min="249" max="252" width="8.7109375" style="4"/>
    <col min="253" max="254" width="6" style="4" customWidth="1"/>
    <col min="255" max="256" width="8.7109375" style="4"/>
    <col min="257" max="257" width="16.5703125" style="4" customWidth="1"/>
    <col min="258" max="503" width="8.7109375" style="4"/>
    <col min="504" max="504" width="8.7109375" style="4" customWidth="1"/>
    <col min="505" max="508" width="8.7109375" style="4"/>
    <col min="509" max="510" width="6" style="4" customWidth="1"/>
    <col min="511" max="512" width="8.7109375" style="4"/>
    <col min="513" max="513" width="16.5703125" style="4" customWidth="1"/>
    <col min="514" max="759" width="8.7109375" style="4"/>
    <col min="760" max="760" width="8.7109375" style="4" customWidth="1"/>
    <col min="761" max="764" width="8.7109375" style="4"/>
    <col min="765" max="766" width="6" style="4" customWidth="1"/>
    <col min="767" max="768" width="8.7109375" style="4"/>
    <col min="769" max="769" width="16.5703125" style="4" customWidth="1"/>
    <col min="770" max="1015" width="8.7109375" style="4"/>
    <col min="1016" max="1016" width="8.7109375" style="4" customWidth="1"/>
    <col min="1017" max="1020" width="8.7109375" style="4"/>
    <col min="1021" max="1022" width="6" style="4" customWidth="1"/>
    <col min="1023" max="1024" width="8.7109375" style="4"/>
    <col min="1025" max="1025" width="16.5703125" style="4" customWidth="1"/>
    <col min="1026" max="1271" width="8.7109375" style="4"/>
    <col min="1272" max="1272" width="8.7109375" style="4" customWidth="1"/>
    <col min="1273" max="1276" width="8.7109375" style="4"/>
    <col min="1277" max="1278" width="6" style="4" customWidth="1"/>
    <col min="1279" max="1280" width="8.7109375" style="4"/>
    <col min="1281" max="1281" width="16.5703125" style="4" customWidth="1"/>
    <col min="1282" max="1527" width="8.7109375" style="4"/>
    <col min="1528" max="1528" width="8.7109375" style="4" customWidth="1"/>
    <col min="1529" max="1532" width="8.7109375" style="4"/>
    <col min="1533" max="1534" width="6" style="4" customWidth="1"/>
    <col min="1535" max="1536" width="8.7109375" style="4"/>
    <col min="1537" max="1537" width="16.5703125" style="4" customWidth="1"/>
    <col min="1538" max="1783" width="8.7109375" style="4"/>
    <col min="1784" max="1784" width="8.7109375" style="4" customWidth="1"/>
    <col min="1785" max="1788" width="8.7109375" style="4"/>
    <col min="1789" max="1790" width="6" style="4" customWidth="1"/>
    <col min="1791" max="1792" width="8.7109375" style="4"/>
    <col min="1793" max="1793" width="16.5703125" style="4" customWidth="1"/>
    <col min="1794" max="2039" width="8.7109375" style="4"/>
    <col min="2040" max="2040" width="8.7109375" style="4" customWidth="1"/>
    <col min="2041" max="2044" width="8.7109375" style="4"/>
    <col min="2045" max="2046" width="6" style="4" customWidth="1"/>
    <col min="2047" max="2048" width="8.7109375" style="4"/>
    <col min="2049" max="2049" width="16.5703125" style="4" customWidth="1"/>
    <col min="2050" max="2295" width="8.7109375" style="4"/>
    <col min="2296" max="2296" width="8.7109375" style="4" customWidth="1"/>
    <col min="2297" max="2300" width="8.7109375" style="4"/>
    <col min="2301" max="2302" width="6" style="4" customWidth="1"/>
    <col min="2303" max="2304" width="8.7109375" style="4"/>
    <col min="2305" max="2305" width="16.5703125" style="4" customWidth="1"/>
    <col min="2306" max="2551" width="8.7109375" style="4"/>
    <col min="2552" max="2552" width="8.7109375" style="4" customWidth="1"/>
    <col min="2553" max="2556" width="8.7109375" style="4"/>
    <col min="2557" max="2558" width="6" style="4" customWidth="1"/>
    <col min="2559" max="2560" width="8.7109375" style="4"/>
    <col min="2561" max="2561" width="16.5703125" style="4" customWidth="1"/>
    <col min="2562" max="2807" width="8.7109375" style="4"/>
    <col min="2808" max="2808" width="8.7109375" style="4" customWidth="1"/>
    <col min="2809" max="2812" width="8.7109375" style="4"/>
    <col min="2813" max="2814" width="6" style="4" customWidth="1"/>
    <col min="2815" max="2816" width="8.7109375" style="4"/>
    <col min="2817" max="2817" width="16.5703125" style="4" customWidth="1"/>
    <col min="2818" max="3063" width="8.7109375" style="4"/>
    <col min="3064" max="3064" width="8.7109375" style="4" customWidth="1"/>
    <col min="3065" max="3068" width="8.7109375" style="4"/>
    <col min="3069" max="3070" width="6" style="4" customWidth="1"/>
    <col min="3071" max="3072" width="8.7109375" style="4"/>
    <col min="3073" max="3073" width="16.5703125" style="4" customWidth="1"/>
    <col min="3074" max="3319" width="8.7109375" style="4"/>
    <col min="3320" max="3320" width="8.7109375" style="4" customWidth="1"/>
    <col min="3321" max="3324" width="8.7109375" style="4"/>
    <col min="3325" max="3326" width="6" style="4" customWidth="1"/>
    <col min="3327" max="3328" width="8.7109375" style="4"/>
    <col min="3329" max="3329" width="16.5703125" style="4" customWidth="1"/>
    <col min="3330" max="3575" width="8.7109375" style="4"/>
    <col min="3576" max="3576" width="8.7109375" style="4" customWidth="1"/>
    <col min="3577" max="3580" width="8.7109375" style="4"/>
    <col min="3581" max="3582" width="6" style="4" customWidth="1"/>
    <col min="3583" max="3584" width="8.7109375" style="4"/>
    <col min="3585" max="3585" width="16.5703125" style="4" customWidth="1"/>
    <col min="3586" max="3831" width="8.7109375" style="4"/>
    <col min="3832" max="3832" width="8.7109375" style="4" customWidth="1"/>
    <col min="3833" max="3836" width="8.7109375" style="4"/>
    <col min="3837" max="3838" width="6" style="4" customWidth="1"/>
    <col min="3839" max="3840" width="8.7109375" style="4"/>
    <col min="3841" max="3841" width="16.5703125" style="4" customWidth="1"/>
    <col min="3842" max="4087" width="8.7109375" style="4"/>
    <col min="4088" max="4088" width="8.7109375" style="4" customWidth="1"/>
    <col min="4089" max="4092" width="8.7109375" style="4"/>
    <col min="4093" max="4094" width="6" style="4" customWidth="1"/>
    <col min="4095" max="4096" width="8.7109375" style="4"/>
    <col min="4097" max="4097" width="16.5703125" style="4" customWidth="1"/>
    <col min="4098" max="4343" width="8.7109375" style="4"/>
    <col min="4344" max="4344" width="8.7109375" style="4" customWidth="1"/>
    <col min="4345" max="4348" width="8.7109375" style="4"/>
    <col min="4349" max="4350" width="6" style="4" customWidth="1"/>
    <col min="4351" max="4352" width="8.7109375" style="4"/>
    <col min="4353" max="4353" width="16.5703125" style="4" customWidth="1"/>
    <col min="4354" max="4599" width="8.7109375" style="4"/>
    <col min="4600" max="4600" width="8.7109375" style="4" customWidth="1"/>
    <col min="4601" max="4604" width="8.7109375" style="4"/>
    <col min="4605" max="4606" width="6" style="4" customWidth="1"/>
    <col min="4607" max="4608" width="8.7109375" style="4"/>
    <col min="4609" max="4609" width="16.5703125" style="4" customWidth="1"/>
    <col min="4610" max="4855" width="8.7109375" style="4"/>
    <col min="4856" max="4856" width="8.7109375" style="4" customWidth="1"/>
    <col min="4857" max="4860" width="8.7109375" style="4"/>
    <col min="4861" max="4862" width="6" style="4" customWidth="1"/>
    <col min="4863" max="4864" width="8.7109375" style="4"/>
    <col min="4865" max="4865" width="16.5703125" style="4" customWidth="1"/>
    <col min="4866" max="5111" width="8.7109375" style="4"/>
    <col min="5112" max="5112" width="8.7109375" style="4" customWidth="1"/>
    <col min="5113" max="5116" width="8.7109375" style="4"/>
    <col min="5117" max="5118" width="6" style="4" customWidth="1"/>
    <col min="5119" max="5120" width="8.7109375" style="4"/>
    <col min="5121" max="5121" width="16.5703125" style="4" customWidth="1"/>
    <col min="5122" max="5367" width="8.7109375" style="4"/>
    <col min="5368" max="5368" width="8.7109375" style="4" customWidth="1"/>
    <col min="5369" max="5372" width="8.7109375" style="4"/>
    <col min="5373" max="5374" width="6" style="4" customWidth="1"/>
    <col min="5375" max="5376" width="8.7109375" style="4"/>
    <col min="5377" max="5377" width="16.5703125" style="4" customWidth="1"/>
    <col min="5378" max="5623" width="8.7109375" style="4"/>
    <col min="5624" max="5624" width="8.7109375" style="4" customWidth="1"/>
    <col min="5625" max="5628" width="8.7109375" style="4"/>
    <col min="5629" max="5630" width="6" style="4" customWidth="1"/>
    <col min="5631" max="5632" width="8.7109375" style="4"/>
    <col min="5633" max="5633" width="16.5703125" style="4" customWidth="1"/>
    <col min="5634" max="5879" width="8.7109375" style="4"/>
    <col min="5880" max="5880" width="8.7109375" style="4" customWidth="1"/>
    <col min="5881" max="5884" width="8.7109375" style="4"/>
    <col min="5885" max="5886" width="6" style="4" customWidth="1"/>
    <col min="5887" max="5888" width="8.7109375" style="4"/>
    <col min="5889" max="5889" width="16.5703125" style="4" customWidth="1"/>
    <col min="5890" max="6135" width="8.7109375" style="4"/>
    <col min="6136" max="6136" width="8.7109375" style="4" customWidth="1"/>
    <col min="6137" max="6140" width="8.7109375" style="4"/>
    <col min="6141" max="6142" width="6" style="4" customWidth="1"/>
    <col min="6143" max="6144" width="8.7109375" style="4"/>
    <col min="6145" max="6145" width="16.5703125" style="4" customWidth="1"/>
    <col min="6146" max="6391" width="8.7109375" style="4"/>
    <col min="6392" max="6392" width="8.7109375" style="4" customWidth="1"/>
    <col min="6393" max="6396" width="8.7109375" style="4"/>
    <col min="6397" max="6398" width="6" style="4" customWidth="1"/>
    <col min="6399" max="6400" width="8.7109375" style="4"/>
    <col min="6401" max="6401" width="16.5703125" style="4" customWidth="1"/>
    <col min="6402" max="6647" width="8.7109375" style="4"/>
    <col min="6648" max="6648" width="8.7109375" style="4" customWidth="1"/>
    <col min="6649" max="6652" width="8.7109375" style="4"/>
    <col min="6653" max="6654" width="6" style="4" customWidth="1"/>
    <col min="6655" max="6656" width="8.7109375" style="4"/>
    <col min="6657" max="6657" width="16.5703125" style="4" customWidth="1"/>
    <col min="6658" max="6903" width="8.7109375" style="4"/>
    <col min="6904" max="6904" width="8.7109375" style="4" customWidth="1"/>
    <col min="6905" max="6908" width="8.7109375" style="4"/>
    <col min="6909" max="6910" width="6" style="4" customWidth="1"/>
    <col min="6911" max="6912" width="8.7109375" style="4"/>
    <col min="6913" max="6913" width="16.5703125" style="4" customWidth="1"/>
    <col min="6914" max="7159" width="8.7109375" style="4"/>
    <col min="7160" max="7160" width="8.7109375" style="4" customWidth="1"/>
    <col min="7161" max="7164" width="8.7109375" style="4"/>
    <col min="7165" max="7166" width="6" style="4" customWidth="1"/>
    <col min="7167" max="7168" width="8.7109375" style="4"/>
    <col min="7169" max="7169" width="16.5703125" style="4" customWidth="1"/>
    <col min="7170" max="7415" width="8.7109375" style="4"/>
    <col min="7416" max="7416" width="8.7109375" style="4" customWidth="1"/>
    <col min="7417" max="7420" width="8.7109375" style="4"/>
    <col min="7421" max="7422" width="6" style="4" customWidth="1"/>
    <col min="7423" max="7424" width="8.7109375" style="4"/>
    <col min="7425" max="7425" width="16.5703125" style="4" customWidth="1"/>
    <col min="7426" max="7671" width="8.7109375" style="4"/>
    <col min="7672" max="7672" width="8.7109375" style="4" customWidth="1"/>
    <col min="7673" max="7676" width="8.7109375" style="4"/>
    <col min="7677" max="7678" width="6" style="4" customWidth="1"/>
    <col min="7679" max="7680" width="8.7109375" style="4"/>
    <col min="7681" max="7681" width="16.5703125" style="4" customWidth="1"/>
    <col min="7682" max="7927" width="8.7109375" style="4"/>
    <col min="7928" max="7928" width="8.7109375" style="4" customWidth="1"/>
    <col min="7929" max="7932" width="8.7109375" style="4"/>
    <col min="7933" max="7934" width="6" style="4" customWidth="1"/>
    <col min="7935" max="7936" width="8.7109375" style="4"/>
    <col min="7937" max="7937" width="16.5703125" style="4" customWidth="1"/>
    <col min="7938" max="8183" width="8.7109375" style="4"/>
    <col min="8184" max="8184" width="8.7109375" style="4" customWidth="1"/>
    <col min="8185" max="8188" width="8.7109375" style="4"/>
    <col min="8189" max="8190" width="6" style="4" customWidth="1"/>
    <col min="8191" max="8192" width="8.7109375" style="4"/>
    <col min="8193" max="8193" width="16.5703125" style="4" customWidth="1"/>
    <col min="8194" max="8439" width="8.7109375" style="4"/>
    <col min="8440" max="8440" width="8.7109375" style="4" customWidth="1"/>
    <col min="8441" max="8444" width="8.7109375" style="4"/>
    <col min="8445" max="8446" width="6" style="4" customWidth="1"/>
    <col min="8447" max="8448" width="8.7109375" style="4"/>
    <col min="8449" max="8449" width="16.5703125" style="4" customWidth="1"/>
    <col min="8450" max="8695" width="8.7109375" style="4"/>
    <col min="8696" max="8696" width="8.7109375" style="4" customWidth="1"/>
    <col min="8697" max="8700" width="8.7109375" style="4"/>
    <col min="8701" max="8702" width="6" style="4" customWidth="1"/>
    <col min="8703" max="8704" width="8.7109375" style="4"/>
    <col min="8705" max="8705" width="16.5703125" style="4" customWidth="1"/>
    <col min="8706" max="8951" width="8.7109375" style="4"/>
    <col min="8952" max="8952" width="8.7109375" style="4" customWidth="1"/>
    <col min="8953" max="8956" width="8.7109375" style="4"/>
    <col min="8957" max="8958" width="6" style="4" customWidth="1"/>
    <col min="8959" max="8960" width="8.7109375" style="4"/>
    <col min="8961" max="8961" width="16.5703125" style="4" customWidth="1"/>
    <col min="8962" max="9207" width="8.7109375" style="4"/>
    <col min="9208" max="9208" width="8.7109375" style="4" customWidth="1"/>
    <col min="9209" max="9212" width="8.7109375" style="4"/>
    <col min="9213" max="9214" width="6" style="4" customWidth="1"/>
    <col min="9215" max="9216" width="8.7109375" style="4"/>
    <col min="9217" max="9217" width="16.5703125" style="4" customWidth="1"/>
    <col min="9218" max="9463" width="8.7109375" style="4"/>
    <col min="9464" max="9464" width="8.7109375" style="4" customWidth="1"/>
    <col min="9465" max="9468" width="8.7109375" style="4"/>
    <col min="9469" max="9470" width="6" style="4" customWidth="1"/>
    <col min="9471" max="9472" width="8.7109375" style="4"/>
    <col min="9473" max="9473" width="16.5703125" style="4" customWidth="1"/>
    <col min="9474" max="9719" width="8.7109375" style="4"/>
    <col min="9720" max="9720" width="8.7109375" style="4" customWidth="1"/>
    <col min="9721" max="9724" width="8.7109375" style="4"/>
    <col min="9725" max="9726" width="6" style="4" customWidth="1"/>
    <col min="9727" max="9728" width="8.7109375" style="4"/>
    <col min="9729" max="9729" width="16.5703125" style="4" customWidth="1"/>
    <col min="9730" max="9975" width="8.7109375" style="4"/>
    <col min="9976" max="9976" width="8.7109375" style="4" customWidth="1"/>
    <col min="9977" max="9980" width="8.7109375" style="4"/>
    <col min="9981" max="9982" width="6" style="4" customWidth="1"/>
    <col min="9983" max="9984" width="8.7109375" style="4"/>
    <col min="9985" max="9985" width="16.5703125" style="4" customWidth="1"/>
    <col min="9986" max="10231" width="8.7109375" style="4"/>
    <col min="10232" max="10232" width="8.7109375" style="4" customWidth="1"/>
    <col min="10233" max="10236" width="8.7109375" style="4"/>
    <col min="10237" max="10238" width="6" style="4" customWidth="1"/>
    <col min="10239" max="10240" width="8.7109375" style="4"/>
    <col min="10241" max="10241" width="16.5703125" style="4" customWidth="1"/>
    <col min="10242" max="10487" width="8.7109375" style="4"/>
    <col min="10488" max="10488" width="8.7109375" style="4" customWidth="1"/>
    <col min="10489" max="10492" width="8.7109375" style="4"/>
    <col min="10493" max="10494" width="6" style="4" customWidth="1"/>
    <col min="10495" max="10496" width="8.7109375" style="4"/>
    <col min="10497" max="10497" width="16.5703125" style="4" customWidth="1"/>
    <col min="10498" max="10743" width="8.7109375" style="4"/>
    <col min="10744" max="10744" width="8.7109375" style="4" customWidth="1"/>
    <col min="10745" max="10748" width="8.7109375" style="4"/>
    <col min="10749" max="10750" width="6" style="4" customWidth="1"/>
    <col min="10751" max="10752" width="8.7109375" style="4"/>
    <col min="10753" max="10753" width="16.5703125" style="4" customWidth="1"/>
    <col min="10754" max="10999" width="8.7109375" style="4"/>
    <col min="11000" max="11000" width="8.7109375" style="4" customWidth="1"/>
    <col min="11001" max="11004" width="8.7109375" style="4"/>
    <col min="11005" max="11006" width="6" style="4" customWidth="1"/>
    <col min="11007" max="11008" width="8.7109375" style="4"/>
    <col min="11009" max="11009" width="16.5703125" style="4" customWidth="1"/>
    <col min="11010" max="11255" width="8.7109375" style="4"/>
    <col min="11256" max="11256" width="8.7109375" style="4" customWidth="1"/>
    <col min="11257" max="11260" width="8.7109375" style="4"/>
    <col min="11261" max="11262" width="6" style="4" customWidth="1"/>
    <col min="11263" max="11264" width="8.7109375" style="4"/>
    <col min="11265" max="11265" width="16.5703125" style="4" customWidth="1"/>
    <col min="11266" max="11511" width="8.7109375" style="4"/>
    <col min="11512" max="11512" width="8.7109375" style="4" customWidth="1"/>
    <col min="11513" max="11516" width="8.7109375" style="4"/>
    <col min="11517" max="11518" width="6" style="4" customWidth="1"/>
    <col min="11519" max="11520" width="8.7109375" style="4"/>
    <col min="11521" max="11521" width="16.5703125" style="4" customWidth="1"/>
    <col min="11522" max="11767" width="8.7109375" style="4"/>
    <col min="11768" max="11768" width="8.7109375" style="4" customWidth="1"/>
    <col min="11769" max="11772" width="8.7109375" style="4"/>
    <col min="11773" max="11774" width="6" style="4" customWidth="1"/>
    <col min="11775" max="11776" width="8.7109375" style="4"/>
    <col min="11777" max="11777" width="16.5703125" style="4" customWidth="1"/>
    <col min="11778" max="12023" width="8.7109375" style="4"/>
    <col min="12024" max="12024" width="8.7109375" style="4" customWidth="1"/>
    <col min="12025" max="12028" width="8.7109375" style="4"/>
    <col min="12029" max="12030" width="6" style="4" customWidth="1"/>
    <col min="12031" max="12032" width="8.7109375" style="4"/>
    <col min="12033" max="12033" width="16.5703125" style="4" customWidth="1"/>
    <col min="12034" max="12279" width="8.7109375" style="4"/>
    <col min="12280" max="12280" width="8.7109375" style="4" customWidth="1"/>
    <col min="12281" max="12284" width="8.7109375" style="4"/>
    <col min="12285" max="12286" width="6" style="4" customWidth="1"/>
    <col min="12287" max="12288" width="8.7109375" style="4"/>
    <col min="12289" max="12289" width="16.5703125" style="4" customWidth="1"/>
    <col min="12290" max="12535" width="8.7109375" style="4"/>
    <col min="12536" max="12536" width="8.7109375" style="4" customWidth="1"/>
    <col min="12537" max="12540" width="8.7109375" style="4"/>
    <col min="12541" max="12542" width="6" style="4" customWidth="1"/>
    <col min="12543" max="12544" width="8.7109375" style="4"/>
    <col min="12545" max="12545" width="16.5703125" style="4" customWidth="1"/>
    <col min="12546" max="12791" width="8.7109375" style="4"/>
    <col min="12792" max="12792" width="8.7109375" style="4" customWidth="1"/>
    <col min="12793" max="12796" width="8.7109375" style="4"/>
    <col min="12797" max="12798" width="6" style="4" customWidth="1"/>
    <col min="12799" max="12800" width="8.7109375" style="4"/>
    <col min="12801" max="12801" width="16.5703125" style="4" customWidth="1"/>
    <col min="12802" max="13047" width="8.7109375" style="4"/>
    <col min="13048" max="13048" width="8.7109375" style="4" customWidth="1"/>
    <col min="13049" max="13052" width="8.7109375" style="4"/>
    <col min="13053" max="13054" width="6" style="4" customWidth="1"/>
    <col min="13055" max="13056" width="8.7109375" style="4"/>
    <col min="13057" max="13057" width="16.5703125" style="4" customWidth="1"/>
    <col min="13058" max="13303" width="8.7109375" style="4"/>
    <col min="13304" max="13304" width="8.7109375" style="4" customWidth="1"/>
    <col min="13305" max="13308" width="8.7109375" style="4"/>
    <col min="13309" max="13310" width="6" style="4" customWidth="1"/>
    <col min="13311" max="13312" width="8.7109375" style="4"/>
    <col min="13313" max="13313" width="16.5703125" style="4" customWidth="1"/>
    <col min="13314" max="13559" width="8.7109375" style="4"/>
    <col min="13560" max="13560" width="8.7109375" style="4" customWidth="1"/>
    <col min="13561" max="13564" width="8.7109375" style="4"/>
    <col min="13565" max="13566" width="6" style="4" customWidth="1"/>
    <col min="13567" max="13568" width="8.7109375" style="4"/>
    <col min="13569" max="13569" width="16.5703125" style="4" customWidth="1"/>
    <col min="13570" max="13815" width="8.7109375" style="4"/>
    <col min="13816" max="13816" width="8.7109375" style="4" customWidth="1"/>
    <col min="13817" max="13820" width="8.7109375" style="4"/>
    <col min="13821" max="13822" width="6" style="4" customWidth="1"/>
    <col min="13823" max="13824" width="8.7109375" style="4"/>
    <col min="13825" max="13825" width="16.5703125" style="4" customWidth="1"/>
    <col min="13826" max="14071" width="8.7109375" style="4"/>
    <col min="14072" max="14072" width="8.7109375" style="4" customWidth="1"/>
    <col min="14073" max="14076" width="8.7109375" style="4"/>
    <col min="14077" max="14078" width="6" style="4" customWidth="1"/>
    <col min="14079" max="14080" width="8.7109375" style="4"/>
    <col min="14081" max="14081" width="16.5703125" style="4" customWidth="1"/>
    <col min="14082" max="14327" width="8.7109375" style="4"/>
    <col min="14328" max="14328" width="8.7109375" style="4" customWidth="1"/>
    <col min="14329" max="14332" width="8.7109375" style="4"/>
    <col min="14333" max="14334" width="6" style="4" customWidth="1"/>
    <col min="14335" max="14336" width="8.7109375" style="4"/>
    <col min="14337" max="14337" width="16.5703125" style="4" customWidth="1"/>
    <col min="14338" max="14583" width="8.7109375" style="4"/>
    <col min="14584" max="14584" width="8.7109375" style="4" customWidth="1"/>
    <col min="14585" max="14588" width="8.7109375" style="4"/>
    <col min="14589" max="14590" width="6" style="4" customWidth="1"/>
    <col min="14591" max="14592" width="8.7109375" style="4"/>
    <col min="14593" max="14593" width="16.5703125" style="4" customWidth="1"/>
    <col min="14594" max="14839" width="8.7109375" style="4"/>
    <col min="14840" max="14840" width="8.7109375" style="4" customWidth="1"/>
    <col min="14841" max="14844" width="8.7109375" style="4"/>
    <col min="14845" max="14846" width="6" style="4" customWidth="1"/>
    <col min="14847" max="14848" width="8.7109375" style="4"/>
    <col min="14849" max="14849" width="16.5703125" style="4" customWidth="1"/>
    <col min="14850" max="15095" width="8.7109375" style="4"/>
    <col min="15096" max="15096" width="8.7109375" style="4" customWidth="1"/>
    <col min="15097" max="15100" width="8.7109375" style="4"/>
    <col min="15101" max="15102" width="6" style="4" customWidth="1"/>
    <col min="15103" max="15104" width="8.7109375" style="4"/>
    <col min="15105" max="15105" width="16.5703125" style="4" customWidth="1"/>
    <col min="15106" max="15351" width="8.7109375" style="4"/>
    <col min="15352" max="15352" width="8.7109375" style="4" customWidth="1"/>
    <col min="15353" max="15356" width="8.7109375" style="4"/>
    <col min="15357" max="15358" width="6" style="4" customWidth="1"/>
    <col min="15359" max="15360" width="8.7109375" style="4"/>
    <col min="15361" max="15361" width="16.5703125" style="4" customWidth="1"/>
    <col min="15362" max="15607" width="8.7109375" style="4"/>
    <col min="15608" max="15608" width="8.7109375" style="4" customWidth="1"/>
    <col min="15609" max="15612" width="8.7109375" style="4"/>
    <col min="15613" max="15614" width="6" style="4" customWidth="1"/>
    <col min="15615" max="15616" width="8.7109375" style="4"/>
    <col min="15617" max="15617" width="16.5703125" style="4" customWidth="1"/>
    <col min="15618" max="15863" width="8.7109375" style="4"/>
    <col min="15864" max="15864" width="8.7109375" style="4" customWidth="1"/>
    <col min="15865" max="15868" width="8.7109375" style="4"/>
    <col min="15869" max="15870" width="6" style="4" customWidth="1"/>
    <col min="15871" max="15872" width="8.7109375" style="4"/>
    <col min="15873" max="15873" width="16.5703125" style="4" customWidth="1"/>
    <col min="15874" max="16119" width="8.7109375" style="4"/>
    <col min="16120" max="16120" width="8.7109375" style="4" customWidth="1"/>
    <col min="16121" max="16124" width="8.7109375" style="4"/>
    <col min="16125" max="16126" width="6" style="4" customWidth="1"/>
    <col min="16127" max="16128" width="8.7109375" style="4"/>
    <col min="16129" max="16129" width="16.5703125" style="4" customWidth="1"/>
    <col min="16130" max="16375" width="8.7109375" style="4"/>
    <col min="16376" max="16384" width="9.28515625" style="4" customWidth="1"/>
  </cols>
  <sheetData>
    <row r="1" spans="1:5" ht="35.65" customHeight="1" thickBot="1" x14ac:dyDescent="0.3">
      <c r="A1" s="890" t="e" vm="1">
        <v>#VALUE!</v>
      </c>
      <c r="B1" s="891"/>
      <c r="C1" s="896" t="s">
        <v>466</v>
      </c>
      <c r="D1" s="897"/>
      <c r="E1" s="898"/>
    </row>
    <row r="2" spans="1:5" ht="19.5" customHeight="1" thickBot="1" x14ac:dyDescent="0.25">
      <c r="A2" s="892"/>
      <c r="B2" s="893"/>
      <c r="C2" s="899" t="s">
        <v>511</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6.5" thickBot="1" x14ac:dyDescent="0.25">
      <c r="A8" s="907"/>
      <c r="B8" s="900"/>
      <c r="C8" s="900"/>
      <c r="D8" s="900"/>
      <c r="E8" s="901"/>
    </row>
    <row r="9" spans="1:5" ht="15.75" x14ac:dyDescent="0.25">
      <c r="A9" s="78" t="s">
        <v>435</v>
      </c>
      <c r="B9" s="79"/>
      <c r="C9" s="80"/>
      <c r="D9" s="81"/>
      <c r="E9" s="75"/>
    </row>
    <row r="10" spans="1:5" ht="31.9" customHeight="1" x14ac:dyDescent="0.25">
      <c r="A10" s="912" t="s">
        <v>601</v>
      </c>
      <c r="B10" s="913"/>
      <c r="C10" s="913"/>
      <c r="D10" s="81"/>
      <c r="E10" s="75"/>
    </row>
    <row r="11" spans="1:5" ht="15.75" x14ac:dyDescent="0.25">
      <c r="A11" s="85"/>
      <c r="B11" s="86"/>
      <c r="C11" s="134"/>
      <c r="D11" s="81"/>
      <c r="E11" s="75"/>
    </row>
    <row r="12" spans="1:5" ht="15.75" x14ac:dyDescent="0.25">
      <c r="A12" s="85"/>
      <c r="B12" s="86"/>
      <c r="C12" s="87" t="s">
        <v>337</v>
      </c>
      <c r="D12" s="81"/>
      <c r="E12" s="75"/>
    </row>
    <row r="13" spans="1:5" ht="13.35" customHeight="1" x14ac:dyDescent="0.25">
      <c r="A13" s="88" t="s">
        <v>4</v>
      </c>
      <c r="B13" s="12" t="s">
        <v>319</v>
      </c>
      <c r="C13" s="89" t="s">
        <v>320</v>
      </c>
      <c r="D13" s="90" t="s">
        <v>5</v>
      </c>
      <c r="E13" s="75" t="s">
        <v>6</v>
      </c>
    </row>
    <row r="14" spans="1:5" ht="15" customHeight="1" x14ac:dyDescent="0.25">
      <c r="A14" s="135" t="s">
        <v>421</v>
      </c>
      <c r="B14" s="20">
        <f t="shared" ref="B14:B19" si="0">C14/0.82</f>
        <v>96592.682926829279</v>
      </c>
      <c r="C14" s="62">
        <v>79206</v>
      </c>
      <c r="D14" s="63"/>
      <c r="E14" s="64" t="str">
        <f t="shared" ref="E14:E19" si="1">IF(C14*D14,C14*D14,"")</f>
        <v/>
      </c>
    </row>
    <row r="15" spans="1:5" ht="15.75" x14ac:dyDescent="0.25">
      <c r="A15" s="136" t="s">
        <v>422</v>
      </c>
      <c r="B15" s="20">
        <f t="shared" si="0"/>
        <v>102504.87804878049</v>
      </c>
      <c r="C15" s="62">
        <v>84054</v>
      </c>
      <c r="D15" s="37"/>
      <c r="E15" s="64" t="str">
        <f t="shared" si="1"/>
        <v/>
      </c>
    </row>
    <row r="16" spans="1:5" ht="15.75" x14ac:dyDescent="0.25">
      <c r="A16" s="135" t="s">
        <v>423</v>
      </c>
      <c r="B16" s="20">
        <f t="shared" si="0"/>
        <v>110040.24390243903</v>
      </c>
      <c r="C16" s="62">
        <v>90233</v>
      </c>
      <c r="D16" s="37"/>
      <c r="E16" s="64" t="str">
        <f t="shared" si="1"/>
        <v/>
      </c>
    </row>
    <row r="17" spans="1:5" ht="15.75" x14ac:dyDescent="0.25">
      <c r="A17" s="135" t="s">
        <v>424</v>
      </c>
      <c r="B17" s="20">
        <f t="shared" si="0"/>
        <v>124676.82926829268</v>
      </c>
      <c r="C17" s="62">
        <v>102235</v>
      </c>
      <c r="D17" s="37"/>
      <c r="E17" s="64" t="str">
        <f t="shared" si="1"/>
        <v/>
      </c>
    </row>
    <row r="18" spans="1:5" ht="15.75" x14ac:dyDescent="0.25">
      <c r="A18" s="135" t="s">
        <v>425</v>
      </c>
      <c r="B18" s="20">
        <f t="shared" ref="B18" si="2">C18/0.82</f>
        <v>130830.48780487805</v>
      </c>
      <c r="C18" s="62">
        <v>107281</v>
      </c>
      <c r="D18" s="37"/>
      <c r="E18" s="64" t="str">
        <f t="shared" si="1"/>
        <v/>
      </c>
    </row>
    <row r="19" spans="1:5" ht="15.75" x14ac:dyDescent="0.25">
      <c r="A19" s="135" t="s">
        <v>426</v>
      </c>
      <c r="B19" s="20">
        <f t="shared" si="0"/>
        <v>139473.17073170733</v>
      </c>
      <c r="C19" s="62">
        <v>114368</v>
      </c>
      <c r="D19" s="37"/>
      <c r="E19" s="64" t="str">
        <f t="shared" si="1"/>
        <v/>
      </c>
    </row>
    <row r="20" spans="1:5" ht="15.75" x14ac:dyDescent="0.25">
      <c r="A20" s="101"/>
      <c r="B20" s="40"/>
      <c r="C20" s="56"/>
      <c r="D20" s="90"/>
      <c r="E20" s="75"/>
    </row>
    <row r="21" spans="1:5" ht="15.75" x14ac:dyDescent="0.25">
      <c r="A21" s="88" t="s">
        <v>44</v>
      </c>
      <c r="B21" s="40"/>
      <c r="C21" s="56"/>
      <c r="D21" s="41"/>
      <c r="E21" s="75"/>
    </row>
    <row r="22" spans="1:5" ht="15.75" x14ac:dyDescent="0.25">
      <c r="A22" s="94" t="s">
        <v>427</v>
      </c>
      <c r="B22" s="20">
        <f t="shared" ref="B22:B23" si="3">C22/0.82</f>
        <v>10393.90243902439</v>
      </c>
      <c r="C22" s="65">
        <v>8523</v>
      </c>
      <c r="D22" s="37"/>
      <c r="E22" s="64" t="str">
        <f>IF(C22*D22,C22*D22,"")</f>
        <v/>
      </c>
    </row>
    <row r="23" spans="1:5" ht="47.25" x14ac:dyDescent="0.25">
      <c r="A23" s="94" t="s">
        <v>428</v>
      </c>
      <c r="B23" s="20">
        <f t="shared" si="3"/>
        <v>44140.243902439026</v>
      </c>
      <c r="C23" s="65">
        <v>36195</v>
      </c>
      <c r="D23" s="37"/>
      <c r="E23" s="64" t="str">
        <f>IF(C23*D23,C23*D23,"")</f>
        <v/>
      </c>
    </row>
    <row r="24" spans="1:5" ht="15.75" x14ac:dyDescent="0.25">
      <c r="A24" s="88"/>
      <c r="B24" s="40"/>
      <c r="C24" s="56"/>
      <c r="D24" s="41"/>
      <c r="E24" s="75"/>
    </row>
    <row r="25" spans="1:5" ht="15.75" x14ac:dyDescent="0.25">
      <c r="A25" s="127" t="s">
        <v>34</v>
      </c>
      <c r="B25" s="40"/>
      <c r="C25" s="56"/>
      <c r="D25" s="41"/>
      <c r="E25" s="75"/>
    </row>
    <row r="26" spans="1:5" ht="15.75" x14ac:dyDescent="0.25">
      <c r="A26" s="94" t="s">
        <v>254</v>
      </c>
      <c r="B26" s="20">
        <f t="shared" ref="B26:B49" si="4">C26/0.82</f>
        <v>1258.5365853658536</v>
      </c>
      <c r="C26" s="65">
        <v>1032</v>
      </c>
      <c r="D26" s="37"/>
      <c r="E26" s="64" t="str">
        <f t="shared" ref="E26:E49" si="5">IF(C26*D26,C26*D26,"")</f>
        <v/>
      </c>
    </row>
    <row r="27" spans="1:5" ht="15.75" x14ac:dyDescent="0.25">
      <c r="A27" s="94" t="s">
        <v>209</v>
      </c>
      <c r="B27" s="20">
        <f t="shared" si="4"/>
        <v>628.04878048780495</v>
      </c>
      <c r="C27" s="65">
        <v>515</v>
      </c>
      <c r="D27" s="37"/>
      <c r="E27" s="64" t="str">
        <f t="shared" si="5"/>
        <v/>
      </c>
    </row>
    <row r="28" spans="1:5" ht="15.75" x14ac:dyDescent="0.25">
      <c r="A28" s="94" t="s">
        <v>65</v>
      </c>
      <c r="B28" s="20">
        <f t="shared" si="4"/>
        <v>2600</v>
      </c>
      <c r="C28" s="65">
        <v>2132</v>
      </c>
      <c r="D28" s="37"/>
      <c r="E28" s="64" t="str">
        <f t="shared" si="5"/>
        <v/>
      </c>
    </row>
    <row r="29" spans="1:5" ht="15.75" x14ac:dyDescent="0.25">
      <c r="A29" s="94" t="s">
        <v>255</v>
      </c>
      <c r="B29" s="20">
        <f t="shared" si="4"/>
        <v>6526.8292682926831</v>
      </c>
      <c r="C29" s="65">
        <v>5352</v>
      </c>
      <c r="D29" s="37"/>
      <c r="E29" s="64" t="str">
        <f t="shared" si="5"/>
        <v/>
      </c>
    </row>
    <row r="30" spans="1:5" ht="15.75" x14ac:dyDescent="0.25">
      <c r="A30" s="94" t="s">
        <v>66</v>
      </c>
      <c r="B30" s="20">
        <f t="shared" si="4"/>
        <v>652.43902439024396</v>
      </c>
      <c r="C30" s="65">
        <v>535</v>
      </c>
      <c r="D30" s="37"/>
      <c r="E30" s="64" t="str">
        <f t="shared" si="5"/>
        <v/>
      </c>
    </row>
    <row r="31" spans="1:5" ht="15.75" x14ac:dyDescent="0.25">
      <c r="A31" s="94" t="s">
        <v>68</v>
      </c>
      <c r="B31" s="20">
        <f t="shared" si="4"/>
        <v>324.39024390243907</v>
      </c>
      <c r="C31" s="65">
        <v>266</v>
      </c>
      <c r="D31" s="37"/>
      <c r="E31" s="64" t="str">
        <f t="shared" si="5"/>
        <v/>
      </c>
    </row>
    <row r="32" spans="1:5" ht="15.75" x14ac:dyDescent="0.25">
      <c r="A32" s="124" t="s">
        <v>256</v>
      </c>
      <c r="B32" s="20">
        <f t="shared" si="4"/>
        <v>3132.9268292682927</v>
      </c>
      <c r="C32" s="65">
        <v>2569</v>
      </c>
      <c r="D32" s="37"/>
      <c r="E32" s="64" t="str">
        <f t="shared" si="5"/>
        <v/>
      </c>
    </row>
    <row r="33" spans="1:5" ht="15.75" x14ac:dyDescent="0.25">
      <c r="A33" s="124" t="s">
        <v>190</v>
      </c>
      <c r="B33" s="20">
        <f t="shared" ref="B33:B44" si="6">C33/0.82</f>
        <v>891.46341463414637</v>
      </c>
      <c r="C33" s="65">
        <v>731</v>
      </c>
      <c r="D33" s="37"/>
      <c r="E33" s="64" t="str">
        <f t="shared" ref="E33:E44" si="7">IF(C33*D33,C33*D33,"")</f>
        <v/>
      </c>
    </row>
    <row r="34" spans="1:5" ht="15.75" x14ac:dyDescent="0.25">
      <c r="A34" s="124" t="s">
        <v>155</v>
      </c>
      <c r="B34" s="20">
        <f t="shared" si="6"/>
        <v>224.39024390243904</v>
      </c>
      <c r="C34" s="65">
        <v>184</v>
      </c>
      <c r="D34" s="37"/>
      <c r="E34" s="64" t="str">
        <f t="shared" si="7"/>
        <v/>
      </c>
    </row>
    <row r="35" spans="1:5" ht="15.75" x14ac:dyDescent="0.25">
      <c r="A35" s="124" t="s">
        <v>109</v>
      </c>
      <c r="B35" s="20">
        <f t="shared" si="6"/>
        <v>1337.8048780487807</v>
      </c>
      <c r="C35" s="62">
        <v>1097</v>
      </c>
      <c r="D35" s="37"/>
      <c r="E35" s="64" t="str">
        <f t="shared" si="7"/>
        <v/>
      </c>
    </row>
    <row r="36" spans="1:5" ht="15.75" x14ac:dyDescent="0.25">
      <c r="A36" s="124" t="s">
        <v>110</v>
      </c>
      <c r="B36" s="20">
        <f t="shared" si="6"/>
        <v>1002.439024390244</v>
      </c>
      <c r="C36" s="62">
        <v>822</v>
      </c>
      <c r="D36" s="37"/>
      <c r="E36" s="64" t="str">
        <f t="shared" si="7"/>
        <v/>
      </c>
    </row>
    <row r="37" spans="1:5" ht="15.75" x14ac:dyDescent="0.25">
      <c r="A37" s="124" t="s">
        <v>257</v>
      </c>
      <c r="B37" s="20">
        <f t="shared" si="6"/>
        <v>1303.6585365853659</v>
      </c>
      <c r="C37" s="62">
        <v>1069</v>
      </c>
      <c r="D37" s="37"/>
      <c r="E37" s="64" t="str">
        <f t="shared" si="7"/>
        <v/>
      </c>
    </row>
    <row r="38" spans="1:5" ht="15.75" x14ac:dyDescent="0.25">
      <c r="A38" s="124" t="s">
        <v>429</v>
      </c>
      <c r="B38" s="20">
        <f t="shared" si="6"/>
        <v>2491.4634146341464</v>
      </c>
      <c r="C38" s="65">
        <v>2043</v>
      </c>
      <c r="D38" s="37"/>
      <c r="E38" s="64" t="str">
        <f t="shared" si="7"/>
        <v/>
      </c>
    </row>
    <row r="39" spans="1:5" ht="15.75" x14ac:dyDescent="0.25">
      <c r="A39" s="917" t="s">
        <v>430</v>
      </c>
      <c r="B39" s="918"/>
      <c r="C39" s="918"/>
      <c r="D39" s="918"/>
      <c r="E39" s="919"/>
    </row>
    <row r="40" spans="1:5" ht="15.75" x14ac:dyDescent="0.25">
      <c r="A40" s="124" t="s">
        <v>265</v>
      </c>
      <c r="B40" s="20">
        <f t="shared" si="6"/>
        <v>4736.5853658536589</v>
      </c>
      <c r="C40" s="65">
        <v>3884</v>
      </c>
      <c r="D40" s="37"/>
      <c r="E40" s="64" t="str">
        <f t="shared" si="7"/>
        <v/>
      </c>
    </row>
    <row r="41" spans="1:5" ht="15.75" x14ac:dyDescent="0.25">
      <c r="A41" s="124" t="s">
        <v>266</v>
      </c>
      <c r="B41" s="20">
        <f t="shared" si="6"/>
        <v>7404.8780487804879</v>
      </c>
      <c r="C41" s="65">
        <v>6072</v>
      </c>
      <c r="D41" s="37"/>
      <c r="E41" s="64" t="str">
        <f t="shared" si="7"/>
        <v/>
      </c>
    </row>
    <row r="42" spans="1:5" ht="15.75" x14ac:dyDescent="0.25">
      <c r="A42" s="124" t="s">
        <v>267</v>
      </c>
      <c r="B42" s="20">
        <f t="shared" si="6"/>
        <v>1103.6585365853659</v>
      </c>
      <c r="C42" s="65">
        <v>905</v>
      </c>
      <c r="D42" s="37"/>
      <c r="E42" s="64" t="str">
        <f t="shared" si="7"/>
        <v/>
      </c>
    </row>
    <row r="43" spans="1:5" ht="15.75" x14ac:dyDescent="0.25">
      <c r="A43" s="124" t="s">
        <v>431</v>
      </c>
      <c r="B43" s="20">
        <f t="shared" si="6"/>
        <v>11185.365853658537</v>
      </c>
      <c r="C43" s="65">
        <v>9172</v>
      </c>
      <c r="D43" s="37"/>
      <c r="E43" s="64" t="str">
        <f t="shared" si="7"/>
        <v/>
      </c>
    </row>
    <row r="44" spans="1:5" ht="15.75" x14ac:dyDescent="0.25">
      <c r="A44" s="124" t="s">
        <v>70</v>
      </c>
      <c r="B44" s="20">
        <f t="shared" si="6"/>
        <v>2534.146341463415</v>
      </c>
      <c r="C44" s="62">
        <v>2078</v>
      </c>
      <c r="D44" s="37"/>
      <c r="E44" s="64" t="str">
        <f t="shared" si="7"/>
        <v/>
      </c>
    </row>
    <row r="45" spans="1:5" ht="15.75" x14ac:dyDescent="0.25">
      <c r="A45" s="124" t="s">
        <v>195</v>
      </c>
      <c r="B45" s="30" t="s">
        <v>32</v>
      </c>
      <c r="C45" s="62" t="s">
        <v>32</v>
      </c>
      <c r="D45" s="37"/>
      <c r="E45" s="64"/>
    </row>
    <row r="46" spans="1:5" ht="15.75" x14ac:dyDescent="0.25">
      <c r="A46" s="124" t="s">
        <v>432</v>
      </c>
      <c r="B46" s="30" t="s">
        <v>32</v>
      </c>
      <c r="C46" s="65" t="s">
        <v>32</v>
      </c>
      <c r="D46" s="37"/>
      <c r="E46" s="64"/>
    </row>
    <row r="47" spans="1:5" ht="15.75" x14ac:dyDescent="0.25">
      <c r="A47" s="124" t="s">
        <v>196</v>
      </c>
      <c r="B47" s="20">
        <f t="shared" si="4"/>
        <v>13256.09756097561</v>
      </c>
      <c r="C47" s="65">
        <v>10870</v>
      </c>
      <c r="D47" s="37"/>
      <c r="E47" s="64" t="str">
        <f t="shared" si="5"/>
        <v/>
      </c>
    </row>
    <row r="48" spans="1:5" ht="31.5" x14ac:dyDescent="0.25">
      <c r="A48" s="124" t="s">
        <v>433</v>
      </c>
      <c r="B48" s="20">
        <f t="shared" si="4"/>
        <v>5151.2195121951227</v>
      </c>
      <c r="C48" s="62">
        <v>4224</v>
      </c>
      <c r="D48" s="37"/>
      <c r="E48" s="64" t="str">
        <f t="shared" si="5"/>
        <v/>
      </c>
    </row>
    <row r="49" spans="1:5" ht="15.75" x14ac:dyDescent="0.25">
      <c r="A49" s="124" t="s">
        <v>316</v>
      </c>
      <c r="B49" s="20">
        <f t="shared" si="4"/>
        <v>812.19512195121956</v>
      </c>
      <c r="C49" s="62">
        <v>666</v>
      </c>
      <c r="D49" s="37"/>
      <c r="E49" s="64" t="str">
        <f t="shared" si="5"/>
        <v/>
      </c>
    </row>
    <row r="50" spans="1:5" ht="15.75" x14ac:dyDescent="0.25">
      <c r="A50" s="102"/>
      <c r="B50" s="32"/>
      <c r="C50" s="56"/>
      <c r="D50" s="41"/>
      <c r="E50" s="75"/>
    </row>
    <row r="51" spans="1:5" ht="15.75" x14ac:dyDescent="0.25">
      <c r="A51" s="88" t="s">
        <v>54</v>
      </c>
      <c r="B51" s="40"/>
      <c r="C51" s="56"/>
      <c r="D51" s="41"/>
      <c r="E51" s="75"/>
    </row>
    <row r="52" spans="1:5" ht="15.75" x14ac:dyDescent="0.25">
      <c r="A52" s="94" t="s">
        <v>241</v>
      </c>
      <c r="B52" s="20">
        <f t="shared" ref="B52:B54" si="8">C52/0.82</f>
        <v>845.1219512195122</v>
      </c>
      <c r="C52" s="62">
        <v>693</v>
      </c>
      <c r="D52" s="37"/>
      <c r="E52" s="64" t="str">
        <f t="shared" ref="E52:E54" si="9">IF(C52*D52,C52*D52,"")</f>
        <v/>
      </c>
    </row>
    <row r="53" spans="1:5" ht="15.75" x14ac:dyDescent="0.25">
      <c r="A53" s="94" t="s">
        <v>242</v>
      </c>
      <c r="B53" s="20">
        <f t="shared" si="8"/>
        <v>13812.195121951221</v>
      </c>
      <c r="C53" s="65">
        <v>11326</v>
      </c>
      <c r="D53" s="37"/>
      <c r="E53" s="64" t="str">
        <f t="shared" si="9"/>
        <v/>
      </c>
    </row>
    <row r="54" spans="1:5" ht="31.5" x14ac:dyDescent="0.25">
      <c r="A54" s="94" t="s">
        <v>434</v>
      </c>
      <c r="B54" s="20">
        <f t="shared" si="8"/>
        <v>10585.365853658537</v>
      </c>
      <c r="C54" s="65">
        <v>8680</v>
      </c>
      <c r="D54" s="37"/>
      <c r="E54" s="64" t="str">
        <f t="shared" si="9"/>
        <v/>
      </c>
    </row>
    <row r="55" spans="1:5" ht="15.75" x14ac:dyDescent="0.25">
      <c r="A55" s="101"/>
      <c r="B55" s="40"/>
      <c r="C55" s="56"/>
      <c r="D55" s="41"/>
      <c r="E55" s="75"/>
    </row>
    <row r="56" spans="1:5" ht="15.75" x14ac:dyDescent="0.25">
      <c r="A56" s="88" t="s">
        <v>10</v>
      </c>
      <c r="B56" s="40"/>
      <c r="C56" s="56"/>
      <c r="D56" s="41"/>
      <c r="E56" s="75"/>
    </row>
    <row r="57" spans="1:5" ht="15.75" x14ac:dyDescent="0.25">
      <c r="A57" s="93" t="s">
        <v>74</v>
      </c>
      <c r="B57" s="72">
        <f t="shared" ref="B57:B60" si="10">C57*1.18</f>
        <v>0</v>
      </c>
      <c r="C57" s="62">
        <v>0</v>
      </c>
      <c r="D57" s="37"/>
      <c r="E57" s="64" t="str">
        <f t="shared" ref="E57:E61" si="11">IF(C57*D57,C57*D57,"")</f>
        <v/>
      </c>
    </row>
    <row r="58" spans="1:5" ht="15.75" x14ac:dyDescent="0.25">
      <c r="A58" s="93" t="s">
        <v>75</v>
      </c>
      <c r="B58" s="72">
        <f t="shared" si="10"/>
        <v>0</v>
      </c>
      <c r="C58" s="62">
        <v>0</v>
      </c>
      <c r="D58" s="37"/>
      <c r="E58" s="64" t="str">
        <f t="shared" si="11"/>
        <v/>
      </c>
    </row>
    <row r="59" spans="1:5" ht="15.75" x14ac:dyDescent="0.25">
      <c r="A59" s="93" t="s">
        <v>76</v>
      </c>
      <c r="B59" s="72">
        <f t="shared" si="10"/>
        <v>0</v>
      </c>
      <c r="C59" s="62">
        <v>0</v>
      </c>
      <c r="D59" s="37"/>
      <c r="E59" s="64" t="str">
        <f t="shared" si="11"/>
        <v/>
      </c>
    </row>
    <row r="60" spans="1:5" ht="15.75" x14ac:dyDescent="0.25">
      <c r="A60" s="93" t="s">
        <v>77</v>
      </c>
      <c r="B60" s="72">
        <f t="shared" si="10"/>
        <v>0</v>
      </c>
      <c r="C60" s="62">
        <v>0</v>
      </c>
      <c r="D60" s="37"/>
      <c r="E60" s="64" t="str">
        <f t="shared" si="11"/>
        <v/>
      </c>
    </row>
    <row r="61" spans="1:5" ht="15.75" x14ac:dyDescent="0.25">
      <c r="A61" s="93" t="s">
        <v>78</v>
      </c>
      <c r="B61" s="20">
        <f t="shared" ref="B61" si="12">C61/0.82</f>
        <v>2631.707317073171</v>
      </c>
      <c r="C61" s="62">
        <v>2158</v>
      </c>
      <c r="D61" s="73"/>
      <c r="E61" s="64" t="str">
        <f t="shared" si="11"/>
        <v/>
      </c>
    </row>
    <row r="62" spans="1:5" ht="15.75" x14ac:dyDescent="0.25">
      <c r="A62" s="101"/>
      <c r="B62" s="40"/>
      <c r="C62" s="56"/>
      <c r="D62" s="42"/>
      <c r="E62" s="103"/>
    </row>
    <row r="63" spans="1:5" ht="15.75" x14ac:dyDescent="0.25">
      <c r="A63" s="101"/>
      <c r="B63" s="40"/>
      <c r="C63" s="56"/>
      <c r="D63" s="81"/>
      <c r="E63" s="75"/>
    </row>
    <row r="64" spans="1:5" ht="15.75" x14ac:dyDescent="0.25">
      <c r="A64" s="88" t="s">
        <v>13</v>
      </c>
      <c r="B64" s="40"/>
      <c r="C64" s="56"/>
      <c r="D64" s="81"/>
      <c r="E64" s="75"/>
    </row>
    <row r="65" spans="1:8" ht="15.75" x14ac:dyDescent="0.25">
      <c r="A65" s="100" t="s">
        <v>301</v>
      </c>
      <c r="B65" s="34"/>
      <c r="C65" s="62">
        <v>4.5</v>
      </c>
      <c r="D65" s="74"/>
      <c r="E65" s="64" t="str">
        <f t="shared" ref="E65:E66" si="13">IF(C65*D65,C65*D65,"")</f>
        <v/>
      </c>
    </row>
    <row r="66" spans="1:8" ht="15.75" x14ac:dyDescent="0.25">
      <c r="A66" s="100" t="s">
        <v>14</v>
      </c>
      <c r="B66" s="34"/>
      <c r="C66" s="62">
        <v>1.85</v>
      </c>
      <c r="D66" s="74"/>
      <c r="E66" s="64" t="str">
        <f t="shared" si="13"/>
        <v/>
      </c>
    </row>
    <row r="67" spans="1:8" ht="15.75" x14ac:dyDescent="0.25">
      <c r="A67" s="93" t="s">
        <v>467</v>
      </c>
      <c r="B67" s="44"/>
      <c r="C67" s="45" t="s">
        <v>32</v>
      </c>
      <c r="D67" s="74"/>
      <c r="E67" s="64"/>
    </row>
    <row r="68" spans="1:8" ht="15.75" x14ac:dyDescent="0.25">
      <c r="A68" s="40"/>
      <c r="B68" s="40"/>
      <c r="C68" s="76"/>
      <c r="D68" s="42" t="s">
        <v>15</v>
      </c>
      <c r="E68" s="77">
        <f>SUM(E14:E67)</f>
        <v>0</v>
      </c>
    </row>
    <row r="69" spans="1:8" ht="15.75" x14ac:dyDescent="0.25">
      <c r="A69" s="911" t="s">
        <v>468</v>
      </c>
      <c r="B69" s="47"/>
      <c r="C69" s="48">
        <v>0</v>
      </c>
      <c r="D69" s="12"/>
      <c r="E69" s="53">
        <f>SUM(C69*(E68)/100)</f>
        <v>0</v>
      </c>
    </row>
    <row r="70" spans="1:8" ht="15.75" x14ac:dyDescent="0.25">
      <c r="A70" s="911"/>
      <c r="B70" s="40"/>
      <c r="C70" s="49">
        <v>0</v>
      </c>
      <c r="D70" s="42" t="s">
        <v>16</v>
      </c>
      <c r="E70" s="52">
        <f>SUM(C70*(E68)/100)</f>
        <v>0</v>
      </c>
      <c r="H70" s="50"/>
    </row>
    <row r="71" spans="1:8" ht="15.75" x14ac:dyDescent="0.25">
      <c r="A71" s="889" t="s">
        <v>539</v>
      </c>
      <c r="B71" s="889"/>
      <c r="C71" s="76"/>
      <c r="D71" s="42" t="s">
        <v>17</v>
      </c>
      <c r="E71" s="54">
        <f>SUM(E68+E69+E70)</f>
        <v>0</v>
      </c>
    </row>
    <row r="72" spans="1:8" ht="15" x14ac:dyDescent="0.25">
      <c r="A72" s="11"/>
      <c r="B72" s="11"/>
      <c r="C72" s="24"/>
    </row>
  </sheetData>
  <mergeCells count="14">
    <mergeCell ref="A69:A70"/>
    <mergeCell ref="A71:B71"/>
    <mergeCell ref="A39:E39"/>
    <mergeCell ref="A1:B5"/>
    <mergeCell ref="C1:E1"/>
    <mergeCell ref="C2:E2"/>
    <mergeCell ref="C3:E3"/>
    <mergeCell ref="C4:E4"/>
    <mergeCell ref="C5:E5"/>
    <mergeCell ref="A6:B7"/>
    <mergeCell ref="C6:E6"/>
    <mergeCell ref="C7:E7"/>
    <mergeCell ref="A8:E8"/>
    <mergeCell ref="A10:C10"/>
  </mergeCells>
  <hyperlinks>
    <hyperlink ref="C7" r:id="rId1" xr:uid="{A068A468-39EE-4440-A05B-B80ED9B20EBB}"/>
    <hyperlink ref="C5" r:id="rId2" xr:uid="{DBB65256-CBC2-4AA8-97E0-F43F60464004}"/>
  </hyperlinks>
  <pageMargins left="0.5" right="0.5" top="0.5" bottom="0.5" header="0.5" footer="0.5"/>
  <pageSetup orientation="portrait"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D4E00-7B0B-4A58-A240-7CF1E67CC7B5}">
  <sheetPr>
    <tabColor rgb="FFFF6600"/>
  </sheetPr>
  <dimension ref="A1:E118"/>
  <sheetViews>
    <sheetView topLeftCell="A4" workbookViewId="0">
      <selection activeCell="H25" sqref="H25"/>
    </sheetView>
  </sheetViews>
  <sheetFormatPr defaultRowHeight="12.75" x14ac:dyDescent="0.2"/>
  <cols>
    <col min="1" max="1" width="44.42578125" style="4" customWidth="1"/>
    <col min="2" max="2" width="11.28515625" style="4" customWidth="1"/>
    <col min="3" max="3" width="14.42578125" style="25" customWidth="1"/>
    <col min="4" max="4" width="6.28515625" style="6" customWidth="1"/>
    <col min="5" max="5" width="14.42578125" style="5" customWidth="1"/>
    <col min="6" max="250" width="9.28515625" style="4"/>
    <col min="251" max="251" width="8.7109375" style="4" customWidth="1"/>
    <col min="252" max="255" width="9.28515625" style="4"/>
    <col min="256" max="256" width="6" style="4" customWidth="1"/>
    <col min="257" max="257" width="6.42578125" style="4" customWidth="1"/>
    <col min="258" max="259" width="9.28515625" style="4"/>
    <col min="260" max="260" width="14.42578125" style="4" customWidth="1"/>
    <col min="261" max="506" width="9.28515625" style="4"/>
    <col min="507" max="507" width="8.7109375" style="4" customWidth="1"/>
    <col min="508" max="511" width="9.28515625" style="4"/>
    <col min="512" max="512" width="6" style="4" customWidth="1"/>
    <col min="513" max="513" width="6.42578125" style="4" customWidth="1"/>
    <col min="514" max="515" width="9.28515625" style="4"/>
    <col min="516" max="516" width="14.42578125" style="4" customWidth="1"/>
    <col min="517" max="762" width="9.28515625" style="4"/>
    <col min="763" max="763" width="8.7109375" style="4" customWidth="1"/>
    <col min="764" max="767" width="9.28515625" style="4"/>
    <col min="768" max="768" width="6" style="4" customWidth="1"/>
    <col min="769" max="769" width="6.42578125" style="4" customWidth="1"/>
    <col min="770" max="771" width="9.28515625" style="4"/>
    <col min="772" max="772" width="14.42578125" style="4" customWidth="1"/>
    <col min="773" max="1018" width="9.28515625" style="4"/>
    <col min="1019" max="1019" width="8.7109375" style="4" customWidth="1"/>
    <col min="1020" max="1023" width="9.28515625" style="4"/>
    <col min="1024" max="1024" width="6" style="4" customWidth="1"/>
    <col min="1025" max="1025" width="6.42578125" style="4" customWidth="1"/>
    <col min="1026" max="1027" width="9.28515625" style="4"/>
    <col min="1028" max="1028" width="14.42578125" style="4" customWidth="1"/>
    <col min="1029" max="1274" width="9.28515625" style="4"/>
    <col min="1275" max="1275" width="8.7109375" style="4" customWidth="1"/>
    <col min="1276" max="1279" width="9.28515625" style="4"/>
    <col min="1280" max="1280" width="6" style="4" customWidth="1"/>
    <col min="1281" max="1281" width="6.42578125" style="4" customWidth="1"/>
    <col min="1282" max="1283" width="9.28515625" style="4"/>
    <col min="1284" max="1284" width="14.42578125" style="4" customWidth="1"/>
    <col min="1285" max="1530" width="9.28515625" style="4"/>
    <col min="1531" max="1531" width="8.7109375" style="4" customWidth="1"/>
    <col min="1532" max="1535" width="9.28515625" style="4"/>
    <col min="1536" max="1536" width="6" style="4" customWidth="1"/>
    <col min="1537" max="1537" width="6.42578125" style="4" customWidth="1"/>
    <col min="1538" max="1539" width="9.28515625" style="4"/>
    <col min="1540" max="1540" width="14.42578125" style="4" customWidth="1"/>
    <col min="1541" max="1786" width="9.28515625" style="4"/>
    <col min="1787" max="1787" width="8.7109375" style="4" customWidth="1"/>
    <col min="1788" max="1791" width="9.28515625" style="4"/>
    <col min="1792" max="1792" width="6" style="4" customWidth="1"/>
    <col min="1793" max="1793" width="6.42578125" style="4" customWidth="1"/>
    <col min="1794" max="1795" width="9.28515625" style="4"/>
    <col min="1796" max="1796" width="14.42578125" style="4" customWidth="1"/>
    <col min="1797" max="2042" width="9.28515625" style="4"/>
    <col min="2043" max="2043" width="8.7109375" style="4" customWidth="1"/>
    <col min="2044" max="2047" width="9.28515625" style="4"/>
    <col min="2048" max="2048" width="6" style="4" customWidth="1"/>
    <col min="2049" max="2049" width="6.42578125" style="4" customWidth="1"/>
    <col min="2050" max="2051" width="9.28515625" style="4"/>
    <col min="2052" max="2052" width="14.42578125" style="4" customWidth="1"/>
    <col min="2053" max="2298" width="9.28515625" style="4"/>
    <col min="2299" max="2299" width="8.7109375" style="4" customWidth="1"/>
    <col min="2300" max="2303" width="9.28515625" style="4"/>
    <col min="2304" max="2304" width="6" style="4" customWidth="1"/>
    <col min="2305" max="2305" width="6.42578125" style="4" customWidth="1"/>
    <col min="2306" max="2307" width="9.28515625" style="4"/>
    <col min="2308" max="2308" width="14.42578125" style="4" customWidth="1"/>
    <col min="2309" max="2554" width="9.28515625" style="4"/>
    <col min="2555" max="2555" width="8.7109375" style="4" customWidth="1"/>
    <col min="2556" max="2559" width="9.28515625" style="4"/>
    <col min="2560" max="2560" width="6" style="4" customWidth="1"/>
    <col min="2561" max="2561" width="6.42578125" style="4" customWidth="1"/>
    <col min="2562" max="2563" width="9.28515625" style="4"/>
    <col min="2564" max="2564" width="14.42578125" style="4" customWidth="1"/>
    <col min="2565" max="2810" width="9.28515625" style="4"/>
    <col min="2811" max="2811" width="8.7109375" style="4" customWidth="1"/>
    <col min="2812" max="2815" width="9.28515625" style="4"/>
    <col min="2816" max="2816" width="6" style="4" customWidth="1"/>
    <col min="2817" max="2817" width="6.42578125" style="4" customWidth="1"/>
    <col min="2818" max="2819" width="9.28515625" style="4"/>
    <col min="2820" max="2820" width="14.42578125" style="4" customWidth="1"/>
    <col min="2821" max="3066" width="9.28515625" style="4"/>
    <col min="3067" max="3067" width="8.7109375" style="4" customWidth="1"/>
    <col min="3068" max="3071" width="9.28515625" style="4"/>
    <col min="3072" max="3072" width="6" style="4" customWidth="1"/>
    <col min="3073" max="3073" width="6.42578125" style="4" customWidth="1"/>
    <col min="3074" max="3075" width="9.28515625" style="4"/>
    <col min="3076" max="3076" width="14.42578125" style="4" customWidth="1"/>
    <col min="3077" max="3322" width="9.28515625" style="4"/>
    <col min="3323" max="3323" width="8.7109375" style="4" customWidth="1"/>
    <col min="3324" max="3327" width="9.28515625" style="4"/>
    <col min="3328" max="3328" width="6" style="4" customWidth="1"/>
    <col min="3329" max="3329" width="6.42578125" style="4" customWidth="1"/>
    <col min="3330" max="3331" width="9.28515625" style="4"/>
    <col min="3332" max="3332" width="14.42578125" style="4" customWidth="1"/>
    <col min="3333" max="3578" width="9.28515625" style="4"/>
    <col min="3579" max="3579" width="8.7109375" style="4" customWidth="1"/>
    <col min="3580" max="3583" width="9.28515625" style="4"/>
    <col min="3584" max="3584" width="6" style="4" customWidth="1"/>
    <col min="3585" max="3585" width="6.42578125" style="4" customWidth="1"/>
    <col min="3586" max="3587" width="9.28515625" style="4"/>
    <col min="3588" max="3588" width="14.42578125" style="4" customWidth="1"/>
    <col min="3589" max="3834" width="9.28515625" style="4"/>
    <col min="3835" max="3835" width="8.7109375" style="4" customWidth="1"/>
    <col min="3836" max="3839" width="9.28515625" style="4"/>
    <col min="3840" max="3840" width="6" style="4" customWidth="1"/>
    <col min="3841" max="3841" width="6.42578125" style="4" customWidth="1"/>
    <col min="3842" max="3843" width="9.28515625" style="4"/>
    <col min="3844" max="3844" width="14.42578125" style="4" customWidth="1"/>
    <col min="3845" max="4090" width="9.28515625" style="4"/>
    <col min="4091" max="4091" width="8.7109375" style="4" customWidth="1"/>
    <col min="4092" max="4095" width="9.28515625" style="4"/>
    <col min="4096" max="4096" width="6" style="4" customWidth="1"/>
    <col min="4097" max="4097" width="6.42578125" style="4" customWidth="1"/>
    <col min="4098" max="4099" width="9.28515625" style="4"/>
    <col min="4100" max="4100" width="14.42578125" style="4" customWidth="1"/>
    <col min="4101" max="4346" width="9.28515625" style="4"/>
    <col min="4347" max="4347" width="8.7109375" style="4" customWidth="1"/>
    <col min="4348" max="4351" width="9.28515625" style="4"/>
    <col min="4352" max="4352" width="6" style="4" customWidth="1"/>
    <col min="4353" max="4353" width="6.42578125" style="4" customWidth="1"/>
    <col min="4354" max="4355" width="9.28515625" style="4"/>
    <col min="4356" max="4356" width="14.42578125" style="4" customWidth="1"/>
    <col min="4357" max="4602" width="9.28515625" style="4"/>
    <col min="4603" max="4603" width="8.7109375" style="4" customWidth="1"/>
    <col min="4604" max="4607" width="9.28515625" style="4"/>
    <col min="4608" max="4608" width="6" style="4" customWidth="1"/>
    <col min="4609" max="4609" width="6.42578125" style="4" customWidth="1"/>
    <col min="4610" max="4611" width="9.28515625" style="4"/>
    <col min="4612" max="4612" width="14.42578125" style="4" customWidth="1"/>
    <col min="4613" max="4858" width="9.28515625" style="4"/>
    <col min="4859" max="4859" width="8.7109375" style="4" customWidth="1"/>
    <col min="4860" max="4863" width="9.28515625" style="4"/>
    <col min="4864" max="4864" width="6" style="4" customWidth="1"/>
    <col min="4865" max="4865" width="6.42578125" style="4" customWidth="1"/>
    <col min="4866" max="4867" width="9.28515625" style="4"/>
    <col min="4868" max="4868" width="14.42578125" style="4" customWidth="1"/>
    <col min="4869" max="5114" width="9.28515625" style="4"/>
    <col min="5115" max="5115" width="8.7109375" style="4" customWidth="1"/>
    <col min="5116" max="5119" width="9.28515625" style="4"/>
    <col min="5120" max="5120" width="6" style="4" customWidth="1"/>
    <col min="5121" max="5121" width="6.42578125" style="4" customWidth="1"/>
    <col min="5122" max="5123" width="9.28515625" style="4"/>
    <col min="5124" max="5124" width="14.42578125" style="4" customWidth="1"/>
    <col min="5125" max="5370" width="9.28515625" style="4"/>
    <col min="5371" max="5371" width="8.7109375" style="4" customWidth="1"/>
    <col min="5372" max="5375" width="9.28515625" style="4"/>
    <col min="5376" max="5376" width="6" style="4" customWidth="1"/>
    <col min="5377" max="5377" width="6.42578125" style="4" customWidth="1"/>
    <col min="5378" max="5379" width="9.28515625" style="4"/>
    <col min="5380" max="5380" width="14.42578125" style="4" customWidth="1"/>
    <col min="5381" max="5626" width="9.28515625" style="4"/>
    <col min="5627" max="5627" width="8.7109375" style="4" customWidth="1"/>
    <col min="5628" max="5631" width="9.28515625" style="4"/>
    <col min="5632" max="5632" width="6" style="4" customWidth="1"/>
    <col min="5633" max="5633" width="6.42578125" style="4" customWidth="1"/>
    <col min="5634" max="5635" width="9.28515625" style="4"/>
    <col min="5636" max="5636" width="14.42578125" style="4" customWidth="1"/>
    <col min="5637" max="5882" width="9.28515625" style="4"/>
    <col min="5883" max="5883" width="8.7109375" style="4" customWidth="1"/>
    <col min="5884" max="5887" width="9.28515625" style="4"/>
    <col min="5888" max="5888" width="6" style="4" customWidth="1"/>
    <col min="5889" max="5889" width="6.42578125" style="4" customWidth="1"/>
    <col min="5890" max="5891" width="9.28515625" style="4"/>
    <col min="5892" max="5892" width="14.42578125" style="4" customWidth="1"/>
    <col min="5893" max="6138" width="9.28515625" style="4"/>
    <col min="6139" max="6139" width="8.7109375" style="4" customWidth="1"/>
    <col min="6140" max="6143" width="9.28515625" style="4"/>
    <col min="6144" max="6144" width="6" style="4" customWidth="1"/>
    <col min="6145" max="6145" width="6.42578125" style="4" customWidth="1"/>
    <col min="6146" max="6147" width="9.28515625" style="4"/>
    <col min="6148" max="6148" width="14.42578125" style="4" customWidth="1"/>
    <col min="6149" max="6394" width="9.28515625" style="4"/>
    <col min="6395" max="6395" width="8.7109375" style="4" customWidth="1"/>
    <col min="6396" max="6399" width="9.28515625" style="4"/>
    <col min="6400" max="6400" width="6" style="4" customWidth="1"/>
    <col min="6401" max="6401" width="6.42578125" style="4" customWidth="1"/>
    <col min="6402" max="6403" width="9.28515625" style="4"/>
    <col min="6404" max="6404" width="14.42578125" style="4" customWidth="1"/>
    <col min="6405" max="6650" width="9.28515625" style="4"/>
    <col min="6651" max="6651" width="8.7109375" style="4" customWidth="1"/>
    <col min="6652" max="6655" width="9.28515625" style="4"/>
    <col min="6656" max="6656" width="6" style="4" customWidth="1"/>
    <col min="6657" max="6657" width="6.42578125" style="4" customWidth="1"/>
    <col min="6658" max="6659" width="9.28515625" style="4"/>
    <col min="6660" max="6660" width="14.42578125" style="4" customWidth="1"/>
    <col min="6661" max="6906" width="9.28515625" style="4"/>
    <col min="6907" max="6907" width="8.7109375" style="4" customWidth="1"/>
    <col min="6908" max="6911" width="9.28515625" style="4"/>
    <col min="6912" max="6912" width="6" style="4" customWidth="1"/>
    <col min="6913" max="6913" width="6.42578125" style="4" customWidth="1"/>
    <col min="6914" max="6915" width="9.28515625" style="4"/>
    <col min="6916" max="6916" width="14.42578125" style="4" customWidth="1"/>
    <col min="6917" max="7162" width="9.28515625" style="4"/>
    <col min="7163" max="7163" width="8.7109375" style="4" customWidth="1"/>
    <col min="7164" max="7167" width="9.28515625" style="4"/>
    <col min="7168" max="7168" width="6" style="4" customWidth="1"/>
    <col min="7169" max="7169" width="6.42578125" style="4" customWidth="1"/>
    <col min="7170" max="7171" width="9.28515625" style="4"/>
    <col min="7172" max="7172" width="14.42578125" style="4" customWidth="1"/>
    <col min="7173" max="7418" width="9.28515625" style="4"/>
    <col min="7419" max="7419" width="8.7109375" style="4" customWidth="1"/>
    <col min="7420" max="7423" width="9.28515625" style="4"/>
    <col min="7424" max="7424" width="6" style="4" customWidth="1"/>
    <col min="7425" max="7425" width="6.42578125" style="4" customWidth="1"/>
    <col min="7426" max="7427" width="9.28515625" style="4"/>
    <col min="7428" max="7428" width="14.42578125" style="4" customWidth="1"/>
    <col min="7429" max="7674" width="9.28515625" style="4"/>
    <col min="7675" max="7675" width="8.7109375" style="4" customWidth="1"/>
    <col min="7676" max="7679" width="9.28515625" style="4"/>
    <col min="7680" max="7680" width="6" style="4" customWidth="1"/>
    <col min="7681" max="7681" width="6.42578125" style="4" customWidth="1"/>
    <col min="7682" max="7683" width="9.28515625" style="4"/>
    <col min="7684" max="7684" width="14.42578125" style="4" customWidth="1"/>
    <col min="7685" max="7930" width="9.28515625" style="4"/>
    <col min="7931" max="7931" width="8.7109375" style="4" customWidth="1"/>
    <col min="7932" max="7935" width="9.28515625" style="4"/>
    <col min="7936" max="7936" width="6" style="4" customWidth="1"/>
    <col min="7937" max="7937" width="6.42578125" style="4" customWidth="1"/>
    <col min="7938" max="7939" width="9.28515625" style="4"/>
    <col min="7940" max="7940" width="14.42578125" style="4" customWidth="1"/>
    <col min="7941" max="8186" width="9.28515625" style="4"/>
    <col min="8187" max="8187" width="8.7109375" style="4" customWidth="1"/>
    <col min="8188" max="8191" width="9.28515625" style="4"/>
    <col min="8192" max="8192" width="6" style="4" customWidth="1"/>
    <col min="8193" max="8193" width="6.42578125" style="4" customWidth="1"/>
    <col min="8194" max="8195" width="9.28515625" style="4"/>
    <col min="8196" max="8196" width="14.42578125" style="4" customWidth="1"/>
    <col min="8197" max="8442" width="9.28515625" style="4"/>
    <col min="8443" max="8443" width="8.7109375" style="4" customWidth="1"/>
    <col min="8444" max="8447" width="9.28515625" style="4"/>
    <col min="8448" max="8448" width="6" style="4" customWidth="1"/>
    <col min="8449" max="8449" width="6.42578125" style="4" customWidth="1"/>
    <col min="8450" max="8451" width="9.28515625" style="4"/>
    <col min="8452" max="8452" width="14.42578125" style="4" customWidth="1"/>
    <col min="8453" max="8698" width="9.28515625" style="4"/>
    <col min="8699" max="8699" width="8.7109375" style="4" customWidth="1"/>
    <col min="8700" max="8703" width="9.28515625" style="4"/>
    <col min="8704" max="8704" width="6" style="4" customWidth="1"/>
    <col min="8705" max="8705" width="6.42578125" style="4" customWidth="1"/>
    <col min="8706" max="8707" width="9.28515625" style="4"/>
    <col min="8708" max="8708" width="14.42578125" style="4" customWidth="1"/>
    <col min="8709" max="8954" width="9.28515625" style="4"/>
    <col min="8955" max="8955" width="8.7109375" style="4" customWidth="1"/>
    <col min="8956" max="8959" width="9.28515625" style="4"/>
    <col min="8960" max="8960" width="6" style="4" customWidth="1"/>
    <col min="8961" max="8961" width="6.42578125" style="4" customWidth="1"/>
    <col min="8962" max="8963" width="9.28515625" style="4"/>
    <col min="8964" max="8964" width="14.42578125" style="4" customWidth="1"/>
    <col min="8965" max="9210" width="9.28515625" style="4"/>
    <col min="9211" max="9211" width="8.7109375" style="4" customWidth="1"/>
    <col min="9212" max="9215" width="9.28515625" style="4"/>
    <col min="9216" max="9216" width="6" style="4" customWidth="1"/>
    <col min="9217" max="9217" width="6.42578125" style="4" customWidth="1"/>
    <col min="9218" max="9219" width="9.28515625" style="4"/>
    <col min="9220" max="9220" width="14.42578125" style="4" customWidth="1"/>
    <col min="9221" max="9466" width="9.28515625" style="4"/>
    <col min="9467" max="9467" width="8.7109375" style="4" customWidth="1"/>
    <col min="9468" max="9471" width="9.28515625" style="4"/>
    <col min="9472" max="9472" width="6" style="4" customWidth="1"/>
    <col min="9473" max="9473" width="6.42578125" style="4" customWidth="1"/>
    <col min="9474" max="9475" width="9.28515625" style="4"/>
    <col min="9476" max="9476" width="14.42578125" style="4" customWidth="1"/>
    <col min="9477" max="9722" width="9.28515625" style="4"/>
    <col min="9723" max="9723" width="8.7109375" style="4" customWidth="1"/>
    <col min="9724" max="9727" width="9.28515625" style="4"/>
    <col min="9728" max="9728" width="6" style="4" customWidth="1"/>
    <col min="9729" max="9729" width="6.42578125" style="4" customWidth="1"/>
    <col min="9730" max="9731" width="9.28515625" style="4"/>
    <col min="9732" max="9732" width="14.42578125" style="4" customWidth="1"/>
    <col min="9733" max="9978" width="9.28515625" style="4"/>
    <col min="9979" max="9979" width="8.7109375" style="4" customWidth="1"/>
    <col min="9980" max="9983" width="9.28515625" style="4"/>
    <col min="9984" max="9984" width="6" style="4" customWidth="1"/>
    <col min="9985" max="9985" width="6.42578125" style="4" customWidth="1"/>
    <col min="9986" max="9987" width="9.28515625" style="4"/>
    <col min="9988" max="9988" width="14.42578125" style="4" customWidth="1"/>
    <col min="9989" max="10234" width="9.28515625" style="4"/>
    <col min="10235" max="10235" width="8.7109375" style="4" customWidth="1"/>
    <col min="10236" max="10239" width="9.28515625" style="4"/>
    <col min="10240" max="10240" width="6" style="4" customWidth="1"/>
    <col min="10241" max="10241" width="6.42578125" style="4" customWidth="1"/>
    <col min="10242" max="10243" width="9.28515625" style="4"/>
    <col min="10244" max="10244" width="14.42578125" style="4" customWidth="1"/>
    <col min="10245" max="10490" width="9.28515625" style="4"/>
    <col min="10491" max="10491" width="8.7109375" style="4" customWidth="1"/>
    <col min="10492" max="10495" width="9.28515625" style="4"/>
    <col min="10496" max="10496" width="6" style="4" customWidth="1"/>
    <col min="10497" max="10497" width="6.42578125" style="4" customWidth="1"/>
    <col min="10498" max="10499" width="9.28515625" style="4"/>
    <col min="10500" max="10500" width="14.42578125" style="4" customWidth="1"/>
    <col min="10501" max="10746" width="9.28515625" style="4"/>
    <col min="10747" max="10747" width="8.7109375" style="4" customWidth="1"/>
    <col min="10748" max="10751" width="9.28515625" style="4"/>
    <col min="10752" max="10752" width="6" style="4" customWidth="1"/>
    <col min="10753" max="10753" width="6.42578125" style="4" customWidth="1"/>
    <col min="10754" max="10755" width="9.28515625" style="4"/>
    <col min="10756" max="10756" width="14.42578125" style="4" customWidth="1"/>
    <col min="10757" max="11002" width="9.28515625" style="4"/>
    <col min="11003" max="11003" width="8.7109375" style="4" customWidth="1"/>
    <col min="11004" max="11007" width="9.28515625" style="4"/>
    <col min="11008" max="11008" width="6" style="4" customWidth="1"/>
    <col min="11009" max="11009" width="6.42578125" style="4" customWidth="1"/>
    <col min="11010" max="11011" width="9.28515625" style="4"/>
    <col min="11012" max="11012" width="14.42578125" style="4" customWidth="1"/>
    <col min="11013" max="11258" width="9.28515625" style="4"/>
    <col min="11259" max="11259" width="8.7109375" style="4" customWidth="1"/>
    <col min="11260" max="11263" width="9.28515625" style="4"/>
    <col min="11264" max="11264" width="6" style="4" customWidth="1"/>
    <col min="11265" max="11265" width="6.42578125" style="4" customWidth="1"/>
    <col min="11266" max="11267" width="9.28515625" style="4"/>
    <col min="11268" max="11268" width="14.42578125" style="4" customWidth="1"/>
    <col min="11269" max="11514" width="9.28515625" style="4"/>
    <col min="11515" max="11515" width="8.7109375" style="4" customWidth="1"/>
    <col min="11516" max="11519" width="9.28515625" style="4"/>
    <col min="11520" max="11520" width="6" style="4" customWidth="1"/>
    <col min="11521" max="11521" width="6.42578125" style="4" customWidth="1"/>
    <col min="11522" max="11523" width="9.28515625" style="4"/>
    <col min="11524" max="11524" width="14.42578125" style="4" customWidth="1"/>
    <col min="11525" max="11770" width="9.28515625" style="4"/>
    <col min="11771" max="11771" width="8.7109375" style="4" customWidth="1"/>
    <col min="11772" max="11775" width="9.28515625" style="4"/>
    <col min="11776" max="11776" width="6" style="4" customWidth="1"/>
    <col min="11777" max="11777" width="6.42578125" style="4" customWidth="1"/>
    <col min="11778" max="11779" width="9.28515625" style="4"/>
    <col min="11780" max="11780" width="14.42578125" style="4" customWidth="1"/>
    <col min="11781" max="12026" width="9.28515625" style="4"/>
    <col min="12027" max="12027" width="8.7109375" style="4" customWidth="1"/>
    <col min="12028" max="12031" width="9.28515625" style="4"/>
    <col min="12032" max="12032" width="6" style="4" customWidth="1"/>
    <col min="12033" max="12033" width="6.42578125" style="4" customWidth="1"/>
    <col min="12034" max="12035" width="9.28515625" style="4"/>
    <col min="12036" max="12036" width="14.42578125" style="4" customWidth="1"/>
    <col min="12037" max="12282" width="9.28515625" style="4"/>
    <col min="12283" max="12283" width="8.7109375" style="4" customWidth="1"/>
    <col min="12284" max="12287" width="9.28515625" style="4"/>
    <col min="12288" max="12288" width="6" style="4" customWidth="1"/>
    <col min="12289" max="12289" width="6.42578125" style="4" customWidth="1"/>
    <col min="12290" max="12291" width="9.28515625" style="4"/>
    <col min="12292" max="12292" width="14.42578125" style="4" customWidth="1"/>
    <col min="12293" max="12538" width="9.28515625" style="4"/>
    <col min="12539" max="12539" width="8.7109375" style="4" customWidth="1"/>
    <col min="12540" max="12543" width="9.28515625" style="4"/>
    <col min="12544" max="12544" width="6" style="4" customWidth="1"/>
    <col min="12545" max="12545" width="6.42578125" style="4" customWidth="1"/>
    <col min="12546" max="12547" width="9.28515625" style="4"/>
    <col min="12548" max="12548" width="14.42578125" style="4" customWidth="1"/>
    <col min="12549" max="12794" width="9.28515625" style="4"/>
    <col min="12795" max="12795" width="8.7109375" style="4" customWidth="1"/>
    <col min="12796" max="12799" width="9.28515625" style="4"/>
    <col min="12800" max="12800" width="6" style="4" customWidth="1"/>
    <col min="12801" max="12801" width="6.42578125" style="4" customWidth="1"/>
    <col min="12802" max="12803" width="9.28515625" style="4"/>
    <col min="12804" max="12804" width="14.42578125" style="4" customWidth="1"/>
    <col min="12805" max="13050" width="9.28515625" style="4"/>
    <col min="13051" max="13051" width="8.7109375" style="4" customWidth="1"/>
    <col min="13052" max="13055" width="9.28515625" style="4"/>
    <col min="13056" max="13056" width="6" style="4" customWidth="1"/>
    <col min="13057" max="13057" width="6.42578125" style="4" customWidth="1"/>
    <col min="13058" max="13059" width="9.28515625" style="4"/>
    <col min="13060" max="13060" width="14.42578125" style="4" customWidth="1"/>
    <col min="13061" max="13306" width="9.28515625" style="4"/>
    <col min="13307" max="13307" width="8.7109375" style="4" customWidth="1"/>
    <col min="13308" max="13311" width="9.28515625" style="4"/>
    <col min="13312" max="13312" width="6" style="4" customWidth="1"/>
    <col min="13313" max="13313" width="6.42578125" style="4" customWidth="1"/>
    <col min="13314" max="13315" width="9.28515625" style="4"/>
    <col min="13316" max="13316" width="14.42578125" style="4" customWidth="1"/>
    <col min="13317" max="13562" width="9.28515625" style="4"/>
    <col min="13563" max="13563" width="8.7109375" style="4" customWidth="1"/>
    <col min="13564" max="13567" width="9.28515625" style="4"/>
    <col min="13568" max="13568" width="6" style="4" customWidth="1"/>
    <col min="13569" max="13569" width="6.42578125" style="4" customWidth="1"/>
    <col min="13570" max="13571" width="9.28515625" style="4"/>
    <col min="13572" max="13572" width="14.42578125" style="4" customWidth="1"/>
    <col min="13573" max="13818" width="9.28515625" style="4"/>
    <col min="13819" max="13819" width="8.7109375" style="4" customWidth="1"/>
    <col min="13820" max="13823" width="9.28515625" style="4"/>
    <col min="13824" max="13824" width="6" style="4" customWidth="1"/>
    <col min="13825" max="13825" width="6.42578125" style="4" customWidth="1"/>
    <col min="13826" max="13827" width="9.28515625" style="4"/>
    <col min="13828" max="13828" width="14.42578125" style="4" customWidth="1"/>
    <col min="13829" max="14074" width="9.28515625" style="4"/>
    <col min="14075" max="14075" width="8.7109375" style="4" customWidth="1"/>
    <col min="14076" max="14079" width="9.28515625" style="4"/>
    <col min="14080" max="14080" width="6" style="4" customWidth="1"/>
    <col min="14081" max="14081" width="6.42578125" style="4" customWidth="1"/>
    <col min="14082" max="14083" width="9.28515625" style="4"/>
    <col min="14084" max="14084" width="14.42578125" style="4" customWidth="1"/>
    <col min="14085" max="14330" width="9.28515625" style="4"/>
    <col min="14331" max="14331" width="8.7109375" style="4" customWidth="1"/>
    <col min="14332" max="14335" width="9.28515625" style="4"/>
    <col min="14336" max="14336" width="6" style="4" customWidth="1"/>
    <col min="14337" max="14337" width="6.42578125" style="4" customWidth="1"/>
    <col min="14338" max="14339" width="9.28515625" style="4"/>
    <col min="14340" max="14340" width="14.42578125" style="4" customWidth="1"/>
    <col min="14341" max="14586" width="9.28515625" style="4"/>
    <col min="14587" max="14587" width="8.7109375" style="4" customWidth="1"/>
    <col min="14588" max="14591" width="9.28515625" style="4"/>
    <col min="14592" max="14592" width="6" style="4" customWidth="1"/>
    <col min="14593" max="14593" width="6.42578125" style="4" customWidth="1"/>
    <col min="14594" max="14595" width="9.28515625" style="4"/>
    <col min="14596" max="14596" width="14.42578125" style="4" customWidth="1"/>
    <col min="14597" max="14842" width="9.28515625" style="4"/>
    <col min="14843" max="14843" width="8.7109375" style="4" customWidth="1"/>
    <col min="14844" max="14847" width="9.28515625" style="4"/>
    <col min="14848" max="14848" width="6" style="4" customWidth="1"/>
    <col min="14849" max="14849" width="6.42578125" style="4" customWidth="1"/>
    <col min="14850" max="14851" width="9.28515625" style="4"/>
    <col min="14852" max="14852" width="14.42578125" style="4" customWidth="1"/>
    <col min="14853" max="15098" width="9.28515625" style="4"/>
    <col min="15099" max="15099" width="8.7109375" style="4" customWidth="1"/>
    <col min="15100" max="15103" width="9.28515625" style="4"/>
    <col min="15104" max="15104" width="6" style="4" customWidth="1"/>
    <col min="15105" max="15105" width="6.42578125" style="4" customWidth="1"/>
    <col min="15106" max="15107" width="9.28515625" style="4"/>
    <col min="15108" max="15108" width="14.42578125" style="4" customWidth="1"/>
    <col min="15109" max="15354" width="9.28515625" style="4"/>
    <col min="15355" max="15355" width="8.7109375" style="4" customWidth="1"/>
    <col min="15356" max="15359" width="9.28515625" style="4"/>
    <col min="15360" max="15360" width="6" style="4" customWidth="1"/>
    <col min="15361" max="15361" width="6.42578125" style="4" customWidth="1"/>
    <col min="15362" max="15363" width="9.28515625" style="4"/>
    <col min="15364" max="15364" width="14.42578125" style="4" customWidth="1"/>
    <col min="15365" max="15610" width="9.28515625" style="4"/>
    <col min="15611" max="15611" width="8.7109375" style="4" customWidth="1"/>
    <col min="15612" max="15615" width="9.28515625" style="4"/>
    <col min="15616" max="15616" width="6" style="4" customWidth="1"/>
    <col min="15617" max="15617" width="6.42578125" style="4" customWidth="1"/>
    <col min="15618" max="15619" width="9.28515625" style="4"/>
    <col min="15620" max="15620" width="14.42578125" style="4" customWidth="1"/>
    <col min="15621" max="15866" width="9.28515625" style="4"/>
    <col min="15867" max="15867" width="8.7109375" style="4" customWidth="1"/>
    <col min="15868" max="15871" width="9.28515625" style="4"/>
    <col min="15872" max="15872" width="6" style="4" customWidth="1"/>
    <col min="15873" max="15873" width="6.42578125" style="4" customWidth="1"/>
    <col min="15874" max="15875" width="9.28515625" style="4"/>
    <col min="15876" max="15876" width="14.42578125" style="4" customWidth="1"/>
    <col min="15877" max="16122" width="9.28515625" style="4"/>
    <col min="16123" max="16123" width="8.7109375" style="4" customWidth="1"/>
    <col min="16124" max="16127" width="9.28515625" style="4"/>
    <col min="16128" max="16128" width="6" style="4" customWidth="1"/>
    <col min="16129" max="16129" width="6.42578125" style="4" customWidth="1"/>
    <col min="16130" max="16131" width="9.28515625" style="4"/>
    <col min="16132" max="16132" width="14.42578125" style="4" customWidth="1"/>
    <col min="16133" max="16377" width="9.28515625" style="4"/>
    <col min="16378" max="16384" width="9.28515625" style="4" customWidth="1"/>
  </cols>
  <sheetData>
    <row r="1" spans="1:5" ht="35.65" customHeight="1" thickBot="1" x14ac:dyDescent="0.3">
      <c r="A1" s="923" t="e" vm="1">
        <v>#VALUE!</v>
      </c>
      <c r="B1" s="924"/>
      <c r="C1" s="896" t="s">
        <v>466</v>
      </c>
      <c r="D1" s="897"/>
      <c r="E1" s="898"/>
    </row>
    <row r="2" spans="1:5" ht="16.5" thickBot="1" x14ac:dyDescent="0.25">
      <c r="A2" s="925"/>
      <c r="B2" s="863"/>
      <c r="C2" s="899" t="s">
        <v>453</v>
      </c>
      <c r="D2" s="900"/>
      <c r="E2" s="901"/>
    </row>
    <row r="3" spans="1:5" ht="15.75" x14ac:dyDescent="0.25">
      <c r="A3" s="925"/>
      <c r="B3" s="863"/>
      <c r="C3" s="866" t="s">
        <v>463</v>
      </c>
      <c r="D3" s="867"/>
      <c r="E3" s="902"/>
    </row>
    <row r="4" spans="1:5" ht="15.75" x14ac:dyDescent="0.25">
      <c r="A4" s="925"/>
      <c r="B4" s="863"/>
      <c r="C4" s="869" t="s">
        <v>0</v>
      </c>
      <c r="D4" s="870"/>
      <c r="E4" s="903"/>
    </row>
    <row r="5" spans="1:5" ht="16.5" thickBot="1" x14ac:dyDescent="0.3">
      <c r="A5" s="926"/>
      <c r="B5" s="865"/>
      <c r="C5" s="869" t="s">
        <v>442</v>
      </c>
      <c r="D5" s="870"/>
      <c r="E5" s="903"/>
    </row>
    <row r="6" spans="1:5" ht="15.75" x14ac:dyDescent="0.25">
      <c r="A6" s="904" t="s">
        <v>1</v>
      </c>
      <c r="B6" s="873"/>
      <c r="C6" s="869"/>
      <c r="D6" s="870"/>
      <c r="E6" s="903"/>
    </row>
    <row r="7" spans="1:5" ht="16.5" thickBot="1" x14ac:dyDescent="0.3">
      <c r="A7" s="905"/>
      <c r="B7" s="875"/>
      <c r="C7" s="876" t="s">
        <v>2</v>
      </c>
      <c r="D7" s="877"/>
      <c r="E7" s="906"/>
    </row>
    <row r="8" spans="1:5" ht="16.5" thickBot="1" x14ac:dyDescent="0.25">
      <c r="A8" s="907"/>
      <c r="B8" s="900"/>
      <c r="C8" s="900"/>
      <c r="D8" s="900"/>
      <c r="E8" s="901"/>
    </row>
    <row r="9" spans="1:5" ht="15.75" x14ac:dyDescent="0.25">
      <c r="A9" s="78" t="s">
        <v>52</v>
      </c>
      <c r="B9" s="86"/>
      <c r="C9" s="80"/>
      <c r="D9" s="81"/>
      <c r="E9" s="153"/>
    </row>
    <row r="10" spans="1:5" ht="31.35" customHeight="1" x14ac:dyDescent="0.25">
      <c r="A10" s="912" t="s">
        <v>602</v>
      </c>
      <c r="B10" s="913"/>
      <c r="C10" s="913"/>
      <c r="D10" s="81"/>
      <c r="E10" s="153"/>
    </row>
    <row r="11" spans="1:5" ht="15.75" x14ac:dyDescent="0.25">
      <c r="A11" s="85"/>
      <c r="B11" s="86"/>
      <c r="C11" s="134"/>
      <c r="D11" s="81"/>
      <c r="E11" s="153"/>
    </row>
    <row r="12" spans="1:5" ht="15.75" x14ac:dyDescent="0.25">
      <c r="A12" s="85"/>
      <c r="B12" s="86"/>
      <c r="C12" s="154" t="s">
        <v>338</v>
      </c>
      <c r="D12" s="81"/>
      <c r="E12" s="153"/>
    </row>
    <row r="13" spans="1:5" ht="14.65" customHeight="1" x14ac:dyDescent="0.25">
      <c r="A13" s="155" t="s">
        <v>4</v>
      </c>
      <c r="B13" s="12" t="s">
        <v>319</v>
      </c>
      <c r="C13" s="89" t="s">
        <v>320</v>
      </c>
      <c r="D13" s="81" t="s">
        <v>5</v>
      </c>
      <c r="E13" s="153" t="s">
        <v>6</v>
      </c>
    </row>
    <row r="14" spans="1:5" ht="14.65" customHeight="1" x14ac:dyDescent="0.25">
      <c r="A14" s="135" t="s">
        <v>184</v>
      </c>
      <c r="B14" s="20">
        <f t="shared" ref="B14:B19" si="0">C14/0.82</f>
        <v>90485.365853658543</v>
      </c>
      <c r="C14" s="138">
        <v>74198</v>
      </c>
      <c r="D14" s="139"/>
      <c r="E14" s="156" t="str">
        <f t="shared" ref="E14:E19" si="1">IF(C14*D14,C14*D14,"")</f>
        <v/>
      </c>
    </row>
    <row r="15" spans="1:5" ht="14.65" customHeight="1" x14ac:dyDescent="0.25">
      <c r="A15" s="157" t="s">
        <v>185</v>
      </c>
      <c r="B15" s="20">
        <f t="shared" si="0"/>
        <v>96397.560975609755</v>
      </c>
      <c r="C15" s="138">
        <v>79046</v>
      </c>
      <c r="D15" s="139"/>
      <c r="E15" s="156" t="str">
        <f t="shared" si="1"/>
        <v/>
      </c>
    </row>
    <row r="16" spans="1:5" ht="14.65" customHeight="1" x14ac:dyDescent="0.25">
      <c r="A16" s="157" t="s">
        <v>249</v>
      </c>
      <c r="B16" s="20">
        <f t="shared" si="0"/>
        <v>103939.02439024391</v>
      </c>
      <c r="C16" s="140">
        <v>85230</v>
      </c>
      <c r="D16" s="139"/>
      <c r="E16" s="156" t="str">
        <f t="shared" si="1"/>
        <v/>
      </c>
    </row>
    <row r="17" spans="1:5" ht="14.65" customHeight="1" x14ac:dyDescent="0.25">
      <c r="A17" s="157" t="s">
        <v>250</v>
      </c>
      <c r="B17" s="20">
        <f t="shared" si="0"/>
        <v>118564.63414634147</v>
      </c>
      <c r="C17" s="138">
        <v>97223</v>
      </c>
      <c r="D17" s="139"/>
      <c r="E17" s="156" t="str">
        <f t="shared" si="1"/>
        <v/>
      </c>
    </row>
    <row r="18" spans="1:5" ht="14.65" customHeight="1" x14ac:dyDescent="0.25">
      <c r="A18" s="157" t="s">
        <v>251</v>
      </c>
      <c r="B18" s="20">
        <f t="shared" si="0"/>
        <v>124723.17073170733</v>
      </c>
      <c r="C18" s="138">
        <v>102273</v>
      </c>
      <c r="D18" s="139"/>
      <c r="E18" s="156" t="str">
        <f t="shared" si="1"/>
        <v/>
      </c>
    </row>
    <row r="19" spans="1:5" ht="14.65" customHeight="1" x14ac:dyDescent="0.25">
      <c r="A19" s="157" t="s">
        <v>252</v>
      </c>
      <c r="B19" s="20">
        <f t="shared" si="0"/>
        <v>133365.85365853659</v>
      </c>
      <c r="C19" s="138">
        <v>109360</v>
      </c>
      <c r="D19" s="74"/>
      <c r="E19" s="156" t="str">
        <f t="shared" si="1"/>
        <v/>
      </c>
    </row>
    <row r="20" spans="1:5" ht="14.65" customHeight="1" x14ac:dyDescent="0.25">
      <c r="A20" s="158"/>
      <c r="B20" s="86"/>
      <c r="C20" s="134"/>
      <c r="D20" s="81"/>
      <c r="E20" s="153"/>
    </row>
    <row r="21" spans="1:5" ht="14.65" customHeight="1" x14ac:dyDescent="0.25">
      <c r="A21" s="155" t="s">
        <v>44</v>
      </c>
      <c r="B21" s="86"/>
      <c r="C21" s="134"/>
      <c r="D21" s="159"/>
      <c r="E21" s="153"/>
    </row>
    <row r="22" spans="1:5" ht="14.65" customHeight="1" x14ac:dyDescent="0.25">
      <c r="A22" s="161" t="s">
        <v>253</v>
      </c>
      <c r="B22" s="20">
        <f t="shared" ref="B22:B24" si="2">C22/0.82</f>
        <v>10393.90243902439</v>
      </c>
      <c r="C22" s="62">
        <v>8523</v>
      </c>
      <c r="D22" s="142"/>
      <c r="E22" s="160" t="str">
        <f>IF(C22*D22,C22*D22,"")</f>
        <v/>
      </c>
    </row>
    <row r="23" spans="1:5" ht="47.1" customHeight="1" x14ac:dyDescent="0.25">
      <c r="A23" s="161" t="s">
        <v>512</v>
      </c>
      <c r="B23" s="20">
        <f t="shared" si="2"/>
        <v>46202.439024390245</v>
      </c>
      <c r="C23" s="62">
        <v>37886</v>
      </c>
      <c r="D23" s="139"/>
      <c r="E23" s="160" t="str">
        <f>IF(C23*D23,C23*D23,"")</f>
        <v/>
      </c>
    </row>
    <row r="24" spans="1:5" ht="48" customHeight="1" x14ac:dyDescent="0.25">
      <c r="A24" s="161" t="s">
        <v>513</v>
      </c>
      <c r="B24" s="20">
        <f t="shared" si="2"/>
        <v>44140.243902439026</v>
      </c>
      <c r="C24" s="62">
        <v>36195</v>
      </c>
      <c r="D24" s="139"/>
      <c r="E24" s="143" t="str">
        <f>IF(C24*D24,C24*D24,"")</f>
        <v/>
      </c>
    </row>
    <row r="25" spans="1:5" ht="14.65" customHeight="1" x14ac:dyDescent="0.25">
      <c r="A25" s="166"/>
      <c r="B25" s="86"/>
      <c r="C25" s="134"/>
      <c r="D25" s="159"/>
      <c r="E25" s="162"/>
    </row>
    <row r="26" spans="1:5" ht="14.65" customHeight="1" x14ac:dyDescent="0.25">
      <c r="A26" s="166" t="s">
        <v>34</v>
      </c>
      <c r="B26" s="86"/>
      <c r="C26" s="134"/>
      <c r="D26" s="159"/>
      <c r="E26" s="153"/>
    </row>
    <row r="27" spans="1:5" ht="14.65" customHeight="1" x14ac:dyDescent="0.25">
      <c r="A27" s="161" t="s">
        <v>254</v>
      </c>
      <c r="B27" s="20">
        <f t="shared" ref="B27:B43" si="3">C27/0.82</f>
        <v>1258.5365853658536</v>
      </c>
      <c r="C27" s="62">
        <v>1032</v>
      </c>
      <c r="D27" s="139"/>
      <c r="E27" s="156" t="str">
        <f t="shared" ref="E27:E43" si="4">IF(C27*D27,C27*D27,"")</f>
        <v/>
      </c>
    </row>
    <row r="28" spans="1:5" ht="14.65" customHeight="1" x14ac:dyDescent="0.25">
      <c r="A28" s="161" t="s">
        <v>209</v>
      </c>
      <c r="B28" s="20">
        <f t="shared" si="3"/>
        <v>628.04878048780495</v>
      </c>
      <c r="C28" s="62">
        <v>515</v>
      </c>
      <c r="D28" s="139"/>
      <c r="E28" s="156" t="str">
        <f t="shared" si="4"/>
        <v/>
      </c>
    </row>
    <row r="29" spans="1:5" ht="14.65" customHeight="1" x14ac:dyDescent="0.25">
      <c r="A29" s="161" t="s">
        <v>65</v>
      </c>
      <c r="B29" s="20">
        <f t="shared" si="3"/>
        <v>2600</v>
      </c>
      <c r="C29" s="62">
        <v>2132</v>
      </c>
      <c r="D29" s="139"/>
      <c r="E29" s="156" t="str">
        <f t="shared" si="4"/>
        <v/>
      </c>
    </row>
    <row r="30" spans="1:5" ht="14.65" customHeight="1" x14ac:dyDescent="0.25">
      <c r="A30" s="161" t="s">
        <v>255</v>
      </c>
      <c r="B30" s="20">
        <f t="shared" si="3"/>
        <v>6526.8292682926831</v>
      </c>
      <c r="C30" s="62">
        <v>5352</v>
      </c>
      <c r="D30" s="139"/>
      <c r="E30" s="156" t="str">
        <f>IF(C30*D30,C30*D30,"")</f>
        <v/>
      </c>
    </row>
    <row r="31" spans="1:5" ht="14.65" customHeight="1" x14ac:dyDescent="0.25">
      <c r="A31" s="167" t="s">
        <v>510</v>
      </c>
      <c r="B31" s="20">
        <f t="shared" si="3"/>
        <v>652.43902439024396</v>
      </c>
      <c r="C31" s="62">
        <v>535</v>
      </c>
      <c r="D31" s="139"/>
      <c r="E31" s="156" t="str">
        <f t="shared" si="4"/>
        <v/>
      </c>
    </row>
    <row r="32" spans="1:5" ht="14.65" customHeight="1" x14ac:dyDescent="0.25">
      <c r="A32" s="161" t="s">
        <v>68</v>
      </c>
      <c r="B32" s="20">
        <f t="shared" si="3"/>
        <v>324.39024390243907</v>
      </c>
      <c r="C32" s="62">
        <v>266</v>
      </c>
      <c r="D32" s="139"/>
      <c r="E32" s="156" t="str">
        <f>IF(C32*D32,C32*D32,"")</f>
        <v/>
      </c>
    </row>
    <row r="33" spans="1:5" ht="14.65" customHeight="1" x14ac:dyDescent="0.25">
      <c r="A33" s="161" t="s">
        <v>256</v>
      </c>
      <c r="B33" s="20">
        <f t="shared" si="3"/>
        <v>3132.9268292682927</v>
      </c>
      <c r="C33" s="62">
        <v>2569</v>
      </c>
      <c r="D33" s="139"/>
      <c r="E33" s="156" t="str">
        <f t="shared" si="4"/>
        <v/>
      </c>
    </row>
    <row r="34" spans="1:5" ht="14.65" customHeight="1" x14ac:dyDescent="0.25">
      <c r="A34" s="161" t="s">
        <v>190</v>
      </c>
      <c r="B34" s="20">
        <f t="shared" si="3"/>
        <v>891.46341463414637</v>
      </c>
      <c r="C34" s="62">
        <v>731</v>
      </c>
      <c r="D34" s="139"/>
      <c r="E34" s="156" t="str">
        <f t="shared" si="4"/>
        <v/>
      </c>
    </row>
    <row r="35" spans="1:5" ht="14.65" customHeight="1" x14ac:dyDescent="0.25">
      <c r="A35" s="161" t="s">
        <v>155</v>
      </c>
      <c r="B35" s="20">
        <f t="shared" si="3"/>
        <v>224.39024390243904</v>
      </c>
      <c r="C35" s="62">
        <v>184</v>
      </c>
      <c r="D35" s="139"/>
      <c r="E35" s="156" t="str">
        <f t="shared" si="4"/>
        <v/>
      </c>
    </row>
    <row r="36" spans="1:5" ht="14.65" customHeight="1" x14ac:dyDescent="0.25">
      <c r="A36" s="161" t="s">
        <v>332</v>
      </c>
      <c r="B36" s="20">
        <f t="shared" si="3"/>
        <v>3820.7317073170734</v>
      </c>
      <c r="C36" s="62">
        <v>3133</v>
      </c>
      <c r="D36" s="139"/>
      <c r="E36" s="156" t="str">
        <f t="shared" si="4"/>
        <v/>
      </c>
    </row>
    <row r="37" spans="1:5" ht="14.65" customHeight="1" x14ac:dyDescent="0.25">
      <c r="A37" s="161" t="s">
        <v>159</v>
      </c>
      <c r="B37" s="20">
        <f t="shared" si="3"/>
        <v>1467.0731707317075</v>
      </c>
      <c r="C37" s="65">
        <v>1203</v>
      </c>
      <c r="D37" s="139"/>
      <c r="E37" s="156" t="str">
        <f t="shared" si="4"/>
        <v/>
      </c>
    </row>
    <row r="38" spans="1:5" ht="14.65" customHeight="1" x14ac:dyDescent="0.25">
      <c r="A38" s="161" t="s">
        <v>108</v>
      </c>
      <c r="B38" s="20">
        <f t="shared" si="3"/>
        <v>1471.9512195121952</v>
      </c>
      <c r="C38" s="65">
        <v>1207</v>
      </c>
      <c r="D38" s="139"/>
      <c r="E38" s="156" t="str">
        <f t="shared" si="4"/>
        <v/>
      </c>
    </row>
    <row r="39" spans="1:5" ht="14.65" customHeight="1" x14ac:dyDescent="0.25">
      <c r="A39" s="161" t="s">
        <v>109</v>
      </c>
      <c r="B39" s="20">
        <f t="shared" si="3"/>
        <v>1337.8048780487807</v>
      </c>
      <c r="C39" s="65">
        <v>1097</v>
      </c>
      <c r="D39" s="139"/>
      <c r="E39" s="156" t="str">
        <f t="shared" si="4"/>
        <v/>
      </c>
    </row>
    <row r="40" spans="1:5" ht="14.65" customHeight="1" x14ac:dyDescent="0.25">
      <c r="A40" s="161" t="s">
        <v>110</v>
      </c>
      <c r="B40" s="20">
        <f t="shared" si="3"/>
        <v>1002.439024390244</v>
      </c>
      <c r="C40" s="65">
        <v>822</v>
      </c>
      <c r="D40" s="139"/>
      <c r="E40" s="156" t="str">
        <f t="shared" si="4"/>
        <v/>
      </c>
    </row>
    <row r="41" spans="1:5" ht="14.65" customHeight="1" x14ac:dyDescent="0.25">
      <c r="A41" s="161" t="s">
        <v>257</v>
      </c>
      <c r="B41" s="20">
        <f t="shared" si="3"/>
        <v>1303.6585365853659</v>
      </c>
      <c r="C41" s="65">
        <v>1069</v>
      </c>
      <c r="D41" s="139"/>
      <c r="E41" s="156" t="str">
        <f t="shared" si="4"/>
        <v/>
      </c>
    </row>
    <row r="42" spans="1:5" ht="14.65" customHeight="1" x14ac:dyDescent="0.25">
      <c r="A42" s="161" t="s">
        <v>258</v>
      </c>
      <c r="B42" s="20">
        <f t="shared" si="3"/>
        <v>2491.4634146341464</v>
      </c>
      <c r="C42" s="62">
        <v>2043</v>
      </c>
      <c r="D42" s="139"/>
      <c r="E42" s="156" t="str">
        <f t="shared" si="4"/>
        <v/>
      </c>
    </row>
    <row r="43" spans="1:5" ht="28.5" customHeight="1" x14ac:dyDescent="0.25">
      <c r="A43" s="161" t="s">
        <v>259</v>
      </c>
      <c r="B43" s="20">
        <f t="shared" si="3"/>
        <v>5657.3170731707323</v>
      </c>
      <c r="C43" s="62">
        <v>4639</v>
      </c>
      <c r="D43" s="139"/>
      <c r="E43" s="156" t="str">
        <f t="shared" si="4"/>
        <v/>
      </c>
    </row>
    <row r="44" spans="1:5" ht="14.65" customHeight="1" x14ac:dyDescent="0.25">
      <c r="A44" s="920" t="s">
        <v>53</v>
      </c>
      <c r="B44" s="921"/>
      <c r="C44" s="921"/>
      <c r="D44" s="921"/>
      <c r="E44" s="922"/>
    </row>
    <row r="45" spans="1:5" ht="29.25" customHeight="1" x14ac:dyDescent="0.25">
      <c r="A45" s="161" t="s">
        <v>348</v>
      </c>
      <c r="B45" s="20">
        <f t="shared" ref="B45" si="5">C45/0.82</f>
        <v>5269.5121951219517</v>
      </c>
      <c r="C45" s="144">
        <v>4321</v>
      </c>
      <c r="D45" s="139"/>
      <c r="E45" s="64" t="str">
        <f t="shared" ref="E45" si="6">IF(C45*D45,C45*D45,"")</f>
        <v/>
      </c>
    </row>
    <row r="46" spans="1:5" ht="14.65" customHeight="1" x14ac:dyDescent="0.25">
      <c r="A46" s="920" t="s">
        <v>349</v>
      </c>
      <c r="B46" s="921"/>
      <c r="C46" s="921"/>
      <c r="D46" s="921"/>
      <c r="E46" s="922"/>
    </row>
    <row r="47" spans="1:5" ht="14.65" customHeight="1" x14ac:dyDescent="0.25">
      <c r="A47" s="161" t="s">
        <v>260</v>
      </c>
      <c r="B47" s="20">
        <f t="shared" ref="B47:B58" si="7">C47/0.82</f>
        <v>53142.682926829271</v>
      </c>
      <c r="C47" s="62">
        <v>43577</v>
      </c>
      <c r="D47" s="139"/>
      <c r="E47" s="156" t="str">
        <f>IF(C47*D47,C47*D47,"")</f>
        <v/>
      </c>
    </row>
    <row r="48" spans="1:5" ht="14.65" customHeight="1" x14ac:dyDescent="0.25">
      <c r="A48" s="161" t="s">
        <v>261</v>
      </c>
      <c r="B48" s="20">
        <f t="shared" si="7"/>
        <v>11919.512195121952</v>
      </c>
      <c r="C48" s="62">
        <v>9774</v>
      </c>
      <c r="D48" s="139"/>
      <c r="E48" s="156" t="str">
        <f>IF(C48*D48,C48*D48,"")</f>
        <v/>
      </c>
    </row>
    <row r="49" spans="1:5" ht="14.65" customHeight="1" x14ac:dyDescent="0.25">
      <c r="A49" s="161" t="s">
        <v>69</v>
      </c>
      <c r="B49" s="20">
        <f t="shared" si="7"/>
        <v>932.92682926829275</v>
      </c>
      <c r="C49" s="62">
        <v>765</v>
      </c>
      <c r="D49" s="139"/>
      <c r="E49" s="156" t="str">
        <f>IF(C49*D49,C49*D49,"")</f>
        <v/>
      </c>
    </row>
    <row r="50" spans="1:5" ht="14.65" customHeight="1" x14ac:dyDescent="0.25">
      <c r="A50" s="161" t="s">
        <v>262</v>
      </c>
      <c r="B50" s="20">
        <f t="shared" si="7"/>
        <v>36779.268292682929</v>
      </c>
      <c r="C50" s="138">
        <v>30159</v>
      </c>
      <c r="D50" s="139"/>
      <c r="E50" s="156" t="str">
        <f t="shared" ref="E50:E56" si="8">IF(C50*D50,C50*D50,"")</f>
        <v/>
      </c>
    </row>
    <row r="51" spans="1:5" ht="14.65" customHeight="1" x14ac:dyDescent="0.25">
      <c r="A51" s="161" t="s">
        <v>263</v>
      </c>
      <c r="B51" s="20">
        <f t="shared" si="7"/>
        <v>16812.195121951219</v>
      </c>
      <c r="C51" s="138">
        <v>13786</v>
      </c>
      <c r="D51" s="139"/>
      <c r="E51" s="156" t="str">
        <f t="shared" si="8"/>
        <v/>
      </c>
    </row>
    <row r="52" spans="1:5" ht="14.65" customHeight="1" x14ac:dyDescent="0.25">
      <c r="A52" s="161" t="s">
        <v>264</v>
      </c>
      <c r="B52" s="20">
        <f t="shared" si="7"/>
        <v>10759.756097560976</v>
      </c>
      <c r="C52" s="62">
        <v>8823</v>
      </c>
      <c r="D52" s="139"/>
      <c r="E52" s="156" t="str">
        <f t="shared" si="8"/>
        <v/>
      </c>
    </row>
    <row r="53" spans="1:5" ht="14.65" customHeight="1" x14ac:dyDescent="0.25">
      <c r="A53" s="161" t="s">
        <v>265</v>
      </c>
      <c r="B53" s="20">
        <f t="shared" si="7"/>
        <v>4736.5853658536589</v>
      </c>
      <c r="C53" s="62">
        <v>3884</v>
      </c>
      <c r="D53" s="139"/>
      <c r="E53" s="156" t="str">
        <f t="shared" si="8"/>
        <v/>
      </c>
    </row>
    <row r="54" spans="1:5" ht="14.65" customHeight="1" x14ac:dyDescent="0.25">
      <c r="A54" s="161" t="s">
        <v>266</v>
      </c>
      <c r="B54" s="20">
        <f t="shared" si="7"/>
        <v>7404.8780487804879</v>
      </c>
      <c r="C54" s="62">
        <v>6072</v>
      </c>
      <c r="D54" s="139"/>
      <c r="E54" s="156" t="str">
        <f t="shared" si="8"/>
        <v/>
      </c>
    </row>
    <row r="55" spans="1:5" ht="14.65" customHeight="1" x14ac:dyDescent="0.25">
      <c r="A55" s="161" t="s">
        <v>267</v>
      </c>
      <c r="B55" s="20">
        <f t="shared" si="7"/>
        <v>1103.6585365853659</v>
      </c>
      <c r="C55" s="62">
        <v>905</v>
      </c>
      <c r="D55" s="139"/>
      <c r="E55" s="156" t="str">
        <f t="shared" si="8"/>
        <v/>
      </c>
    </row>
    <row r="56" spans="1:5" ht="14.65" customHeight="1" x14ac:dyDescent="0.25">
      <c r="A56" s="161" t="s">
        <v>334</v>
      </c>
      <c r="B56" s="20">
        <f t="shared" si="7"/>
        <v>13624.39024390244</v>
      </c>
      <c r="C56" s="62">
        <v>11172</v>
      </c>
      <c r="D56" s="139"/>
      <c r="E56" s="156" t="str">
        <f t="shared" si="8"/>
        <v/>
      </c>
    </row>
    <row r="57" spans="1:5" ht="14.65" customHeight="1" x14ac:dyDescent="0.25">
      <c r="A57" s="161" t="s">
        <v>70</v>
      </c>
      <c r="B57" s="20">
        <f t="shared" si="7"/>
        <v>2534.146341463415</v>
      </c>
      <c r="C57" s="62">
        <v>2078</v>
      </c>
      <c r="D57" s="139"/>
      <c r="E57" s="156" t="str">
        <f>IF(C57*D57,C57*D57,"")</f>
        <v/>
      </c>
    </row>
    <row r="58" spans="1:5" ht="14.65" customHeight="1" x14ac:dyDescent="0.25">
      <c r="A58" s="161" t="s">
        <v>333</v>
      </c>
      <c r="B58" s="20">
        <f t="shared" si="7"/>
        <v>5932.9268292682927</v>
      </c>
      <c r="C58" s="62">
        <v>4865</v>
      </c>
      <c r="D58" s="139"/>
      <c r="E58" s="156" t="str">
        <f>IF(C58*D58,C58*D58,"")</f>
        <v/>
      </c>
    </row>
    <row r="59" spans="1:5" ht="14.65" customHeight="1" x14ac:dyDescent="0.25">
      <c r="A59" s="161" t="s">
        <v>195</v>
      </c>
      <c r="B59" s="169" t="s">
        <v>32</v>
      </c>
      <c r="C59" s="144" t="s">
        <v>339</v>
      </c>
      <c r="D59" s="139"/>
      <c r="E59" s="156"/>
    </row>
    <row r="60" spans="1:5" ht="14.65" customHeight="1" x14ac:dyDescent="0.25">
      <c r="A60" s="161" t="s">
        <v>317</v>
      </c>
      <c r="B60" s="169" t="s">
        <v>32</v>
      </c>
      <c r="C60" s="144" t="s">
        <v>339</v>
      </c>
      <c r="D60" s="139"/>
      <c r="E60" s="156"/>
    </row>
    <row r="61" spans="1:5" ht="14.65" customHeight="1" x14ac:dyDescent="0.25">
      <c r="A61" s="161" t="s">
        <v>196</v>
      </c>
      <c r="B61" s="20">
        <f t="shared" ref="B61:B63" si="9">C61/0.82</f>
        <v>13256.09756097561</v>
      </c>
      <c r="C61" s="145">
        <v>10870</v>
      </c>
      <c r="D61" s="139"/>
      <c r="E61" s="64" t="str">
        <f t="shared" ref="E61:E62" si="10">IF(C61*D61,C61*D61,"")</f>
        <v/>
      </c>
    </row>
    <row r="62" spans="1:5" ht="14.65" customHeight="1" x14ac:dyDescent="0.25">
      <c r="A62" s="161" t="s">
        <v>197</v>
      </c>
      <c r="B62" s="20">
        <f t="shared" si="9"/>
        <v>5151.2195121951227</v>
      </c>
      <c r="C62" s="145">
        <v>4224</v>
      </c>
      <c r="D62" s="139"/>
      <c r="E62" s="64" t="str">
        <f t="shared" si="10"/>
        <v/>
      </c>
    </row>
    <row r="63" spans="1:5" ht="14.65" customHeight="1" x14ac:dyDescent="0.25">
      <c r="A63" s="161" t="s">
        <v>316</v>
      </c>
      <c r="B63" s="20">
        <f t="shared" si="9"/>
        <v>812.19512195121956</v>
      </c>
      <c r="C63" s="145">
        <v>666</v>
      </c>
      <c r="D63" s="139"/>
      <c r="E63" s="156" t="str">
        <f>IF(C63*D63,C63*D63,"")</f>
        <v/>
      </c>
    </row>
    <row r="64" spans="1:5" ht="14.65" customHeight="1" x14ac:dyDescent="0.25">
      <c r="A64" s="105"/>
      <c r="B64" s="86"/>
      <c r="C64" s="134"/>
      <c r="D64" s="159"/>
      <c r="E64" s="162"/>
    </row>
    <row r="65" spans="1:5" ht="14.65" customHeight="1" x14ac:dyDescent="0.25">
      <c r="A65" s="166" t="s">
        <v>47</v>
      </c>
      <c r="B65" s="86"/>
      <c r="C65" s="134"/>
      <c r="D65" s="159"/>
      <c r="E65" s="153"/>
    </row>
    <row r="66" spans="1:5" ht="29.25" customHeight="1" x14ac:dyDescent="0.25">
      <c r="A66" s="161" t="s">
        <v>268</v>
      </c>
      <c r="B66" s="20">
        <f t="shared" ref="B66:B70" si="11">C66/0.82</f>
        <v>8023.1707317073178</v>
      </c>
      <c r="C66" s="62">
        <v>6579</v>
      </c>
      <c r="D66" s="139"/>
      <c r="E66" s="156" t="str">
        <f>IF(C66*D66,C66*D66,"")</f>
        <v/>
      </c>
    </row>
    <row r="67" spans="1:5" ht="14.65" customHeight="1" x14ac:dyDescent="0.25">
      <c r="A67" s="161" t="s">
        <v>269</v>
      </c>
      <c r="B67" s="20">
        <f t="shared" si="11"/>
        <v>8253.6585365853662</v>
      </c>
      <c r="C67" s="62">
        <v>6768</v>
      </c>
      <c r="D67" s="139"/>
      <c r="E67" s="156" t="str">
        <f>IF(C67*D67,C67*D67,"")</f>
        <v/>
      </c>
    </row>
    <row r="68" spans="1:5" ht="31.9" customHeight="1" x14ac:dyDescent="0.25">
      <c r="A68" s="161" t="s">
        <v>270</v>
      </c>
      <c r="B68" s="20">
        <f t="shared" si="11"/>
        <v>2637.8048780487807</v>
      </c>
      <c r="C68" s="62">
        <v>2163</v>
      </c>
      <c r="D68" s="139"/>
      <c r="E68" s="156" t="str">
        <f>IF(C68*D68,C68*D68,"")</f>
        <v/>
      </c>
    </row>
    <row r="69" spans="1:5" ht="30.6" customHeight="1" x14ac:dyDescent="0.25">
      <c r="A69" s="161" t="s">
        <v>271</v>
      </c>
      <c r="B69" s="20">
        <f t="shared" si="11"/>
        <v>1326.8292682926831</v>
      </c>
      <c r="C69" s="62">
        <v>1088</v>
      </c>
      <c r="D69" s="139"/>
      <c r="E69" s="156" t="str">
        <f>IF(C69*D69,C69*D69,"")</f>
        <v/>
      </c>
    </row>
    <row r="70" spans="1:5" ht="14.65" customHeight="1" x14ac:dyDescent="0.25">
      <c r="A70" s="161" t="s">
        <v>123</v>
      </c>
      <c r="B70" s="20">
        <f t="shared" si="11"/>
        <v>1340.2439024390244</v>
      </c>
      <c r="C70" s="62">
        <v>1099</v>
      </c>
      <c r="D70" s="139"/>
      <c r="E70" s="156" t="str">
        <f>IF(C70*D70,C70*D70,"")</f>
        <v/>
      </c>
    </row>
    <row r="71" spans="1:5" ht="14.65" customHeight="1" x14ac:dyDescent="0.25">
      <c r="A71" s="105"/>
      <c r="B71" s="86"/>
      <c r="C71" s="134"/>
      <c r="D71" s="159"/>
      <c r="E71" s="162"/>
    </row>
    <row r="72" spans="1:5" ht="14.65" customHeight="1" x14ac:dyDescent="0.25">
      <c r="A72" s="166" t="s">
        <v>48</v>
      </c>
      <c r="B72" s="86"/>
      <c r="C72" s="134"/>
      <c r="D72" s="159"/>
      <c r="E72" s="162"/>
    </row>
    <row r="73" spans="1:5" ht="14.65" customHeight="1" x14ac:dyDescent="0.25">
      <c r="A73" s="161" t="s">
        <v>272</v>
      </c>
      <c r="B73" s="20">
        <f t="shared" ref="B73:B75" si="12">C73/0.82</f>
        <v>4915.8536585365855</v>
      </c>
      <c r="C73" s="131">
        <v>4031</v>
      </c>
      <c r="D73" s="139"/>
      <c r="E73" s="156" t="str">
        <f>IF(C73*D73,C73*D73,"")</f>
        <v/>
      </c>
    </row>
    <row r="74" spans="1:5" ht="14.65" customHeight="1" x14ac:dyDescent="0.25">
      <c r="A74" s="161" t="s">
        <v>273</v>
      </c>
      <c r="B74" s="20">
        <f t="shared" si="12"/>
        <v>3820.7317073170734</v>
      </c>
      <c r="C74" s="131">
        <v>3133</v>
      </c>
      <c r="D74" s="139"/>
      <c r="E74" s="156" t="str">
        <f>IF(C74*D74,C74*D74,"")</f>
        <v/>
      </c>
    </row>
    <row r="75" spans="1:5" ht="30.6" customHeight="1" x14ac:dyDescent="0.25">
      <c r="A75" s="161" t="s">
        <v>274</v>
      </c>
      <c r="B75" s="20">
        <f t="shared" si="12"/>
        <v>5960.9756097560976</v>
      </c>
      <c r="C75" s="62">
        <v>4888</v>
      </c>
      <c r="D75" s="139"/>
      <c r="E75" s="156" t="str">
        <f>IF(C75*D75,C75*D75,"")</f>
        <v/>
      </c>
    </row>
    <row r="76" spans="1:5" ht="14.65" customHeight="1" x14ac:dyDescent="0.25">
      <c r="A76" s="161" t="s">
        <v>275</v>
      </c>
      <c r="B76" s="141"/>
      <c r="C76" s="146" t="s">
        <v>32</v>
      </c>
      <c r="D76" s="139"/>
      <c r="E76" s="156"/>
    </row>
    <row r="77" spans="1:5" ht="14.25" customHeight="1" x14ac:dyDescent="0.25">
      <c r="A77" s="168" t="s">
        <v>276</v>
      </c>
      <c r="B77" s="147"/>
      <c r="C77" s="148" t="s">
        <v>32</v>
      </c>
      <c r="D77" s="142"/>
      <c r="E77" s="160"/>
    </row>
    <row r="78" spans="1:5" ht="31.35" customHeight="1" x14ac:dyDescent="0.25">
      <c r="A78" s="161" t="s">
        <v>310</v>
      </c>
      <c r="B78" s="141"/>
      <c r="C78" s="149"/>
      <c r="D78" s="150"/>
      <c r="E78" s="151"/>
    </row>
    <row r="79" spans="1:5" ht="14.65" customHeight="1" x14ac:dyDescent="0.25">
      <c r="A79" s="105"/>
      <c r="B79" s="86"/>
      <c r="C79" s="80"/>
      <c r="D79" s="81"/>
      <c r="E79" s="153"/>
    </row>
    <row r="80" spans="1:5" ht="14.65" customHeight="1" x14ac:dyDescent="0.25">
      <c r="A80" s="166" t="s">
        <v>54</v>
      </c>
      <c r="B80" s="86"/>
      <c r="C80" s="134"/>
      <c r="D80" s="159"/>
      <c r="E80" s="153"/>
    </row>
    <row r="81" spans="1:5" ht="14.65" customHeight="1" x14ac:dyDescent="0.25">
      <c r="A81" s="161" t="s">
        <v>241</v>
      </c>
      <c r="B81" s="20">
        <f t="shared" ref="B81:B84" si="13">C81/0.82</f>
        <v>845.1219512195122</v>
      </c>
      <c r="C81" s="62">
        <v>693</v>
      </c>
      <c r="D81" s="139"/>
      <c r="E81" s="64" t="str">
        <f t="shared" ref="E81" si="14">IF(C81*D81,C81*D81,"")</f>
        <v/>
      </c>
    </row>
    <row r="82" spans="1:5" ht="14.65" customHeight="1" x14ac:dyDescent="0.25">
      <c r="A82" s="161" t="s">
        <v>242</v>
      </c>
      <c r="B82" s="20">
        <f t="shared" si="13"/>
        <v>13812.195121951221</v>
      </c>
      <c r="C82" s="62">
        <v>11326</v>
      </c>
      <c r="D82" s="139"/>
      <c r="E82" s="156" t="str">
        <f>IF(C82*D82,C82*D82,"")</f>
        <v/>
      </c>
    </row>
    <row r="83" spans="1:5" ht="14.65" customHeight="1" x14ac:dyDescent="0.25">
      <c r="A83" s="161" t="s">
        <v>335</v>
      </c>
      <c r="B83" s="20">
        <f t="shared" si="13"/>
        <v>386.58536585365857</v>
      </c>
      <c r="C83" s="144">
        <v>317</v>
      </c>
      <c r="D83" s="139"/>
      <c r="E83" s="64" t="str">
        <f t="shared" ref="E83" si="15">IF(C83*D83,C83*D83,"")</f>
        <v/>
      </c>
    </row>
    <row r="84" spans="1:5" ht="31.35" customHeight="1" x14ac:dyDescent="0.25">
      <c r="A84" s="161" t="s">
        <v>277</v>
      </c>
      <c r="B84" s="20">
        <f t="shared" si="13"/>
        <v>10585.365853658537</v>
      </c>
      <c r="C84" s="62">
        <v>8680</v>
      </c>
      <c r="D84" s="139"/>
      <c r="E84" s="156" t="str">
        <f>IF(C84*D84,C84*D84,"")</f>
        <v/>
      </c>
    </row>
    <row r="85" spans="1:5" ht="14.65" customHeight="1" x14ac:dyDescent="0.25">
      <c r="A85" s="105"/>
      <c r="B85" s="86"/>
      <c r="C85" s="134"/>
      <c r="D85" s="159"/>
      <c r="E85" s="162"/>
    </row>
    <row r="86" spans="1:5" ht="14.65" customHeight="1" x14ac:dyDescent="0.25">
      <c r="A86" s="914" t="s">
        <v>577</v>
      </c>
      <c r="B86" s="915"/>
      <c r="C86" s="915"/>
      <c r="D86" s="41"/>
      <c r="E86" s="75"/>
    </row>
    <row r="87" spans="1:5" ht="33" customHeight="1" x14ac:dyDescent="0.25">
      <c r="A87" s="94" t="s">
        <v>469</v>
      </c>
      <c r="B87" s="20">
        <f t="shared" ref="B87:B100" si="16">C87/0.82</f>
        <v>152100</v>
      </c>
      <c r="C87" s="65">
        <v>124722</v>
      </c>
      <c r="D87" s="37"/>
      <c r="E87" s="64" t="str">
        <f t="shared" ref="E87:E100" si="17">IF(C87*D87,C87*D87,"")</f>
        <v/>
      </c>
    </row>
    <row r="88" spans="1:5" ht="34.5" customHeight="1" x14ac:dyDescent="0.25">
      <c r="A88" s="94" t="s">
        <v>481</v>
      </c>
      <c r="B88" s="20">
        <f t="shared" si="16"/>
        <v>157375.60975609758</v>
      </c>
      <c r="C88" s="65">
        <v>129048</v>
      </c>
      <c r="D88" s="37"/>
      <c r="E88" s="64" t="str">
        <f t="shared" si="17"/>
        <v/>
      </c>
    </row>
    <row r="89" spans="1:5" ht="29.25" customHeight="1" x14ac:dyDescent="0.25">
      <c r="A89" s="94" t="s">
        <v>470</v>
      </c>
      <c r="B89" s="20">
        <f t="shared" si="16"/>
        <v>180910.9756097561</v>
      </c>
      <c r="C89" s="62">
        <v>148347</v>
      </c>
      <c r="D89" s="37"/>
      <c r="E89" s="64" t="str">
        <f t="shared" si="17"/>
        <v/>
      </c>
    </row>
    <row r="90" spans="1:5" ht="14.25" customHeight="1" x14ac:dyDescent="0.25">
      <c r="A90" s="94" t="s">
        <v>471</v>
      </c>
      <c r="B90" s="20">
        <f t="shared" si="16"/>
        <v>146157.31707317074</v>
      </c>
      <c r="C90" s="62">
        <v>119849</v>
      </c>
      <c r="D90" s="37"/>
      <c r="E90" s="64" t="str">
        <f t="shared" si="17"/>
        <v/>
      </c>
    </row>
    <row r="91" spans="1:5" ht="14.65" customHeight="1" x14ac:dyDescent="0.25">
      <c r="A91" s="94" t="s">
        <v>472</v>
      </c>
      <c r="B91" s="20">
        <f t="shared" si="16"/>
        <v>146645.12195121951</v>
      </c>
      <c r="C91" s="62">
        <v>120249</v>
      </c>
      <c r="D91" s="37"/>
      <c r="E91" s="64" t="str">
        <f t="shared" si="17"/>
        <v/>
      </c>
    </row>
    <row r="92" spans="1:5" ht="28.5" customHeight="1" x14ac:dyDescent="0.25">
      <c r="A92" s="694" t="s">
        <v>574</v>
      </c>
      <c r="B92" s="695">
        <f t="shared" si="16"/>
        <v>169296.34146341463</v>
      </c>
      <c r="C92" s="696">
        <v>138823</v>
      </c>
      <c r="D92" s="37"/>
      <c r="E92" s="64" t="str">
        <f t="shared" si="17"/>
        <v/>
      </c>
    </row>
    <row r="93" spans="1:5" ht="29.65" customHeight="1" x14ac:dyDescent="0.25">
      <c r="A93" s="694" t="s">
        <v>575</v>
      </c>
      <c r="B93" s="695">
        <f t="shared" si="16"/>
        <v>158051.21951219512</v>
      </c>
      <c r="C93" s="696">
        <v>129602</v>
      </c>
      <c r="D93" s="37"/>
      <c r="E93" s="64" t="str">
        <f t="shared" si="17"/>
        <v/>
      </c>
    </row>
    <row r="94" spans="1:5" ht="31.15" customHeight="1" x14ac:dyDescent="0.25">
      <c r="A94" s="694" t="s">
        <v>576</v>
      </c>
      <c r="B94" s="695">
        <f t="shared" si="16"/>
        <v>178067.07317073172</v>
      </c>
      <c r="C94" s="696">
        <v>146015</v>
      </c>
      <c r="D94" s="37"/>
      <c r="E94" s="64" t="str">
        <f t="shared" si="17"/>
        <v/>
      </c>
    </row>
    <row r="95" spans="1:5" ht="32.1" customHeight="1" x14ac:dyDescent="0.25">
      <c r="A95" s="94" t="s">
        <v>578</v>
      </c>
      <c r="B95" s="20">
        <f t="shared" si="16"/>
        <v>155603.65853658537</v>
      </c>
      <c r="C95" s="65">
        <v>127595</v>
      </c>
      <c r="D95" s="37"/>
      <c r="E95" s="64" t="str">
        <f t="shared" si="17"/>
        <v/>
      </c>
    </row>
    <row r="96" spans="1:5" ht="31.5" customHeight="1" x14ac:dyDescent="0.25">
      <c r="A96" s="94" t="s">
        <v>474</v>
      </c>
      <c r="B96" s="20">
        <f t="shared" si="16"/>
        <v>169296.34146341463</v>
      </c>
      <c r="C96" s="62">
        <v>138823</v>
      </c>
      <c r="D96" s="37"/>
      <c r="E96" s="64" t="str">
        <f t="shared" si="17"/>
        <v/>
      </c>
    </row>
    <row r="97" spans="1:5" ht="31.35" customHeight="1" x14ac:dyDescent="0.25">
      <c r="A97" s="94" t="s">
        <v>579</v>
      </c>
      <c r="B97" s="20">
        <f t="shared" si="16"/>
        <v>171320.73170731709</v>
      </c>
      <c r="C97" s="65">
        <v>140483</v>
      </c>
      <c r="D97" s="37"/>
      <c r="E97" s="64" t="str">
        <f t="shared" si="17"/>
        <v/>
      </c>
    </row>
    <row r="98" spans="1:5" ht="14.65" customHeight="1" x14ac:dyDescent="0.25">
      <c r="A98" s="94" t="s">
        <v>479</v>
      </c>
      <c r="B98" s="20">
        <f t="shared" si="16"/>
        <v>128778.04878048781</v>
      </c>
      <c r="C98" s="62">
        <v>105598</v>
      </c>
      <c r="D98" s="37"/>
      <c r="E98" s="64" t="str">
        <f t="shared" si="17"/>
        <v/>
      </c>
    </row>
    <row r="99" spans="1:5" ht="14.65" customHeight="1" x14ac:dyDescent="0.25">
      <c r="A99" s="94" t="s">
        <v>480</v>
      </c>
      <c r="B99" s="20">
        <f t="shared" si="16"/>
        <v>140403.65853658537</v>
      </c>
      <c r="C99" s="131">
        <v>115131</v>
      </c>
      <c r="D99" s="37"/>
      <c r="E99" s="64" t="str">
        <f t="shared" si="17"/>
        <v/>
      </c>
    </row>
    <row r="100" spans="1:5" ht="14.65" customHeight="1" x14ac:dyDescent="0.25">
      <c r="A100" s="94" t="s">
        <v>482</v>
      </c>
      <c r="B100" s="20">
        <f t="shared" si="16"/>
        <v>163557.31707317074</v>
      </c>
      <c r="C100" s="65">
        <v>134117</v>
      </c>
      <c r="D100" s="37"/>
      <c r="E100" s="64" t="str">
        <f t="shared" si="17"/>
        <v/>
      </c>
    </row>
    <row r="101" spans="1:5" ht="14.65" customHeight="1" x14ac:dyDescent="0.25">
      <c r="A101" s="94" t="s">
        <v>465</v>
      </c>
      <c r="B101" s="30" t="s">
        <v>32</v>
      </c>
      <c r="C101" s="65" t="s">
        <v>32</v>
      </c>
      <c r="D101" s="37"/>
      <c r="E101" s="64"/>
    </row>
    <row r="102" spans="1:5" ht="15.75" x14ac:dyDescent="0.25">
      <c r="A102" s="105"/>
      <c r="B102" s="86"/>
      <c r="C102" s="134"/>
      <c r="D102" s="159"/>
      <c r="E102" s="153"/>
    </row>
    <row r="103" spans="1:5" ht="15.75" x14ac:dyDescent="0.25">
      <c r="A103" s="166" t="s">
        <v>10</v>
      </c>
      <c r="B103" s="86"/>
      <c r="C103" s="134"/>
      <c r="D103" s="159"/>
      <c r="E103" s="153"/>
    </row>
    <row r="104" spans="1:5" ht="15.75" x14ac:dyDescent="0.25">
      <c r="A104" s="94" t="s">
        <v>74</v>
      </c>
      <c r="B104" s="152">
        <f t="shared" ref="B104:B107" si="18">C104*1.18</f>
        <v>0</v>
      </c>
      <c r="C104" s="144">
        <v>0</v>
      </c>
      <c r="D104" s="139"/>
      <c r="E104" s="156" t="str">
        <f>IF(C104*D104,C104*D104,"")</f>
        <v/>
      </c>
    </row>
    <row r="105" spans="1:5" ht="15.75" x14ac:dyDescent="0.25">
      <c r="A105" s="94" t="s">
        <v>75</v>
      </c>
      <c r="B105" s="152">
        <f t="shared" si="18"/>
        <v>0</v>
      </c>
      <c r="C105" s="144">
        <v>0</v>
      </c>
      <c r="D105" s="139"/>
      <c r="E105" s="156" t="str">
        <f>IF(C105*D105,C105*D105,"")</f>
        <v/>
      </c>
    </row>
    <row r="106" spans="1:5" ht="15.75" x14ac:dyDescent="0.25">
      <c r="A106" s="94" t="s">
        <v>76</v>
      </c>
      <c r="B106" s="152">
        <f t="shared" si="18"/>
        <v>0</v>
      </c>
      <c r="C106" s="144">
        <v>0</v>
      </c>
      <c r="D106" s="139"/>
      <c r="E106" s="64" t="str">
        <f t="shared" ref="E106" si="19">IF(C106*D106,C106*D106,"")</f>
        <v/>
      </c>
    </row>
    <row r="107" spans="1:5" ht="15.75" x14ac:dyDescent="0.25">
      <c r="A107" s="94" t="s">
        <v>77</v>
      </c>
      <c r="B107" s="152">
        <f t="shared" si="18"/>
        <v>0</v>
      </c>
      <c r="C107" s="144">
        <v>0</v>
      </c>
      <c r="D107" s="139"/>
      <c r="E107" s="156" t="str">
        <f>IF(C107*D107,C107*D107,"")</f>
        <v/>
      </c>
    </row>
    <row r="108" spans="1:5" ht="15.75" x14ac:dyDescent="0.25">
      <c r="A108" s="94" t="s">
        <v>78</v>
      </c>
      <c r="B108" s="20">
        <f t="shared" ref="B108" si="20">C108/0.82</f>
        <v>2631.707317073171</v>
      </c>
      <c r="C108" s="62">
        <v>2158</v>
      </c>
      <c r="D108" s="139"/>
      <c r="E108" s="156" t="str">
        <f>IF(C108*D108,C108*D108,"")</f>
        <v/>
      </c>
    </row>
    <row r="109" spans="1:5" ht="15.75" x14ac:dyDescent="0.25">
      <c r="A109" s="105"/>
      <c r="B109" s="86"/>
      <c r="C109" s="134"/>
      <c r="D109" s="159"/>
      <c r="E109" s="153"/>
    </row>
    <row r="110" spans="1:5" ht="31.5" x14ac:dyDescent="0.25">
      <c r="A110" s="166" t="s">
        <v>13</v>
      </c>
      <c r="B110" s="86"/>
      <c r="C110" s="134"/>
      <c r="D110" s="159"/>
      <c r="E110" s="162"/>
    </row>
    <row r="111" spans="1:5" ht="15.75" x14ac:dyDescent="0.25">
      <c r="A111" s="170" t="s">
        <v>301</v>
      </c>
      <c r="B111" s="141"/>
      <c r="C111" s="144">
        <v>4.5</v>
      </c>
      <c r="D111" s="163"/>
      <c r="E111" s="164" t="str">
        <f>IF(C111*D111,C111*D111,"")</f>
        <v/>
      </c>
    </row>
    <row r="112" spans="1:5" ht="15.75" x14ac:dyDescent="0.25">
      <c r="A112" s="161" t="s">
        <v>14</v>
      </c>
      <c r="B112" s="141"/>
      <c r="C112" s="144">
        <v>1.85</v>
      </c>
      <c r="D112" s="163"/>
      <c r="E112" s="164" t="str">
        <f>IF(C112*D112,C112*D112,"")</f>
        <v/>
      </c>
    </row>
    <row r="113" spans="1:5" ht="15.75" x14ac:dyDescent="0.25">
      <c r="A113" s="94" t="s">
        <v>467</v>
      </c>
      <c r="B113" s="44"/>
      <c r="C113" s="45" t="s">
        <v>32</v>
      </c>
      <c r="D113" s="46"/>
      <c r="E113" s="165"/>
    </row>
    <row r="114" spans="1:5" ht="15.75" x14ac:dyDescent="0.25">
      <c r="A114" s="40"/>
      <c r="B114" s="40"/>
      <c r="C114" s="76"/>
      <c r="D114" s="42" t="s">
        <v>15</v>
      </c>
      <c r="E114" s="77">
        <f>SUM(E14:E113)</f>
        <v>0</v>
      </c>
    </row>
    <row r="115" spans="1:5" ht="15.75" x14ac:dyDescent="0.25">
      <c r="A115" s="911" t="s">
        <v>468</v>
      </c>
      <c r="B115" s="47"/>
      <c r="C115" s="48">
        <v>0</v>
      </c>
      <c r="D115" s="12"/>
      <c r="E115" s="53">
        <f>SUM(C115*(E114)/100)</f>
        <v>0</v>
      </c>
    </row>
    <row r="116" spans="1:5" ht="15.75" x14ac:dyDescent="0.25">
      <c r="A116" s="911"/>
      <c r="B116" s="40"/>
      <c r="C116" s="49">
        <v>0</v>
      </c>
      <c r="D116" s="42" t="s">
        <v>16</v>
      </c>
      <c r="E116" s="52">
        <f>SUM(C116*(E114)/100)</f>
        <v>0</v>
      </c>
    </row>
    <row r="117" spans="1:5" ht="15.75" x14ac:dyDescent="0.25">
      <c r="A117" s="889" t="s">
        <v>539</v>
      </c>
      <c r="B117" s="889"/>
      <c r="C117" s="76"/>
      <c r="D117" s="42" t="s">
        <v>17</v>
      </c>
      <c r="E117" s="54">
        <f>SUM(E114+E115+E116)</f>
        <v>0</v>
      </c>
    </row>
    <row r="118" spans="1:5" ht="15.75" x14ac:dyDescent="0.25">
      <c r="A118" s="9"/>
      <c r="C118" s="43"/>
      <c r="D118" s="7"/>
      <c r="E118" s="8"/>
    </row>
  </sheetData>
  <mergeCells count="16">
    <mergeCell ref="A1:B5"/>
    <mergeCell ref="C1:E1"/>
    <mergeCell ref="C2:E2"/>
    <mergeCell ref="C3:E3"/>
    <mergeCell ref="C4:E4"/>
    <mergeCell ref="C5:E5"/>
    <mergeCell ref="A6:B7"/>
    <mergeCell ref="C6:E6"/>
    <mergeCell ref="C7:E7"/>
    <mergeCell ref="A115:A116"/>
    <mergeCell ref="A117:B117"/>
    <mergeCell ref="A86:C86"/>
    <mergeCell ref="A10:C10"/>
    <mergeCell ref="A44:E44"/>
    <mergeCell ref="A46:E46"/>
    <mergeCell ref="A8:E8"/>
  </mergeCells>
  <hyperlinks>
    <hyperlink ref="C7" r:id="rId1" xr:uid="{88F9526F-A082-4F4F-8A80-0421653823AC}"/>
    <hyperlink ref="C5" r:id="rId2" xr:uid="{AB619762-7DB4-4982-A7CE-460C778AFE29}"/>
  </hyperlinks>
  <pageMargins left="0.5" right="0.5" top="0.25" bottom="0.5" header="0.5" footer="0.5"/>
  <pageSetup orientation="portrait"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4C8A-B60E-4608-BAA2-734384D81C48}">
  <sheetPr>
    <tabColor rgb="FFFF6600"/>
  </sheetPr>
  <dimension ref="A1:E83"/>
  <sheetViews>
    <sheetView topLeftCell="A36" workbookViewId="0">
      <selection activeCell="C62" activeCellId="2" sqref="C50 C54 C62"/>
    </sheetView>
  </sheetViews>
  <sheetFormatPr defaultRowHeight="12.75" x14ac:dyDescent="0.2"/>
  <cols>
    <col min="1" max="1" width="44.42578125" style="4" customWidth="1"/>
    <col min="2" max="2" width="11.28515625" style="4" customWidth="1"/>
    <col min="3" max="3" width="14.42578125" style="25" customWidth="1"/>
    <col min="4" max="4" width="6.28515625" style="6" customWidth="1"/>
    <col min="5" max="5" width="14.42578125" style="5" customWidth="1"/>
    <col min="6" max="250" width="8.7109375" style="4"/>
    <col min="251" max="251" width="8.7109375" style="4" customWidth="1"/>
    <col min="252" max="255" width="8.7109375" style="4"/>
    <col min="256" max="256" width="6" style="4" customWidth="1"/>
    <col min="257" max="257" width="6.42578125" style="4" customWidth="1"/>
    <col min="258" max="259" width="8.7109375" style="4"/>
    <col min="260" max="260" width="14.42578125" style="4" customWidth="1"/>
    <col min="261" max="506" width="8.7109375" style="4"/>
    <col min="507" max="507" width="8.7109375" style="4" customWidth="1"/>
    <col min="508" max="511" width="8.7109375" style="4"/>
    <col min="512" max="512" width="6" style="4" customWidth="1"/>
    <col min="513" max="513" width="6.42578125" style="4" customWidth="1"/>
    <col min="514" max="515" width="8.7109375" style="4"/>
    <col min="516" max="516" width="14.42578125" style="4" customWidth="1"/>
    <col min="517" max="762" width="8.7109375" style="4"/>
    <col min="763" max="763" width="8.7109375" style="4" customWidth="1"/>
    <col min="764" max="767" width="8.7109375" style="4"/>
    <col min="768" max="768" width="6" style="4" customWidth="1"/>
    <col min="769" max="769" width="6.42578125" style="4" customWidth="1"/>
    <col min="770" max="771" width="8.7109375" style="4"/>
    <col min="772" max="772" width="14.42578125" style="4" customWidth="1"/>
    <col min="773" max="1018" width="8.7109375" style="4"/>
    <col min="1019" max="1019" width="8.7109375" style="4" customWidth="1"/>
    <col min="1020" max="1023" width="8.7109375" style="4"/>
    <col min="1024" max="1024" width="6" style="4" customWidth="1"/>
    <col min="1025" max="1025" width="6.42578125" style="4" customWidth="1"/>
    <col min="1026" max="1027" width="8.7109375" style="4"/>
    <col min="1028" max="1028" width="14.42578125" style="4" customWidth="1"/>
    <col min="1029" max="1274" width="8.7109375" style="4"/>
    <col min="1275" max="1275" width="8.7109375" style="4" customWidth="1"/>
    <col min="1276" max="1279" width="8.7109375" style="4"/>
    <col min="1280" max="1280" width="6" style="4" customWidth="1"/>
    <col min="1281" max="1281" width="6.42578125" style="4" customWidth="1"/>
    <col min="1282" max="1283" width="8.7109375" style="4"/>
    <col min="1284" max="1284" width="14.42578125" style="4" customWidth="1"/>
    <col min="1285" max="1530" width="8.7109375" style="4"/>
    <col min="1531" max="1531" width="8.7109375" style="4" customWidth="1"/>
    <col min="1532" max="1535" width="8.7109375" style="4"/>
    <col min="1536" max="1536" width="6" style="4" customWidth="1"/>
    <col min="1537" max="1537" width="6.42578125" style="4" customWidth="1"/>
    <col min="1538" max="1539" width="8.7109375" style="4"/>
    <col min="1540" max="1540" width="14.42578125" style="4" customWidth="1"/>
    <col min="1541" max="1786" width="8.7109375" style="4"/>
    <col min="1787" max="1787" width="8.7109375" style="4" customWidth="1"/>
    <col min="1788" max="1791" width="8.7109375" style="4"/>
    <col min="1792" max="1792" width="6" style="4" customWidth="1"/>
    <col min="1793" max="1793" width="6.42578125" style="4" customWidth="1"/>
    <col min="1794" max="1795" width="8.7109375" style="4"/>
    <col min="1796" max="1796" width="14.42578125" style="4" customWidth="1"/>
    <col min="1797" max="2042" width="8.7109375" style="4"/>
    <col min="2043" max="2043" width="8.7109375" style="4" customWidth="1"/>
    <col min="2044" max="2047" width="8.7109375" style="4"/>
    <col min="2048" max="2048" width="6" style="4" customWidth="1"/>
    <col min="2049" max="2049" width="6.42578125" style="4" customWidth="1"/>
    <col min="2050" max="2051" width="8.7109375" style="4"/>
    <col min="2052" max="2052" width="14.42578125" style="4" customWidth="1"/>
    <col min="2053" max="2298" width="8.7109375" style="4"/>
    <col min="2299" max="2299" width="8.7109375" style="4" customWidth="1"/>
    <col min="2300" max="2303" width="8.7109375" style="4"/>
    <col min="2304" max="2304" width="6" style="4" customWidth="1"/>
    <col min="2305" max="2305" width="6.42578125" style="4" customWidth="1"/>
    <col min="2306" max="2307" width="8.7109375" style="4"/>
    <col min="2308" max="2308" width="14.42578125" style="4" customWidth="1"/>
    <col min="2309" max="2554" width="8.7109375" style="4"/>
    <col min="2555" max="2555" width="8.7109375" style="4" customWidth="1"/>
    <col min="2556" max="2559" width="8.7109375" style="4"/>
    <col min="2560" max="2560" width="6" style="4" customWidth="1"/>
    <col min="2561" max="2561" width="6.42578125" style="4" customWidth="1"/>
    <col min="2562" max="2563" width="8.7109375" style="4"/>
    <col min="2564" max="2564" width="14.42578125" style="4" customWidth="1"/>
    <col min="2565" max="2810" width="8.7109375" style="4"/>
    <col min="2811" max="2811" width="8.7109375" style="4" customWidth="1"/>
    <col min="2812" max="2815" width="8.7109375" style="4"/>
    <col min="2816" max="2816" width="6" style="4" customWidth="1"/>
    <col min="2817" max="2817" width="6.42578125" style="4" customWidth="1"/>
    <col min="2818" max="2819" width="8.7109375" style="4"/>
    <col min="2820" max="2820" width="14.42578125" style="4" customWidth="1"/>
    <col min="2821" max="3066" width="8.7109375" style="4"/>
    <col min="3067" max="3067" width="8.7109375" style="4" customWidth="1"/>
    <col min="3068" max="3071" width="8.7109375" style="4"/>
    <col min="3072" max="3072" width="6" style="4" customWidth="1"/>
    <col min="3073" max="3073" width="6.42578125" style="4" customWidth="1"/>
    <col min="3074" max="3075" width="8.7109375" style="4"/>
    <col min="3076" max="3076" width="14.42578125" style="4" customWidth="1"/>
    <col min="3077" max="3322" width="8.7109375" style="4"/>
    <col min="3323" max="3323" width="8.7109375" style="4" customWidth="1"/>
    <col min="3324" max="3327" width="8.7109375" style="4"/>
    <col min="3328" max="3328" width="6" style="4" customWidth="1"/>
    <col min="3329" max="3329" width="6.42578125" style="4" customWidth="1"/>
    <col min="3330" max="3331" width="8.7109375" style="4"/>
    <col min="3332" max="3332" width="14.42578125" style="4" customWidth="1"/>
    <col min="3333" max="3578" width="8.7109375" style="4"/>
    <col min="3579" max="3579" width="8.7109375" style="4" customWidth="1"/>
    <col min="3580" max="3583" width="8.7109375" style="4"/>
    <col min="3584" max="3584" width="6" style="4" customWidth="1"/>
    <col min="3585" max="3585" width="6.42578125" style="4" customWidth="1"/>
    <col min="3586" max="3587" width="8.7109375" style="4"/>
    <col min="3588" max="3588" width="14.42578125" style="4" customWidth="1"/>
    <col min="3589" max="3834" width="8.7109375" style="4"/>
    <col min="3835" max="3835" width="8.7109375" style="4" customWidth="1"/>
    <col min="3836" max="3839" width="8.7109375" style="4"/>
    <col min="3840" max="3840" width="6" style="4" customWidth="1"/>
    <col min="3841" max="3841" width="6.42578125" style="4" customWidth="1"/>
    <col min="3842" max="3843" width="8.7109375" style="4"/>
    <col min="3844" max="3844" width="14.42578125" style="4" customWidth="1"/>
    <col min="3845" max="4090" width="8.7109375" style="4"/>
    <col min="4091" max="4091" width="8.7109375" style="4" customWidth="1"/>
    <col min="4092" max="4095" width="8.7109375" style="4"/>
    <col min="4096" max="4096" width="6" style="4" customWidth="1"/>
    <col min="4097" max="4097" width="6.42578125" style="4" customWidth="1"/>
    <col min="4098" max="4099" width="8.7109375" style="4"/>
    <col min="4100" max="4100" width="14.42578125" style="4" customWidth="1"/>
    <col min="4101" max="4346" width="8.7109375" style="4"/>
    <col min="4347" max="4347" width="8.7109375" style="4" customWidth="1"/>
    <col min="4348" max="4351" width="8.7109375" style="4"/>
    <col min="4352" max="4352" width="6" style="4" customWidth="1"/>
    <col min="4353" max="4353" width="6.42578125" style="4" customWidth="1"/>
    <col min="4354" max="4355" width="8.7109375" style="4"/>
    <col min="4356" max="4356" width="14.42578125" style="4" customWidth="1"/>
    <col min="4357" max="4602" width="8.7109375" style="4"/>
    <col min="4603" max="4603" width="8.7109375" style="4" customWidth="1"/>
    <col min="4604" max="4607" width="8.7109375" style="4"/>
    <col min="4608" max="4608" width="6" style="4" customWidth="1"/>
    <col min="4609" max="4609" width="6.42578125" style="4" customWidth="1"/>
    <col min="4610" max="4611" width="8.7109375" style="4"/>
    <col min="4612" max="4612" width="14.42578125" style="4" customWidth="1"/>
    <col min="4613" max="4858" width="8.7109375" style="4"/>
    <col min="4859" max="4859" width="8.7109375" style="4" customWidth="1"/>
    <col min="4860" max="4863" width="8.7109375" style="4"/>
    <col min="4864" max="4864" width="6" style="4" customWidth="1"/>
    <col min="4865" max="4865" width="6.42578125" style="4" customWidth="1"/>
    <col min="4866" max="4867" width="8.7109375" style="4"/>
    <col min="4868" max="4868" width="14.42578125" style="4" customWidth="1"/>
    <col min="4869" max="5114" width="8.7109375" style="4"/>
    <col min="5115" max="5115" width="8.7109375" style="4" customWidth="1"/>
    <col min="5116" max="5119" width="8.7109375" style="4"/>
    <col min="5120" max="5120" width="6" style="4" customWidth="1"/>
    <col min="5121" max="5121" width="6.42578125" style="4" customWidth="1"/>
    <col min="5122" max="5123" width="8.7109375" style="4"/>
    <col min="5124" max="5124" width="14.42578125" style="4" customWidth="1"/>
    <col min="5125" max="5370" width="8.7109375" style="4"/>
    <col min="5371" max="5371" width="8.7109375" style="4" customWidth="1"/>
    <col min="5372" max="5375" width="8.7109375" style="4"/>
    <col min="5376" max="5376" width="6" style="4" customWidth="1"/>
    <col min="5377" max="5377" width="6.42578125" style="4" customWidth="1"/>
    <col min="5378" max="5379" width="8.7109375" style="4"/>
    <col min="5380" max="5380" width="14.42578125" style="4" customWidth="1"/>
    <col min="5381" max="5626" width="8.7109375" style="4"/>
    <col min="5627" max="5627" width="8.7109375" style="4" customWidth="1"/>
    <col min="5628" max="5631" width="8.7109375" style="4"/>
    <col min="5632" max="5632" width="6" style="4" customWidth="1"/>
    <col min="5633" max="5633" width="6.42578125" style="4" customWidth="1"/>
    <col min="5634" max="5635" width="8.7109375" style="4"/>
    <col min="5636" max="5636" width="14.42578125" style="4" customWidth="1"/>
    <col min="5637" max="5882" width="8.7109375" style="4"/>
    <col min="5883" max="5883" width="8.7109375" style="4" customWidth="1"/>
    <col min="5884" max="5887" width="8.7109375" style="4"/>
    <col min="5888" max="5888" width="6" style="4" customWidth="1"/>
    <col min="5889" max="5889" width="6.42578125" style="4" customWidth="1"/>
    <col min="5890" max="5891" width="8.7109375" style="4"/>
    <col min="5892" max="5892" width="14.42578125" style="4" customWidth="1"/>
    <col min="5893" max="6138" width="8.7109375" style="4"/>
    <col min="6139" max="6139" width="8.7109375" style="4" customWidth="1"/>
    <col min="6140" max="6143" width="8.7109375" style="4"/>
    <col min="6144" max="6144" width="6" style="4" customWidth="1"/>
    <col min="6145" max="6145" width="6.42578125" style="4" customWidth="1"/>
    <col min="6146" max="6147" width="8.7109375" style="4"/>
    <col min="6148" max="6148" width="14.42578125" style="4" customWidth="1"/>
    <col min="6149" max="6394" width="8.7109375" style="4"/>
    <col min="6395" max="6395" width="8.7109375" style="4" customWidth="1"/>
    <col min="6396" max="6399" width="8.7109375" style="4"/>
    <col min="6400" max="6400" width="6" style="4" customWidth="1"/>
    <col min="6401" max="6401" width="6.42578125" style="4" customWidth="1"/>
    <col min="6402" max="6403" width="8.7109375" style="4"/>
    <col min="6404" max="6404" width="14.42578125" style="4" customWidth="1"/>
    <col min="6405" max="6650" width="8.7109375" style="4"/>
    <col min="6651" max="6651" width="8.7109375" style="4" customWidth="1"/>
    <col min="6652" max="6655" width="8.7109375" style="4"/>
    <col min="6656" max="6656" width="6" style="4" customWidth="1"/>
    <col min="6657" max="6657" width="6.42578125" style="4" customWidth="1"/>
    <col min="6658" max="6659" width="8.7109375" style="4"/>
    <col min="6660" max="6660" width="14.42578125" style="4" customWidth="1"/>
    <col min="6661" max="6906" width="8.7109375" style="4"/>
    <col min="6907" max="6907" width="8.7109375" style="4" customWidth="1"/>
    <col min="6908" max="6911" width="8.7109375" style="4"/>
    <col min="6912" max="6912" width="6" style="4" customWidth="1"/>
    <col min="6913" max="6913" width="6.42578125" style="4" customWidth="1"/>
    <col min="6914" max="6915" width="8.7109375" style="4"/>
    <col min="6916" max="6916" width="14.42578125" style="4" customWidth="1"/>
    <col min="6917" max="7162" width="8.7109375" style="4"/>
    <col min="7163" max="7163" width="8.7109375" style="4" customWidth="1"/>
    <col min="7164" max="7167" width="8.7109375" style="4"/>
    <col min="7168" max="7168" width="6" style="4" customWidth="1"/>
    <col min="7169" max="7169" width="6.42578125" style="4" customWidth="1"/>
    <col min="7170" max="7171" width="8.7109375" style="4"/>
    <col min="7172" max="7172" width="14.42578125" style="4" customWidth="1"/>
    <col min="7173" max="7418" width="8.7109375" style="4"/>
    <col min="7419" max="7419" width="8.7109375" style="4" customWidth="1"/>
    <col min="7420" max="7423" width="8.7109375" style="4"/>
    <col min="7424" max="7424" width="6" style="4" customWidth="1"/>
    <col min="7425" max="7425" width="6.42578125" style="4" customWidth="1"/>
    <col min="7426" max="7427" width="8.7109375" style="4"/>
    <col min="7428" max="7428" width="14.42578125" style="4" customWidth="1"/>
    <col min="7429" max="7674" width="8.7109375" style="4"/>
    <col min="7675" max="7675" width="8.7109375" style="4" customWidth="1"/>
    <col min="7676" max="7679" width="8.7109375" style="4"/>
    <col min="7680" max="7680" width="6" style="4" customWidth="1"/>
    <col min="7681" max="7681" width="6.42578125" style="4" customWidth="1"/>
    <col min="7682" max="7683" width="8.7109375" style="4"/>
    <col min="7684" max="7684" width="14.42578125" style="4" customWidth="1"/>
    <col min="7685" max="7930" width="8.7109375" style="4"/>
    <col min="7931" max="7931" width="8.7109375" style="4" customWidth="1"/>
    <col min="7932" max="7935" width="8.7109375" style="4"/>
    <col min="7936" max="7936" width="6" style="4" customWidth="1"/>
    <col min="7937" max="7937" width="6.42578125" style="4" customWidth="1"/>
    <col min="7938" max="7939" width="8.7109375" style="4"/>
    <col min="7940" max="7940" width="14.42578125" style="4" customWidth="1"/>
    <col min="7941" max="8186" width="8.7109375" style="4"/>
    <col min="8187" max="8187" width="8.7109375" style="4" customWidth="1"/>
    <col min="8188" max="8191" width="8.7109375" style="4"/>
    <col min="8192" max="8192" width="6" style="4" customWidth="1"/>
    <col min="8193" max="8193" width="6.42578125" style="4" customWidth="1"/>
    <col min="8194" max="8195" width="8.7109375" style="4"/>
    <col min="8196" max="8196" width="14.42578125" style="4" customWidth="1"/>
    <col min="8197" max="8442" width="8.7109375" style="4"/>
    <col min="8443" max="8443" width="8.7109375" style="4" customWidth="1"/>
    <col min="8444" max="8447" width="8.7109375" style="4"/>
    <col min="8448" max="8448" width="6" style="4" customWidth="1"/>
    <col min="8449" max="8449" width="6.42578125" style="4" customWidth="1"/>
    <col min="8450" max="8451" width="8.7109375" style="4"/>
    <col min="8452" max="8452" width="14.42578125" style="4" customWidth="1"/>
    <col min="8453" max="8698" width="8.7109375" style="4"/>
    <col min="8699" max="8699" width="8.7109375" style="4" customWidth="1"/>
    <col min="8700" max="8703" width="8.7109375" style="4"/>
    <col min="8704" max="8704" width="6" style="4" customWidth="1"/>
    <col min="8705" max="8705" width="6.42578125" style="4" customWidth="1"/>
    <col min="8706" max="8707" width="8.7109375" style="4"/>
    <col min="8708" max="8708" width="14.42578125" style="4" customWidth="1"/>
    <col min="8709" max="8954" width="8.7109375" style="4"/>
    <col min="8955" max="8955" width="8.7109375" style="4" customWidth="1"/>
    <col min="8956" max="8959" width="8.7109375" style="4"/>
    <col min="8960" max="8960" width="6" style="4" customWidth="1"/>
    <col min="8961" max="8961" width="6.42578125" style="4" customWidth="1"/>
    <col min="8962" max="8963" width="8.7109375" style="4"/>
    <col min="8964" max="8964" width="14.42578125" style="4" customWidth="1"/>
    <col min="8965" max="9210" width="8.7109375" style="4"/>
    <col min="9211" max="9211" width="8.7109375" style="4" customWidth="1"/>
    <col min="9212" max="9215" width="8.7109375" style="4"/>
    <col min="9216" max="9216" width="6" style="4" customWidth="1"/>
    <col min="9217" max="9217" width="6.42578125" style="4" customWidth="1"/>
    <col min="9218" max="9219" width="8.7109375" style="4"/>
    <col min="9220" max="9220" width="14.42578125" style="4" customWidth="1"/>
    <col min="9221" max="9466" width="8.7109375" style="4"/>
    <col min="9467" max="9467" width="8.7109375" style="4" customWidth="1"/>
    <col min="9468" max="9471" width="8.7109375" style="4"/>
    <col min="9472" max="9472" width="6" style="4" customWidth="1"/>
    <col min="9473" max="9473" width="6.42578125" style="4" customWidth="1"/>
    <col min="9474" max="9475" width="8.7109375" style="4"/>
    <col min="9476" max="9476" width="14.42578125" style="4" customWidth="1"/>
    <col min="9477" max="9722" width="8.7109375" style="4"/>
    <col min="9723" max="9723" width="8.7109375" style="4" customWidth="1"/>
    <col min="9724" max="9727" width="8.7109375" style="4"/>
    <col min="9728" max="9728" width="6" style="4" customWidth="1"/>
    <col min="9729" max="9729" width="6.42578125" style="4" customWidth="1"/>
    <col min="9730" max="9731" width="8.7109375" style="4"/>
    <col min="9732" max="9732" width="14.42578125" style="4" customWidth="1"/>
    <col min="9733" max="9978" width="8.7109375" style="4"/>
    <col min="9979" max="9979" width="8.7109375" style="4" customWidth="1"/>
    <col min="9980" max="9983" width="8.7109375" style="4"/>
    <col min="9984" max="9984" width="6" style="4" customWidth="1"/>
    <col min="9985" max="9985" width="6.42578125" style="4" customWidth="1"/>
    <col min="9986" max="9987" width="8.7109375" style="4"/>
    <col min="9988" max="9988" width="14.42578125" style="4" customWidth="1"/>
    <col min="9989" max="10234" width="8.7109375" style="4"/>
    <col min="10235" max="10235" width="8.7109375" style="4" customWidth="1"/>
    <col min="10236" max="10239" width="8.7109375" style="4"/>
    <col min="10240" max="10240" width="6" style="4" customWidth="1"/>
    <col min="10241" max="10241" width="6.42578125" style="4" customWidth="1"/>
    <col min="10242" max="10243" width="8.7109375" style="4"/>
    <col min="10244" max="10244" width="14.42578125" style="4" customWidth="1"/>
    <col min="10245" max="10490" width="8.7109375" style="4"/>
    <col min="10491" max="10491" width="8.7109375" style="4" customWidth="1"/>
    <col min="10492" max="10495" width="8.7109375" style="4"/>
    <col min="10496" max="10496" width="6" style="4" customWidth="1"/>
    <col min="10497" max="10497" width="6.42578125" style="4" customWidth="1"/>
    <col min="10498" max="10499" width="8.7109375" style="4"/>
    <col min="10500" max="10500" width="14.42578125" style="4" customWidth="1"/>
    <col min="10501" max="10746" width="8.7109375" style="4"/>
    <col min="10747" max="10747" width="8.7109375" style="4" customWidth="1"/>
    <col min="10748" max="10751" width="8.7109375" style="4"/>
    <col min="10752" max="10752" width="6" style="4" customWidth="1"/>
    <col min="10753" max="10753" width="6.42578125" style="4" customWidth="1"/>
    <col min="10754" max="10755" width="8.7109375" style="4"/>
    <col min="10756" max="10756" width="14.42578125" style="4" customWidth="1"/>
    <col min="10757" max="11002" width="8.7109375" style="4"/>
    <col min="11003" max="11003" width="8.7109375" style="4" customWidth="1"/>
    <col min="11004" max="11007" width="8.7109375" style="4"/>
    <col min="11008" max="11008" width="6" style="4" customWidth="1"/>
    <col min="11009" max="11009" width="6.42578125" style="4" customWidth="1"/>
    <col min="11010" max="11011" width="8.7109375" style="4"/>
    <col min="11012" max="11012" width="14.42578125" style="4" customWidth="1"/>
    <col min="11013" max="11258" width="8.7109375" style="4"/>
    <col min="11259" max="11259" width="8.7109375" style="4" customWidth="1"/>
    <col min="11260" max="11263" width="8.7109375" style="4"/>
    <col min="11264" max="11264" width="6" style="4" customWidth="1"/>
    <col min="11265" max="11265" width="6.42578125" style="4" customWidth="1"/>
    <col min="11266" max="11267" width="8.7109375" style="4"/>
    <col min="11268" max="11268" width="14.42578125" style="4" customWidth="1"/>
    <col min="11269" max="11514" width="8.7109375" style="4"/>
    <col min="11515" max="11515" width="8.7109375" style="4" customWidth="1"/>
    <col min="11516" max="11519" width="8.7109375" style="4"/>
    <col min="11520" max="11520" width="6" style="4" customWidth="1"/>
    <col min="11521" max="11521" width="6.42578125" style="4" customWidth="1"/>
    <col min="11522" max="11523" width="8.7109375" style="4"/>
    <col min="11524" max="11524" width="14.42578125" style="4" customWidth="1"/>
    <col min="11525" max="11770" width="8.7109375" style="4"/>
    <col min="11771" max="11771" width="8.7109375" style="4" customWidth="1"/>
    <col min="11772" max="11775" width="8.7109375" style="4"/>
    <col min="11776" max="11776" width="6" style="4" customWidth="1"/>
    <col min="11777" max="11777" width="6.42578125" style="4" customWidth="1"/>
    <col min="11778" max="11779" width="8.7109375" style="4"/>
    <col min="11780" max="11780" width="14.42578125" style="4" customWidth="1"/>
    <col min="11781" max="12026" width="8.7109375" style="4"/>
    <col min="12027" max="12027" width="8.7109375" style="4" customWidth="1"/>
    <col min="12028" max="12031" width="8.7109375" style="4"/>
    <col min="12032" max="12032" width="6" style="4" customWidth="1"/>
    <col min="12033" max="12033" width="6.42578125" style="4" customWidth="1"/>
    <col min="12034" max="12035" width="8.7109375" style="4"/>
    <col min="12036" max="12036" width="14.42578125" style="4" customWidth="1"/>
    <col min="12037" max="12282" width="8.7109375" style="4"/>
    <col min="12283" max="12283" width="8.7109375" style="4" customWidth="1"/>
    <col min="12284" max="12287" width="8.7109375" style="4"/>
    <col min="12288" max="12288" width="6" style="4" customWidth="1"/>
    <col min="12289" max="12289" width="6.42578125" style="4" customWidth="1"/>
    <col min="12290" max="12291" width="8.7109375" style="4"/>
    <col min="12292" max="12292" width="14.42578125" style="4" customWidth="1"/>
    <col min="12293" max="12538" width="8.7109375" style="4"/>
    <col min="12539" max="12539" width="8.7109375" style="4" customWidth="1"/>
    <col min="12540" max="12543" width="8.7109375" style="4"/>
    <col min="12544" max="12544" width="6" style="4" customWidth="1"/>
    <col min="12545" max="12545" width="6.42578125" style="4" customWidth="1"/>
    <col min="12546" max="12547" width="8.7109375" style="4"/>
    <col min="12548" max="12548" width="14.42578125" style="4" customWidth="1"/>
    <col min="12549" max="12794" width="8.7109375" style="4"/>
    <col min="12795" max="12795" width="8.7109375" style="4" customWidth="1"/>
    <col min="12796" max="12799" width="8.7109375" style="4"/>
    <col min="12800" max="12800" width="6" style="4" customWidth="1"/>
    <col min="12801" max="12801" width="6.42578125" style="4" customWidth="1"/>
    <col min="12802" max="12803" width="8.7109375" style="4"/>
    <col min="12804" max="12804" width="14.42578125" style="4" customWidth="1"/>
    <col min="12805" max="13050" width="8.7109375" style="4"/>
    <col min="13051" max="13051" width="8.7109375" style="4" customWidth="1"/>
    <col min="13052" max="13055" width="8.7109375" style="4"/>
    <col min="13056" max="13056" width="6" style="4" customWidth="1"/>
    <col min="13057" max="13057" width="6.42578125" style="4" customWidth="1"/>
    <col min="13058" max="13059" width="8.7109375" style="4"/>
    <col min="13060" max="13060" width="14.42578125" style="4" customWidth="1"/>
    <col min="13061" max="13306" width="8.7109375" style="4"/>
    <col min="13307" max="13307" width="8.7109375" style="4" customWidth="1"/>
    <col min="13308" max="13311" width="8.7109375" style="4"/>
    <col min="13312" max="13312" width="6" style="4" customWidth="1"/>
    <col min="13313" max="13313" width="6.42578125" style="4" customWidth="1"/>
    <col min="13314" max="13315" width="8.7109375" style="4"/>
    <col min="13316" max="13316" width="14.42578125" style="4" customWidth="1"/>
    <col min="13317" max="13562" width="8.7109375" style="4"/>
    <col min="13563" max="13563" width="8.7109375" style="4" customWidth="1"/>
    <col min="13564" max="13567" width="8.7109375" style="4"/>
    <col min="13568" max="13568" width="6" style="4" customWidth="1"/>
    <col min="13569" max="13569" width="6.42578125" style="4" customWidth="1"/>
    <col min="13570" max="13571" width="8.7109375" style="4"/>
    <col min="13572" max="13572" width="14.42578125" style="4" customWidth="1"/>
    <col min="13573" max="13818" width="8.7109375" style="4"/>
    <col min="13819" max="13819" width="8.7109375" style="4" customWidth="1"/>
    <col min="13820" max="13823" width="8.7109375" style="4"/>
    <col min="13824" max="13824" width="6" style="4" customWidth="1"/>
    <col min="13825" max="13825" width="6.42578125" style="4" customWidth="1"/>
    <col min="13826" max="13827" width="8.7109375" style="4"/>
    <col min="13828" max="13828" width="14.42578125" style="4" customWidth="1"/>
    <col min="13829" max="14074" width="8.7109375" style="4"/>
    <col min="14075" max="14075" width="8.7109375" style="4" customWidth="1"/>
    <col min="14076" max="14079" width="8.7109375" style="4"/>
    <col min="14080" max="14080" width="6" style="4" customWidth="1"/>
    <col min="14081" max="14081" width="6.42578125" style="4" customWidth="1"/>
    <col min="14082" max="14083" width="8.7109375" style="4"/>
    <col min="14084" max="14084" width="14.42578125" style="4" customWidth="1"/>
    <col min="14085" max="14330" width="8.7109375" style="4"/>
    <col min="14331" max="14331" width="8.7109375" style="4" customWidth="1"/>
    <col min="14332" max="14335" width="8.7109375" style="4"/>
    <col min="14336" max="14336" width="6" style="4" customWidth="1"/>
    <col min="14337" max="14337" width="6.42578125" style="4" customWidth="1"/>
    <col min="14338" max="14339" width="8.7109375" style="4"/>
    <col min="14340" max="14340" width="14.42578125" style="4" customWidth="1"/>
    <col min="14341" max="14586" width="8.7109375" style="4"/>
    <col min="14587" max="14587" width="8.7109375" style="4" customWidth="1"/>
    <col min="14588" max="14591" width="8.7109375" style="4"/>
    <col min="14592" max="14592" width="6" style="4" customWidth="1"/>
    <col min="14593" max="14593" width="6.42578125" style="4" customWidth="1"/>
    <col min="14594" max="14595" width="8.7109375" style="4"/>
    <col min="14596" max="14596" width="14.42578125" style="4" customWidth="1"/>
    <col min="14597" max="14842" width="8.7109375" style="4"/>
    <col min="14843" max="14843" width="8.7109375" style="4" customWidth="1"/>
    <col min="14844" max="14847" width="8.7109375" style="4"/>
    <col min="14848" max="14848" width="6" style="4" customWidth="1"/>
    <col min="14849" max="14849" width="6.42578125" style="4" customWidth="1"/>
    <col min="14850" max="14851" width="8.7109375" style="4"/>
    <col min="14852" max="14852" width="14.42578125" style="4" customWidth="1"/>
    <col min="14853" max="15098" width="8.7109375" style="4"/>
    <col min="15099" max="15099" width="8.7109375" style="4" customWidth="1"/>
    <col min="15100" max="15103" width="8.7109375" style="4"/>
    <col min="15104" max="15104" width="6" style="4" customWidth="1"/>
    <col min="15105" max="15105" width="6.42578125" style="4" customWidth="1"/>
    <col min="15106" max="15107" width="8.7109375" style="4"/>
    <col min="15108" max="15108" width="14.42578125" style="4" customWidth="1"/>
    <col min="15109" max="15354" width="8.7109375" style="4"/>
    <col min="15355" max="15355" width="8.7109375" style="4" customWidth="1"/>
    <col min="15356" max="15359" width="8.7109375" style="4"/>
    <col min="15360" max="15360" width="6" style="4" customWidth="1"/>
    <col min="15361" max="15361" width="6.42578125" style="4" customWidth="1"/>
    <col min="15362" max="15363" width="8.7109375" style="4"/>
    <col min="15364" max="15364" width="14.42578125" style="4" customWidth="1"/>
    <col min="15365" max="15610" width="8.7109375" style="4"/>
    <col min="15611" max="15611" width="8.7109375" style="4" customWidth="1"/>
    <col min="15612" max="15615" width="8.7109375" style="4"/>
    <col min="15616" max="15616" width="6" style="4" customWidth="1"/>
    <col min="15617" max="15617" width="6.42578125" style="4" customWidth="1"/>
    <col min="15618" max="15619" width="8.7109375" style="4"/>
    <col min="15620" max="15620" width="14.42578125" style="4" customWidth="1"/>
    <col min="15621" max="15866" width="8.7109375" style="4"/>
    <col min="15867" max="15867" width="8.7109375" style="4" customWidth="1"/>
    <col min="15868" max="15871" width="8.7109375" style="4"/>
    <col min="15872" max="15872" width="6" style="4" customWidth="1"/>
    <col min="15873" max="15873" width="6.42578125" style="4" customWidth="1"/>
    <col min="15874" max="15875" width="8.7109375" style="4"/>
    <col min="15876" max="15876" width="14.42578125" style="4" customWidth="1"/>
    <col min="15877" max="16122" width="8.7109375" style="4"/>
    <col min="16123" max="16123" width="8.7109375" style="4" customWidth="1"/>
    <col min="16124" max="16127" width="8.7109375" style="4"/>
    <col min="16128" max="16128" width="6" style="4" customWidth="1"/>
    <col min="16129" max="16129" width="6.42578125" style="4" customWidth="1"/>
    <col min="16130" max="16131" width="8.7109375" style="4"/>
    <col min="16132" max="16132" width="14.42578125" style="4" customWidth="1"/>
    <col min="16133" max="16377" width="8.7109375" style="4"/>
    <col min="16378" max="16384" width="9.28515625" style="4" customWidth="1"/>
  </cols>
  <sheetData>
    <row r="1" spans="1:5" ht="35.65" customHeight="1" thickBot="1" x14ac:dyDescent="0.3">
      <c r="A1" s="923" t="e" vm="1">
        <v>#VALUE!</v>
      </c>
      <c r="B1" s="924"/>
      <c r="C1" s="896" t="s">
        <v>466</v>
      </c>
      <c r="D1" s="897"/>
      <c r="E1" s="898"/>
    </row>
    <row r="2" spans="1:5" ht="16.5" thickBot="1" x14ac:dyDescent="0.25">
      <c r="A2" s="925"/>
      <c r="B2" s="863"/>
      <c r="C2" s="899" t="s">
        <v>454</v>
      </c>
      <c r="D2" s="900"/>
      <c r="E2" s="901"/>
    </row>
    <row r="3" spans="1:5" ht="15.75" x14ac:dyDescent="0.25">
      <c r="A3" s="925"/>
      <c r="B3" s="863"/>
      <c r="C3" s="866" t="s">
        <v>463</v>
      </c>
      <c r="D3" s="867"/>
      <c r="E3" s="902"/>
    </row>
    <row r="4" spans="1:5" ht="15.75" x14ac:dyDescent="0.25">
      <c r="A4" s="925"/>
      <c r="B4" s="863"/>
      <c r="C4" s="869" t="s">
        <v>0</v>
      </c>
      <c r="D4" s="870"/>
      <c r="E4" s="903"/>
    </row>
    <row r="5" spans="1:5" ht="16.5" thickBot="1" x14ac:dyDescent="0.3">
      <c r="A5" s="926"/>
      <c r="B5" s="865"/>
      <c r="C5" s="869" t="s">
        <v>442</v>
      </c>
      <c r="D5" s="870"/>
      <c r="E5" s="903"/>
    </row>
    <row r="6" spans="1:5" ht="15.75" x14ac:dyDescent="0.25">
      <c r="A6" s="904" t="s">
        <v>1</v>
      </c>
      <c r="B6" s="873"/>
      <c r="C6" s="869"/>
      <c r="D6" s="870"/>
      <c r="E6" s="903"/>
    </row>
    <row r="7" spans="1:5" ht="16.5" thickBot="1" x14ac:dyDescent="0.3">
      <c r="A7" s="905"/>
      <c r="B7" s="875"/>
      <c r="C7" s="876" t="s">
        <v>2</v>
      </c>
      <c r="D7" s="877"/>
      <c r="E7" s="906"/>
    </row>
    <row r="8" spans="1:5" ht="16.5" thickBot="1" x14ac:dyDescent="0.25">
      <c r="A8" s="907"/>
      <c r="B8" s="900"/>
      <c r="C8" s="900"/>
      <c r="D8" s="900"/>
      <c r="E8" s="901"/>
    </row>
    <row r="9" spans="1:5" ht="15.75" x14ac:dyDescent="0.25">
      <c r="A9" s="78" t="s">
        <v>514</v>
      </c>
      <c r="B9" s="86"/>
      <c r="C9" s="80"/>
      <c r="D9" s="81"/>
      <c r="E9" s="153"/>
    </row>
    <row r="10" spans="1:5" ht="31.35" customHeight="1" x14ac:dyDescent="0.25">
      <c r="A10" s="912" t="s">
        <v>603</v>
      </c>
      <c r="B10" s="913"/>
      <c r="C10" s="913"/>
      <c r="D10" s="913"/>
      <c r="E10" s="153"/>
    </row>
    <row r="11" spans="1:5" ht="40.15" customHeight="1" x14ac:dyDescent="0.25">
      <c r="A11" s="912"/>
      <c r="B11" s="913"/>
      <c r="C11" s="913"/>
      <c r="D11" s="913"/>
      <c r="E11" s="153"/>
    </row>
    <row r="12" spans="1:5" ht="15.75" x14ac:dyDescent="0.25">
      <c r="A12" s="85"/>
      <c r="B12" s="86"/>
      <c r="C12" s="134"/>
      <c r="D12" s="81"/>
      <c r="E12" s="153"/>
    </row>
    <row r="13" spans="1:5" ht="15.75" x14ac:dyDescent="0.25">
      <c r="A13" s="85"/>
      <c r="B13" s="86"/>
      <c r="C13" s="154" t="s">
        <v>338</v>
      </c>
      <c r="D13" s="81"/>
      <c r="E13" s="153"/>
    </row>
    <row r="14" spans="1:5" ht="14.65" customHeight="1" x14ac:dyDescent="0.25">
      <c r="A14" s="155" t="s">
        <v>4</v>
      </c>
      <c r="B14" s="12" t="s">
        <v>319</v>
      </c>
      <c r="C14" s="89" t="s">
        <v>320</v>
      </c>
      <c r="D14" s="81" t="s">
        <v>614</v>
      </c>
      <c r="E14" s="153" t="s">
        <v>6</v>
      </c>
    </row>
    <row r="15" spans="1:5" ht="14.65" customHeight="1" x14ac:dyDescent="0.25">
      <c r="A15" s="135" t="s">
        <v>278</v>
      </c>
      <c r="B15" s="20">
        <f t="shared" ref="B15:B19" si="0">C15/0.82</f>
        <v>87891.463414634156</v>
      </c>
      <c r="C15" s="138">
        <v>72071</v>
      </c>
      <c r="D15" s="139"/>
      <c r="E15" s="164" t="str">
        <f t="shared" ref="E15:E19" si="1">IF(C15*D15,C15*D15,"")</f>
        <v/>
      </c>
    </row>
    <row r="16" spans="1:5" ht="14.65" customHeight="1" x14ac:dyDescent="0.25">
      <c r="A16" s="157" t="s">
        <v>279</v>
      </c>
      <c r="B16" s="20">
        <f t="shared" si="0"/>
        <v>90492.682926829279</v>
      </c>
      <c r="C16" s="138">
        <v>74204</v>
      </c>
      <c r="D16" s="139"/>
      <c r="E16" s="164" t="str">
        <f t="shared" si="1"/>
        <v/>
      </c>
    </row>
    <row r="17" spans="1:5" ht="14.65" customHeight="1" x14ac:dyDescent="0.25">
      <c r="A17" s="157" t="s">
        <v>280</v>
      </c>
      <c r="B17" s="20">
        <f t="shared" si="0"/>
        <v>97652.439024390245</v>
      </c>
      <c r="C17" s="140">
        <v>80075</v>
      </c>
      <c r="D17" s="139"/>
      <c r="E17" s="164" t="str">
        <f t="shared" si="1"/>
        <v/>
      </c>
    </row>
    <row r="18" spans="1:5" ht="14.65" customHeight="1" x14ac:dyDescent="0.25">
      <c r="A18" s="157" t="s">
        <v>281</v>
      </c>
      <c r="B18" s="20">
        <f t="shared" si="0"/>
        <v>101230.48780487805</v>
      </c>
      <c r="C18" s="138">
        <v>83009</v>
      </c>
      <c r="D18" s="139"/>
      <c r="E18" s="164" t="str">
        <f t="shared" si="1"/>
        <v/>
      </c>
    </row>
    <row r="19" spans="1:5" ht="14.65" customHeight="1" x14ac:dyDescent="0.25">
      <c r="A19" s="157" t="s">
        <v>282</v>
      </c>
      <c r="B19" s="20">
        <f t="shared" si="0"/>
        <v>108392.68292682928</v>
      </c>
      <c r="C19" s="138">
        <v>88882</v>
      </c>
      <c r="D19" s="139"/>
      <c r="E19" s="164" t="str">
        <f t="shared" si="1"/>
        <v/>
      </c>
    </row>
    <row r="20" spans="1:5" ht="14.65" customHeight="1" x14ac:dyDescent="0.25">
      <c r="A20" s="158"/>
      <c r="B20" s="86"/>
      <c r="C20" s="134"/>
      <c r="D20" s="81"/>
      <c r="E20" s="153"/>
    </row>
    <row r="21" spans="1:5" ht="15" customHeight="1" x14ac:dyDescent="0.25">
      <c r="A21" s="155" t="s">
        <v>55</v>
      </c>
      <c r="B21" s="86"/>
      <c r="C21" s="134"/>
      <c r="D21" s="159"/>
      <c r="E21" s="153"/>
    </row>
    <row r="22" spans="1:5" ht="15" customHeight="1" x14ac:dyDescent="0.25">
      <c r="A22" s="170" t="s">
        <v>88</v>
      </c>
      <c r="B22" s="20">
        <f t="shared" ref="B22:B26" si="2">C22/0.82</f>
        <v>351.21951219512198</v>
      </c>
      <c r="C22" s="62">
        <v>288</v>
      </c>
      <c r="D22" s="142"/>
      <c r="E22" s="160" t="str">
        <f>IF(C22*D22,C22*D22,"")</f>
        <v/>
      </c>
    </row>
    <row r="23" spans="1:5" ht="15" customHeight="1" x14ac:dyDescent="0.25">
      <c r="A23" s="170" t="s">
        <v>89</v>
      </c>
      <c r="B23" s="20">
        <f t="shared" si="2"/>
        <v>713.41463414634154</v>
      </c>
      <c r="C23" s="62">
        <v>585</v>
      </c>
      <c r="D23" s="139"/>
      <c r="E23" s="160" t="str">
        <f>IF(C23*D23,C23*D23,"")</f>
        <v/>
      </c>
    </row>
    <row r="24" spans="1:5" ht="15" customHeight="1" x14ac:dyDescent="0.25">
      <c r="A24" s="170" t="s">
        <v>90</v>
      </c>
      <c r="B24" s="20">
        <f t="shared" si="2"/>
        <v>874.39024390243912</v>
      </c>
      <c r="C24" s="62">
        <v>717</v>
      </c>
      <c r="D24" s="139"/>
      <c r="E24" s="143" t="str">
        <f>IF(C24*D24,C24*D24,"")</f>
        <v/>
      </c>
    </row>
    <row r="25" spans="1:5" ht="15" customHeight="1" x14ac:dyDescent="0.25">
      <c r="A25" s="170" t="s">
        <v>166</v>
      </c>
      <c r="B25" s="20"/>
      <c r="C25" s="62" t="s">
        <v>455</v>
      </c>
      <c r="D25" s="142"/>
      <c r="E25" s="160"/>
    </row>
    <row r="26" spans="1:5" ht="15" customHeight="1" x14ac:dyDescent="0.25">
      <c r="A26" s="170" t="s">
        <v>105</v>
      </c>
      <c r="B26" s="20">
        <f t="shared" si="2"/>
        <v>2642.6829268292686</v>
      </c>
      <c r="C26" s="62">
        <v>2167</v>
      </c>
      <c r="D26" s="139"/>
      <c r="E26" s="171" t="str">
        <f>IF(C26*D26,C26*D26,"")</f>
        <v/>
      </c>
    </row>
    <row r="27" spans="1:5" ht="14.65" customHeight="1" x14ac:dyDescent="0.25">
      <c r="A27" s="158"/>
      <c r="B27" s="86"/>
      <c r="C27" s="134"/>
      <c r="D27" s="81"/>
      <c r="E27" s="153"/>
    </row>
    <row r="28" spans="1:5" ht="15" customHeight="1" x14ac:dyDescent="0.25">
      <c r="A28" s="155" t="s">
        <v>56</v>
      </c>
      <c r="B28" s="86"/>
      <c r="C28" s="134"/>
      <c r="D28" s="159"/>
      <c r="E28" s="153"/>
    </row>
    <row r="29" spans="1:5" ht="15" customHeight="1" x14ac:dyDescent="0.25">
      <c r="A29" s="170" t="s">
        <v>117</v>
      </c>
      <c r="B29" s="20">
        <f t="shared" ref="B29:B30" si="3">C29/0.82</f>
        <v>5590.2439024390251</v>
      </c>
      <c r="C29" s="62">
        <v>4584</v>
      </c>
      <c r="D29" s="142"/>
      <c r="E29" s="160" t="str">
        <f>IF(C29*D29,C29*D29,"")</f>
        <v/>
      </c>
    </row>
    <row r="30" spans="1:5" ht="30.6" customHeight="1" x14ac:dyDescent="0.25">
      <c r="A30" s="161" t="s">
        <v>118</v>
      </c>
      <c r="B30" s="20">
        <f t="shared" si="3"/>
        <v>7085.3658536585372</v>
      </c>
      <c r="C30" s="62">
        <v>5810</v>
      </c>
      <c r="D30" s="139"/>
      <c r="E30" s="171" t="str">
        <f>IF(C30*D30,C30*D30,"")</f>
        <v/>
      </c>
    </row>
    <row r="31" spans="1:5" ht="14.65" customHeight="1" x14ac:dyDescent="0.25">
      <c r="A31" s="166"/>
      <c r="B31" s="86"/>
      <c r="C31" s="134"/>
      <c r="D31" s="159"/>
      <c r="E31" s="162"/>
    </row>
    <row r="32" spans="1:5" ht="14.65" customHeight="1" x14ac:dyDescent="0.25">
      <c r="A32" s="92" t="s">
        <v>34</v>
      </c>
      <c r="B32" s="86"/>
      <c r="C32" s="134"/>
      <c r="D32" s="159"/>
      <c r="E32" s="153"/>
    </row>
    <row r="33" spans="1:5" ht="14.65" customHeight="1" x14ac:dyDescent="0.25">
      <c r="A33" s="93" t="s">
        <v>64</v>
      </c>
      <c r="B33" s="20">
        <f t="shared" ref="B33:B47" si="4">C33/0.82</f>
        <v>603.65853658536594</v>
      </c>
      <c r="C33" s="62">
        <v>495</v>
      </c>
      <c r="D33" s="139"/>
      <c r="E33" s="164" t="str">
        <f t="shared" ref="E33:E47" si="5">IF(C33*D33,C33*D33,"")</f>
        <v/>
      </c>
    </row>
    <row r="34" spans="1:5" ht="14.65" customHeight="1" x14ac:dyDescent="0.25">
      <c r="A34" s="93" t="s">
        <v>65</v>
      </c>
      <c r="B34" s="20">
        <f t="shared" si="4"/>
        <v>2503.6585365853662</v>
      </c>
      <c r="C34" s="62">
        <v>2053</v>
      </c>
      <c r="D34" s="139"/>
      <c r="E34" s="164" t="str">
        <f t="shared" si="5"/>
        <v/>
      </c>
    </row>
    <row r="35" spans="1:5" ht="14.65" customHeight="1" x14ac:dyDescent="0.25">
      <c r="A35" s="93" t="s">
        <v>66</v>
      </c>
      <c r="B35" s="20">
        <f t="shared" si="4"/>
        <v>459.75609756097566</v>
      </c>
      <c r="C35" s="62">
        <v>377</v>
      </c>
      <c r="D35" s="139"/>
      <c r="E35" s="164" t="str">
        <f t="shared" si="5"/>
        <v/>
      </c>
    </row>
    <row r="36" spans="1:5" ht="14.65" customHeight="1" x14ac:dyDescent="0.25">
      <c r="A36" s="93" t="s">
        <v>67</v>
      </c>
      <c r="B36" s="20">
        <f t="shared" si="4"/>
        <v>646.34146341463418</v>
      </c>
      <c r="C36" s="62">
        <v>530</v>
      </c>
      <c r="D36" s="139"/>
      <c r="E36" s="164" t="str">
        <f>IF(C36*D36,C36*D36,"")</f>
        <v/>
      </c>
    </row>
    <row r="37" spans="1:5" ht="14.65" customHeight="1" x14ac:dyDescent="0.25">
      <c r="A37" s="93" t="s">
        <v>68</v>
      </c>
      <c r="B37" s="20">
        <f t="shared" si="4"/>
        <v>320.73170731707319</v>
      </c>
      <c r="C37" s="62">
        <v>263</v>
      </c>
      <c r="D37" s="139"/>
      <c r="E37" s="164" t="str">
        <f t="shared" si="5"/>
        <v/>
      </c>
    </row>
    <row r="38" spans="1:5" ht="14.65" customHeight="1" x14ac:dyDescent="0.25">
      <c r="A38" s="93" t="s">
        <v>69</v>
      </c>
      <c r="B38" s="20">
        <f t="shared" si="4"/>
        <v>897.56097560975616</v>
      </c>
      <c r="C38" s="62">
        <v>736</v>
      </c>
      <c r="D38" s="139"/>
      <c r="E38" s="164" t="str">
        <f>IF(C38*D38,C38*D38,"")</f>
        <v/>
      </c>
    </row>
    <row r="39" spans="1:5" ht="14.65" customHeight="1" x14ac:dyDescent="0.25">
      <c r="A39" s="93" t="s">
        <v>283</v>
      </c>
      <c r="B39" s="20">
        <f t="shared" si="4"/>
        <v>819.51219512195132</v>
      </c>
      <c r="C39" s="62">
        <v>672</v>
      </c>
      <c r="D39" s="139"/>
      <c r="E39" s="164" t="str">
        <f t="shared" si="5"/>
        <v/>
      </c>
    </row>
    <row r="40" spans="1:5" ht="14.65" customHeight="1" x14ac:dyDescent="0.25">
      <c r="A40" s="93" t="s">
        <v>107</v>
      </c>
      <c r="B40" s="20">
        <f t="shared" si="4"/>
        <v>639.02439024390253</v>
      </c>
      <c r="C40" s="62">
        <v>524</v>
      </c>
      <c r="D40" s="139"/>
      <c r="E40" s="164" t="str">
        <f t="shared" si="5"/>
        <v/>
      </c>
    </row>
    <row r="41" spans="1:5" ht="14.65" customHeight="1" x14ac:dyDescent="0.25">
      <c r="A41" s="93" t="s">
        <v>108</v>
      </c>
      <c r="B41" s="20">
        <f t="shared" si="4"/>
        <v>1458.5365853658539</v>
      </c>
      <c r="C41" s="62">
        <v>1196</v>
      </c>
      <c r="D41" s="139"/>
      <c r="E41" s="164" t="str">
        <f t="shared" si="5"/>
        <v/>
      </c>
    </row>
    <row r="42" spans="1:5" ht="14.65" customHeight="1" x14ac:dyDescent="0.25">
      <c r="A42" s="93" t="s">
        <v>284</v>
      </c>
      <c r="B42" s="20">
        <f t="shared" si="4"/>
        <v>1325.6097560975611</v>
      </c>
      <c r="C42" s="62">
        <v>1087</v>
      </c>
      <c r="D42" s="139"/>
      <c r="E42" s="164" t="str">
        <f t="shared" si="5"/>
        <v/>
      </c>
    </row>
    <row r="43" spans="1:5" ht="14.65" customHeight="1" x14ac:dyDescent="0.25">
      <c r="A43" s="93" t="s">
        <v>110</v>
      </c>
      <c r="B43" s="20">
        <f t="shared" si="4"/>
        <v>992.68292682926835</v>
      </c>
      <c r="C43" s="65">
        <v>814</v>
      </c>
      <c r="D43" s="139"/>
      <c r="E43" s="164" t="str">
        <f t="shared" si="5"/>
        <v/>
      </c>
    </row>
    <row r="44" spans="1:5" ht="14.65" customHeight="1" x14ac:dyDescent="0.25">
      <c r="A44" s="93" t="s">
        <v>285</v>
      </c>
      <c r="B44" s="20">
        <f t="shared" si="4"/>
        <v>2764.6341463414637</v>
      </c>
      <c r="C44" s="65">
        <v>2267</v>
      </c>
      <c r="D44" s="139"/>
      <c r="E44" s="164" t="str">
        <f t="shared" si="5"/>
        <v/>
      </c>
    </row>
    <row r="45" spans="1:5" ht="14.65" customHeight="1" x14ac:dyDescent="0.25">
      <c r="A45" s="93" t="s">
        <v>286</v>
      </c>
      <c r="B45" s="20">
        <f t="shared" si="4"/>
        <v>1076.8292682926831</v>
      </c>
      <c r="C45" s="65">
        <v>883</v>
      </c>
      <c r="D45" s="139"/>
      <c r="E45" s="164" t="str">
        <f t="shared" si="5"/>
        <v/>
      </c>
    </row>
    <row r="46" spans="1:5" ht="14.65" customHeight="1" x14ac:dyDescent="0.25">
      <c r="A46" s="93" t="s">
        <v>287</v>
      </c>
      <c r="B46" s="20">
        <f t="shared" si="4"/>
        <v>1841.4634146341464</v>
      </c>
      <c r="C46" s="65">
        <v>1510</v>
      </c>
      <c r="D46" s="139"/>
      <c r="E46" s="164" t="str">
        <f t="shared" si="5"/>
        <v/>
      </c>
    </row>
    <row r="47" spans="1:5" ht="14.65" customHeight="1" x14ac:dyDescent="0.25">
      <c r="A47" s="93" t="s">
        <v>113</v>
      </c>
      <c r="B47" s="20">
        <f t="shared" si="4"/>
        <v>200</v>
      </c>
      <c r="C47" s="65">
        <v>164</v>
      </c>
      <c r="D47" s="139"/>
      <c r="E47" s="164" t="str">
        <f t="shared" si="5"/>
        <v/>
      </c>
    </row>
    <row r="48" spans="1:5" ht="14.65" customHeight="1" x14ac:dyDescent="0.25">
      <c r="A48" s="105"/>
      <c r="B48" s="86"/>
      <c r="C48" s="134"/>
      <c r="D48" s="159"/>
      <c r="E48" s="162"/>
    </row>
    <row r="49" spans="1:5" ht="14.65" customHeight="1" x14ac:dyDescent="0.25">
      <c r="A49" s="166" t="s">
        <v>57</v>
      </c>
      <c r="B49" s="86"/>
      <c r="C49" s="134"/>
      <c r="D49" s="159"/>
      <c r="E49" s="153"/>
    </row>
    <row r="50" spans="1:5" ht="15" customHeight="1" x14ac:dyDescent="0.25">
      <c r="A50" s="161" t="s">
        <v>314</v>
      </c>
      <c r="B50" s="20">
        <f t="shared" ref="B50:B55" si="6">C50/0.82</f>
        <v>4291.4634146341468</v>
      </c>
      <c r="C50" s="62">
        <v>3519</v>
      </c>
      <c r="D50" s="139"/>
      <c r="E50" s="164" t="str">
        <f t="shared" ref="E50:E55" si="7">IF(C50*D50,C50*D50,"")</f>
        <v/>
      </c>
    </row>
    <row r="51" spans="1:5" ht="15" customHeight="1" x14ac:dyDescent="0.25">
      <c r="A51" s="161" t="s">
        <v>288</v>
      </c>
      <c r="B51" s="20">
        <f t="shared" si="6"/>
        <v>260.97560975609758</v>
      </c>
      <c r="C51" s="62">
        <v>214</v>
      </c>
      <c r="D51" s="139"/>
      <c r="E51" s="164" t="str">
        <f t="shared" si="7"/>
        <v/>
      </c>
    </row>
    <row r="52" spans="1:5" ht="15" customHeight="1" x14ac:dyDescent="0.25">
      <c r="A52" s="161" t="s">
        <v>289</v>
      </c>
      <c r="B52" s="20">
        <f t="shared" si="6"/>
        <v>370.73170731707319</v>
      </c>
      <c r="C52" s="62">
        <v>304</v>
      </c>
      <c r="D52" s="139"/>
      <c r="E52" s="164" t="str">
        <f t="shared" si="7"/>
        <v/>
      </c>
    </row>
    <row r="53" spans="1:5" ht="15" customHeight="1" x14ac:dyDescent="0.25">
      <c r="A53" s="161" t="s">
        <v>290</v>
      </c>
      <c r="B53" s="20">
        <f t="shared" si="6"/>
        <v>2012.1951219512196</v>
      </c>
      <c r="C53" s="62">
        <v>1650</v>
      </c>
      <c r="D53" s="139"/>
      <c r="E53" s="164" t="str">
        <f t="shared" si="7"/>
        <v/>
      </c>
    </row>
    <row r="54" spans="1:5" ht="30.6" customHeight="1" x14ac:dyDescent="0.25">
      <c r="A54" s="161" t="s">
        <v>311</v>
      </c>
      <c r="B54" s="20">
        <f t="shared" si="6"/>
        <v>8126.8292682926831</v>
      </c>
      <c r="C54" s="62">
        <v>6664</v>
      </c>
      <c r="D54" s="139"/>
      <c r="E54" s="164" t="str">
        <f t="shared" si="7"/>
        <v/>
      </c>
    </row>
    <row r="55" spans="1:5" ht="30.6" customHeight="1" x14ac:dyDescent="0.25">
      <c r="A55" s="161" t="s">
        <v>291</v>
      </c>
      <c r="B55" s="20">
        <f t="shared" si="6"/>
        <v>25741.463414634149</v>
      </c>
      <c r="C55" s="131">
        <v>21108</v>
      </c>
      <c r="D55" s="139"/>
      <c r="E55" s="164" t="str">
        <f t="shared" si="7"/>
        <v/>
      </c>
    </row>
    <row r="56" spans="1:5" ht="14.65" customHeight="1" x14ac:dyDescent="0.25">
      <c r="A56" s="105"/>
      <c r="B56" s="86"/>
      <c r="C56" s="80"/>
      <c r="D56" s="81"/>
      <c r="E56" s="153"/>
    </row>
    <row r="57" spans="1:5" ht="14.65" customHeight="1" x14ac:dyDescent="0.25">
      <c r="A57" s="166" t="s">
        <v>9</v>
      </c>
      <c r="B57" s="86"/>
      <c r="C57" s="134"/>
      <c r="D57" s="159"/>
      <c r="E57" s="153"/>
    </row>
    <row r="58" spans="1:5" ht="14.65" customHeight="1" x14ac:dyDescent="0.25">
      <c r="A58" s="161" t="s">
        <v>292</v>
      </c>
      <c r="B58" s="20">
        <f t="shared" ref="B58:B59" si="8">C58/0.82</f>
        <v>1381.7073170731708</v>
      </c>
      <c r="C58" s="62">
        <v>1133</v>
      </c>
      <c r="D58" s="139"/>
      <c r="E58" s="64" t="str">
        <f t="shared" ref="E58" si="9">IF(C58*D58,C58*D58,"")</f>
        <v/>
      </c>
    </row>
    <row r="59" spans="1:5" ht="30.6" customHeight="1" x14ac:dyDescent="0.25">
      <c r="A59" s="161" t="s">
        <v>182</v>
      </c>
      <c r="B59" s="20">
        <f t="shared" si="8"/>
        <v>10767.073170731708</v>
      </c>
      <c r="C59" s="62">
        <v>8829</v>
      </c>
      <c r="D59" s="139"/>
      <c r="E59" s="164" t="str">
        <f>IF(C59*D59,C59*D59,"")</f>
        <v/>
      </c>
    </row>
    <row r="60" spans="1:5" ht="14.65" customHeight="1" x14ac:dyDescent="0.25">
      <c r="A60" s="105"/>
      <c r="B60" s="86"/>
      <c r="C60" s="80"/>
      <c r="D60" s="81"/>
      <c r="E60" s="153"/>
    </row>
    <row r="61" spans="1:5" ht="14.65" customHeight="1" x14ac:dyDescent="0.25">
      <c r="A61" s="166" t="s">
        <v>31</v>
      </c>
      <c r="B61" s="86"/>
      <c r="C61" s="134"/>
      <c r="D61" s="159"/>
      <c r="E61" s="153"/>
    </row>
    <row r="62" spans="1:5" ht="14.65" customHeight="1" x14ac:dyDescent="0.25">
      <c r="A62" s="161" t="s">
        <v>138</v>
      </c>
      <c r="B62" s="20">
        <f t="shared" ref="B62:B65" si="10">C62/0.82</f>
        <v>651.21951219512198</v>
      </c>
      <c r="C62" s="62">
        <v>534</v>
      </c>
      <c r="D62" s="139"/>
      <c r="E62" s="64" t="str">
        <f t="shared" ref="E62" si="11">IF(C62*D62,C62*D62,"")</f>
        <v/>
      </c>
    </row>
    <row r="63" spans="1:5" ht="14.65" customHeight="1" x14ac:dyDescent="0.25">
      <c r="A63" s="161" t="s">
        <v>83</v>
      </c>
      <c r="B63" s="20">
        <f t="shared" si="10"/>
        <v>769.51219512195132</v>
      </c>
      <c r="C63" s="62">
        <v>631</v>
      </c>
      <c r="D63" s="139"/>
      <c r="E63" s="164" t="str">
        <f>IF(C63*D63,C63*D63,"")</f>
        <v/>
      </c>
    </row>
    <row r="64" spans="1:5" ht="14.65" customHeight="1" x14ac:dyDescent="0.25">
      <c r="A64" s="161" t="s">
        <v>81</v>
      </c>
      <c r="B64" s="20">
        <f t="shared" si="10"/>
        <v>0</v>
      </c>
      <c r="C64" s="144">
        <v>0</v>
      </c>
      <c r="D64" s="139"/>
      <c r="E64" s="64" t="str">
        <f t="shared" ref="E64" si="12">IF(C64*D64,C64*D64,"")</f>
        <v/>
      </c>
    </row>
    <row r="65" spans="1:5" ht="15" customHeight="1" x14ac:dyDescent="0.25">
      <c r="A65" s="161" t="s">
        <v>82</v>
      </c>
      <c r="B65" s="20">
        <f t="shared" si="10"/>
        <v>0</v>
      </c>
      <c r="C65" s="62">
        <v>0</v>
      </c>
      <c r="D65" s="139"/>
      <c r="E65" s="164" t="str">
        <f>IF(C65*D65,C65*D65,"")</f>
        <v/>
      </c>
    </row>
    <row r="66" spans="1:5" ht="14.65" customHeight="1" x14ac:dyDescent="0.25">
      <c r="A66" s="105"/>
      <c r="B66" s="86"/>
      <c r="C66" s="134"/>
      <c r="D66" s="159"/>
      <c r="E66" s="162"/>
    </row>
    <row r="67" spans="1:5" ht="14.65" customHeight="1" x14ac:dyDescent="0.25">
      <c r="A67" s="105"/>
      <c r="B67" s="86"/>
      <c r="C67" s="134"/>
      <c r="D67" s="159"/>
      <c r="E67" s="153"/>
    </row>
    <row r="68" spans="1:5" ht="14.65" customHeight="1" x14ac:dyDescent="0.25">
      <c r="A68" s="166" t="s">
        <v>10</v>
      </c>
      <c r="B68" s="86"/>
      <c r="C68" s="134"/>
      <c r="D68" s="159"/>
      <c r="E68" s="153"/>
    </row>
    <row r="69" spans="1:5" ht="14.65" customHeight="1" x14ac:dyDescent="0.25">
      <c r="A69" s="94" t="s">
        <v>74</v>
      </c>
      <c r="B69" s="152">
        <f t="shared" ref="B69:B72" si="13">C69*1.18</f>
        <v>0</v>
      </c>
      <c r="C69" s="144">
        <v>0</v>
      </c>
      <c r="D69" s="139"/>
      <c r="E69" s="164" t="str">
        <f>IF(C69*D69,C69*D69,"")</f>
        <v/>
      </c>
    </row>
    <row r="70" spans="1:5" ht="14.65" customHeight="1" x14ac:dyDescent="0.25">
      <c r="A70" s="94" t="s">
        <v>75</v>
      </c>
      <c r="B70" s="152">
        <f t="shared" si="13"/>
        <v>0</v>
      </c>
      <c r="C70" s="144">
        <v>0</v>
      </c>
      <c r="D70" s="139"/>
      <c r="E70" s="164" t="str">
        <f>IF(C70*D70,C70*D70,"")</f>
        <v/>
      </c>
    </row>
    <row r="71" spans="1:5" ht="14.65" customHeight="1" x14ac:dyDescent="0.25">
      <c r="A71" s="94" t="s">
        <v>76</v>
      </c>
      <c r="B71" s="152">
        <f t="shared" si="13"/>
        <v>0</v>
      </c>
      <c r="C71" s="144">
        <v>0</v>
      </c>
      <c r="D71" s="139"/>
      <c r="E71" s="64" t="str">
        <f t="shared" ref="E71" si="14">IF(C71*D71,C71*D71,"")</f>
        <v/>
      </c>
    </row>
    <row r="72" spans="1:5" ht="14.65" customHeight="1" x14ac:dyDescent="0.25">
      <c r="A72" s="94" t="s">
        <v>77</v>
      </c>
      <c r="B72" s="152">
        <f t="shared" si="13"/>
        <v>0</v>
      </c>
      <c r="C72" s="144">
        <v>0</v>
      </c>
      <c r="D72" s="139"/>
      <c r="E72" s="164" t="str">
        <f>IF(C72*D72,C72*D72,"")</f>
        <v/>
      </c>
    </row>
    <row r="73" spans="1:5" ht="14.1" customHeight="1" x14ac:dyDescent="0.25">
      <c r="A73" s="94" t="s">
        <v>78</v>
      </c>
      <c r="B73" s="20">
        <f t="shared" ref="B73" si="15">C73/0.82</f>
        <v>1723.1707317073171</v>
      </c>
      <c r="C73" s="62">
        <v>1413</v>
      </c>
      <c r="D73" s="139"/>
      <c r="E73" s="164" t="str">
        <f>IF(C73*D73,C73*D73,"")</f>
        <v/>
      </c>
    </row>
    <row r="74" spans="1:5" ht="14.65" customHeight="1" x14ac:dyDescent="0.25">
      <c r="A74" s="105"/>
      <c r="B74" s="86"/>
      <c r="C74" s="134"/>
      <c r="D74" s="159"/>
      <c r="E74" s="153"/>
    </row>
    <row r="75" spans="1:5" ht="14.65" customHeight="1" x14ac:dyDescent="0.25">
      <c r="A75" s="166" t="s">
        <v>13</v>
      </c>
      <c r="B75" s="86"/>
      <c r="C75" s="134"/>
      <c r="D75" s="159"/>
      <c r="E75" s="162"/>
    </row>
    <row r="76" spans="1:5" ht="15.75" x14ac:dyDescent="0.25">
      <c r="A76" s="170" t="s">
        <v>301</v>
      </c>
      <c r="B76" s="141"/>
      <c r="C76" s="144">
        <v>3.5</v>
      </c>
      <c r="D76" s="163"/>
      <c r="E76" s="164" t="str">
        <f>IF(C76*D76,C76*D76,"")</f>
        <v/>
      </c>
    </row>
    <row r="77" spans="1:5" ht="15.75" x14ac:dyDescent="0.25">
      <c r="A77" s="161" t="s">
        <v>14</v>
      </c>
      <c r="B77" s="141"/>
      <c r="C77" s="144">
        <v>1.85</v>
      </c>
      <c r="D77" s="163"/>
      <c r="E77" s="164" t="str">
        <f>IF(C77*D77,C77*D77,"")</f>
        <v/>
      </c>
    </row>
    <row r="78" spans="1:5" ht="15.75" x14ac:dyDescent="0.25">
      <c r="A78" s="94" t="s">
        <v>467</v>
      </c>
      <c r="B78" s="44"/>
      <c r="C78" s="45" t="s">
        <v>32</v>
      </c>
      <c r="D78" s="46"/>
      <c r="E78" s="165"/>
    </row>
    <row r="79" spans="1:5" ht="15.75" x14ac:dyDescent="0.25">
      <c r="A79" s="40"/>
      <c r="B79" s="40"/>
      <c r="C79" s="76"/>
      <c r="D79" s="42" t="s">
        <v>15</v>
      </c>
      <c r="E79" s="77">
        <f>SUM(E15:E78)</f>
        <v>0</v>
      </c>
    </row>
    <row r="80" spans="1:5" ht="15.75" x14ac:dyDescent="0.25">
      <c r="A80" s="911" t="s">
        <v>468</v>
      </c>
      <c r="B80" s="47"/>
      <c r="C80" s="48"/>
      <c r="D80" s="12"/>
      <c r="E80" s="53">
        <f>SUM(C80*(E79)/100)</f>
        <v>0</v>
      </c>
    </row>
    <row r="81" spans="1:5" ht="15.75" x14ac:dyDescent="0.25">
      <c r="A81" s="911"/>
      <c r="B81" s="40"/>
      <c r="C81" s="49"/>
      <c r="D81" s="42" t="s">
        <v>16</v>
      </c>
      <c r="E81" s="52">
        <f>SUM(C81*(E79)/100)</f>
        <v>0</v>
      </c>
    </row>
    <row r="82" spans="1:5" ht="15.75" x14ac:dyDescent="0.25">
      <c r="A82" s="889" t="s">
        <v>539</v>
      </c>
      <c r="B82" s="889"/>
      <c r="C82" s="76"/>
      <c r="D82" s="42" t="s">
        <v>17</v>
      </c>
      <c r="E82" s="54">
        <f>SUM(E79+E80+E81)</f>
        <v>0</v>
      </c>
    </row>
    <row r="83" spans="1:5" ht="15.75" x14ac:dyDescent="0.25">
      <c r="A83" s="9"/>
      <c r="C83" s="43"/>
      <c r="D83" s="7"/>
      <c r="E83" s="8"/>
    </row>
  </sheetData>
  <mergeCells count="13">
    <mergeCell ref="A80:A81"/>
    <mergeCell ref="A82:B82"/>
    <mergeCell ref="A1:B5"/>
    <mergeCell ref="C1:E1"/>
    <mergeCell ref="C2:E2"/>
    <mergeCell ref="C3:E3"/>
    <mergeCell ref="C4:E4"/>
    <mergeCell ref="C5:E5"/>
    <mergeCell ref="A10:D11"/>
    <mergeCell ref="A6:B7"/>
    <mergeCell ref="C6:E6"/>
    <mergeCell ref="C7:E7"/>
    <mergeCell ref="A8:E8"/>
  </mergeCells>
  <hyperlinks>
    <hyperlink ref="C7" r:id="rId1" xr:uid="{3B96A8FE-DC88-45D2-AC08-A87C6CD5870C}"/>
    <hyperlink ref="C5" r:id="rId2" xr:uid="{2BAEE0AE-255A-46C4-B8DD-C12E30B311AF}"/>
  </hyperlinks>
  <pageMargins left="0.5" right="0.5" top="0.25" bottom="0.5" header="0.5" footer="0.5"/>
  <pageSetup orientation="portrait"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EF9A1-218D-4E86-8437-A5D5E96B7B47}">
  <sheetPr>
    <tabColor rgb="FFFF6600"/>
  </sheetPr>
  <dimension ref="A1:E31"/>
  <sheetViews>
    <sheetView topLeftCell="A3" workbookViewId="0">
      <selection activeCell="E27" sqref="E27"/>
    </sheetView>
  </sheetViews>
  <sheetFormatPr defaultRowHeight="12.75" x14ac:dyDescent="0.2"/>
  <cols>
    <col min="1" max="1" width="42.28515625" style="4" customWidth="1"/>
    <col min="2" max="2" width="11.28515625" style="4" customWidth="1"/>
    <col min="3" max="3" width="14.42578125" style="25" customWidth="1"/>
    <col min="4" max="4" width="6.28515625" style="6" customWidth="1"/>
    <col min="5" max="5" width="14.42578125" style="5" customWidth="1"/>
    <col min="6" max="250" width="8.7109375" style="4"/>
    <col min="251" max="251" width="8.7109375" style="4" customWidth="1"/>
    <col min="252" max="255" width="8.7109375" style="4"/>
    <col min="256" max="256" width="6" style="4" customWidth="1"/>
    <col min="257" max="257" width="6.42578125" style="4" customWidth="1"/>
    <col min="258" max="259" width="8.7109375" style="4"/>
    <col min="260" max="260" width="14.42578125" style="4" customWidth="1"/>
    <col min="261" max="506" width="8.7109375" style="4"/>
    <col min="507" max="507" width="8.7109375" style="4" customWidth="1"/>
    <col min="508" max="511" width="8.7109375" style="4"/>
    <col min="512" max="512" width="6" style="4" customWidth="1"/>
    <col min="513" max="513" width="6.42578125" style="4" customWidth="1"/>
    <col min="514" max="515" width="8.7109375" style="4"/>
    <col min="516" max="516" width="14.42578125" style="4" customWidth="1"/>
    <col min="517" max="762" width="8.7109375" style="4"/>
    <col min="763" max="763" width="8.7109375" style="4" customWidth="1"/>
    <col min="764" max="767" width="8.7109375" style="4"/>
    <col min="768" max="768" width="6" style="4" customWidth="1"/>
    <col min="769" max="769" width="6.42578125" style="4" customWidth="1"/>
    <col min="770" max="771" width="8.7109375" style="4"/>
    <col min="772" max="772" width="14.42578125" style="4" customWidth="1"/>
    <col min="773" max="1018" width="8.7109375" style="4"/>
    <col min="1019" max="1019" width="8.7109375" style="4" customWidth="1"/>
    <col min="1020" max="1023" width="8.7109375" style="4"/>
    <col min="1024" max="1024" width="6" style="4" customWidth="1"/>
    <col min="1025" max="1025" width="6.42578125" style="4" customWidth="1"/>
    <col min="1026" max="1027" width="8.7109375" style="4"/>
    <col min="1028" max="1028" width="14.42578125" style="4" customWidth="1"/>
    <col min="1029" max="1274" width="8.7109375" style="4"/>
    <col min="1275" max="1275" width="8.7109375" style="4" customWidth="1"/>
    <col min="1276" max="1279" width="8.7109375" style="4"/>
    <col min="1280" max="1280" width="6" style="4" customWidth="1"/>
    <col min="1281" max="1281" width="6.42578125" style="4" customWidth="1"/>
    <col min="1282" max="1283" width="8.7109375" style="4"/>
    <col min="1284" max="1284" width="14.42578125" style="4" customWidth="1"/>
    <col min="1285" max="1530" width="8.7109375" style="4"/>
    <col min="1531" max="1531" width="8.7109375" style="4" customWidth="1"/>
    <col min="1532" max="1535" width="8.7109375" style="4"/>
    <col min="1536" max="1536" width="6" style="4" customWidth="1"/>
    <col min="1537" max="1537" width="6.42578125" style="4" customWidth="1"/>
    <col min="1538" max="1539" width="8.7109375" style="4"/>
    <col min="1540" max="1540" width="14.42578125" style="4" customWidth="1"/>
    <col min="1541" max="1786" width="8.7109375" style="4"/>
    <col min="1787" max="1787" width="8.7109375" style="4" customWidth="1"/>
    <col min="1788" max="1791" width="8.7109375" style="4"/>
    <col min="1792" max="1792" width="6" style="4" customWidth="1"/>
    <col min="1793" max="1793" width="6.42578125" style="4" customWidth="1"/>
    <col min="1794" max="1795" width="8.7109375" style="4"/>
    <col min="1796" max="1796" width="14.42578125" style="4" customWidth="1"/>
    <col min="1797" max="2042" width="8.7109375" style="4"/>
    <col min="2043" max="2043" width="8.7109375" style="4" customWidth="1"/>
    <col min="2044" max="2047" width="8.7109375" style="4"/>
    <col min="2048" max="2048" width="6" style="4" customWidth="1"/>
    <col min="2049" max="2049" width="6.42578125" style="4" customWidth="1"/>
    <col min="2050" max="2051" width="8.7109375" style="4"/>
    <col min="2052" max="2052" width="14.42578125" style="4" customWidth="1"/>
    <col min="2053" max="2298" width="8.7109375" style="4"/>
    <col min="2299" max="2299" width="8.7109375" style="4" customWidth="1"/>
    <col min="2300" max="2303" width="8.7109375" style="4"/>
    <col min="2304" max="2304" width="6" style="4" customWidth="1"/>
    <col min="2305" max="2305" width="6.42578125" style="4" customWidth="1"/>
    <col min="2306" max="2307" width="8.7109375" style="4"/>
    <col min="2308" max="2308" width="14.42578125" style="4" customWidth="1"/>
    <col min="2309" max="2554" width="8.7109375" style="4"/>
    <col min="2555" max="2555" width="8.7109375" style="4" customWidth="1"/>
    <col min="2556" max="2559" width="8.7109375" style="4"/>
    <col min="2560" max="2560" width="6" style="4" customWidth="1"/>
    <col min="2561" max="2561" width="6.42578125" style="4" customWidth="1"/>
    <col min="2562" max="2563" width="8.7109375" style="4"/>
    <col min="2564" max="2564" width="14.42578125" style="4" customWidth="1"/>
    <col min="2565" max="2810" width="8.7109375" style="4"/>
    <col min="2811" max="2811" width="8.7109375" style="4" customWidth="1"/>
    <col min="2812" max="2815" width="8.7109375" style="4"/>
    <col min="2816" max="2816" width="6" style="4" customWidth="1"/>
    <col min="2817" max="2817" width="6.42578125" style="4" customWidth="1"/>
    <col min="2818" max="2819" width="8.7109375" style="4"/>
    <col min="2820" max="2820" width="14.42578125" style="4" customWidth="1"/>
    <col min="2821" max="3066" width="8.7109375" style="4"/>
    <col min="3067" max="3067" width="8.7109375" style="4" customWidth="1"/>
    <col min="3068" max="3071" width="8.7109375" style="4"/>
    <col min="3072" max="3072" width="6" style="4" customWidth="1"/>
    <col min="3073" max="3073" width="6.42578125" style="4" customWidth="1"/>
    <col min="3074" max="3075" width="8.7109375" style="4"/>
    <col min="3076" max="3076" width="14.42578125" style="4" customWidth="1"/>
    <col min="3077" max="3322" width="8.7109375" style="4"/>
    <col min="3323" max="3323" width="8.7109375" style="4" customWidth="1"/>
    <col min="3324" max="3327" width="8.7109375" style="4"/>
    <col min="3328" max="3328" width="6" style="4" customWidth="1"/>
    <col min="3329" max="3329" width="6.42578125" style="4" customWidth="1"/>
    <col min="3330" max="3331" width="8.7109375" style="4"/>
    <col min="3332" max="3332" width="14.42578125" style="4" customWidth="1"/>
    <col min="3333" max="3578" width="8.7109375" style="4"/>
    <col min="3579" max="3579" width="8.7109375" style="4" customWidth="1"/>
    <col min="3580" max="3583" width="8.7109375" style="4"/>
    <col min="3584" max="3584" width="6" style="4" customWidth="1"/>
    <col min="3585" max="3585" width="6.42578125" style="4" customWidth="1"/>
    <col min="3586" max="3587" width="8.7109375" style="4"/>
    <col min="3588" max="3588" width="14.42578125" style="4" customWidth="1"/>
    <col min="3589" max="3834" width="8.7109375" style="4"/>
    <col min="3835" max="3835" width="8.7109375" style="4" customWidth="1"/>
    <col min="3836" max="3839" width="8.7109375" style="4"/>
    <col min="3840" max="3840" width="6" style="4" customWidth="1"/>
    <col min="3841" max="3841" width="6.42578125" style="4" customWidth="1"/>
    <col min="3842" max="3843" width="8.7109375" style="4"/>
    <col min="3844" max="3844" width="14.42578125" style="4" customWidth="1"/>
    <col min="3845" max="4090" width="8.7109375" style="4"/>
    <col min="4091" max="4091" width="8.7109375" style="4" customWidth="1"/>
    <col min="4092" max="4095" width="8.7109375" style="4"/>
    <col min="4096" max="4096" width="6" style="4" customWidth="1"/>
    <col min="4097" max="4097" width="6.42578125" style="4" customWidth="1"/>
    <col min="4098" max="4099" width="8.7109375" style="4"/>
    <col min="4100" max="4100" width="14.42578125" style="4" customWidth="1"/>
    <col min="4101" max="4346" width="8.7109375" style="4"/>
    <col min="4347" max="4347" width="8.7109375" style="4" customWidth="1"/>
    <col min="4348" max="4351" width="8.7109375" style="4"/>
    <col min="4352" max="4352" width="6" style="4" customWidth="1"/>
    <col min="4353" max="4353" width="6.42578125" style="4" customWidth="1"/>
    <col min="4354" max="4355" width="8.7109375" style="4"/>
    <col min="4356" max="4356" width="14.42578125" style="4" customWidth="1"/>
    <col min="4357" max="4602" width="8.7109375" style="4"/>
    <col min="4603" max="4603" width="8.7109375" style="4" customWidth="1"/>
    <col min="4604" max="4607" width="8.7109375" style="4"/>
    <col min="4608" max="4608" width="6" style="4" customWidth="1"/>
    <col min="4609" max="4609" width="6.42578125" style="4" customWidth="1"/>
    <col min="4610" max="4611" width="8.7109375" style="4"/>
    <col min="4612" max="4612" width="14.42578125" style="4" customWidth="1"/>
    <col min="4613" max="4858" width="8.7109375" style="4"/>
    <col min="4859" max="4859" width="8.7109375" style="4" customWidth="1"/>
    <col min="4860" max="4863" width="8.7109375" style="4"/>
    <col min="4864" max="4864" width="6" style="4" customWidth="1"/>
    <col min="4865" max="4865" width="6.42578125" style="4" customWidth="1"/>
    <col min="4866" max="4867" width="8.7109375" style="4"/>
    <col min="4868" max="4868" width="14.42578125" style="4" customWidth="1"/>
    <col min="4869" max="5114" width="8.7109375" style="4"/>
    <col min="5115" max="5115" width="8.7109375" style="4" customWidth="1"/>
    <col min="5116" max="5119" width="8.7109375" style="4"/>
    <col min="5120" max="5120" width="6" style="4" customWidth="1"/>
    <col min="5121" max="5121" width="6.42578125" style="4" customWidth="1"/>
    <col min="5122" max="5123" width="8.7109375" style="4"/>
    <col min="5124" max="5124" width="14.42578125" style="4" customWidth="1"/>
    <col min="5125" max="5370" width="8.7109375" style="4"/>
    <col min="5371" max="5371" width="8.7109375" style="4" customWidth="1"/>
    <col min="5372" max="5375" width="8.7109375" style="4"/>
    <col min="5376" max="5376" width="6" style="4" customWidth="1"/>
    <col min="5377" max="5377" width="6.42578125" style="4" customWidth="1"/>
    <col min="5378" max="5379" width="8.7109375" style="4"/>
    <col min="5380" max="5380" width="14.42578125" style="4" customWidth="1"/>
    <col min="5381" max="5626" width="8.7109375" style="4"/>
    <col min="5627" max="5627" width="8.7109375" style="4" customWidth="1"/>
    <col min="5628" max="5631" width="8.7109375" style="4"/>
    <col min="5632" max="5632" width="6" style="4" customWidth="1"/>
    <col min="5633" max="5633" width="6.42578125" style="4" customWidth="1"/>
    <col min="5634" max="5635" width="8.7109375" style="4"/>
    <col min="5636" max="5636" width="14.42578125" style="4" customWidth="1"/>
    <col min="5637" max="5882" width="8.7109375" style="4"/>
    <col min="5883" max="5883" width="8.7109375" style="4" customWidth="1"/>
    <col min="5884" max="5887" width="8.7109375" style="4"/>
    <col min="5888" max="5888" width="6" style="4" customWidth="1"/>
    <col min="5889" max="5889" width="6.42578125" style="4" customWidth="1"/>
    <col min="5890" max="5891" width="8.7109375" style="4"/>
    <col min="5892" max="5892" width="14.42578125" style="4" customWidth="1"/>
    <col min="5893" max="6138" width="8.7109375" style="4"/>
    <col min="6139" max="6139" width="8.7109375" style="4" customWidth="1"/>
    <col min="6140" max="6143" width="8.7109375" style="4"/>
    <col min="6144" max="6144" width="6" style="4" customWidth="1"/>
    <col min="6145" max="6145" width="6.42578125" style="4" customWidth="1"/>
    <col min="6146" max="6147" width="8.7109375" style="4"/>
    <col min="6148" max="6148" width="14.42578125" style="4" customWidth="1"/>
    <col min="6149" max="6394" width="8.7109375" style="4"/>
    <col min="6395" max="6395" width="8.7109375" style="4" customWidth="1"/>
    <col min="6396" max="6399" width="8.7109375" style="4"/>
    <col min="6400" max="6400" width="6" style="4" customWidth="1"/>
    <col min="6401" max="6401" width="6.42578125" style="4" customWidth="1"/>
    <col min="6402" max="6403" width="8.7109375" style="4"/>
    <col min="6404" max="6404" width="14.42578125" style="4" customWidth="1"/>
    <col min="6405" max="6650" width="8.7109375" style="4"/>
    <col min="6651" max="6651" width="8.7109375" style="4" customWidth="1"/>
    <col min="6652" max="6655" width="8.7109375" style="4"/>
    <col min="6656" max="6656" width="6" style="4" customWidth="1"/>
    <col min="6657" max="6657" width="6.42578125" style="4" customWidth="1"/>
    <col min="6658" max="6659" width="8.7109375" style="4"/>
    <col min="6660" max="6660" width="14.42578125" style="4" customWidth="1"/>
    <col min="6661" max="6906" width="8.7109375" style="4"/>
    <col min="6907" max="6907" width="8.7109375" style="4" customWidth="1"/>
    <col min="6908" max="6911" width="8.7109375" style="4"/>
    <col min="6912" max="6912" width="6" style="4" customWidth="1"/>
    <col min="6913" max="6913" width="6.42578125" style="4" customWidth="1"/>
    <col min="6914" max="6915" width="8.7109375" style="4"/>
    <col min="6916" max="6916" width="14.42578125" style="4" customWidth="1"/>
    <col min="6917" max="7162" width="8.7109375" style="4"/>
    <col min="7163" max="7163" width="8.7109375" style="4" customWidth="1"/>
    <col min="7164" max="7167" width="8.7109375" style="4"/>
    <col min="7168" max="7168" width="6" style="4" customWidth="1"/>
    <col min="7169" max="7169" width="6.42578125" style="4" customWidth="1"/>
    <col min="7170" max="7171" width="8.7109375" style="4"/>
    <col min="7172" max="7172" width="14.42578125" style="4" customWidth="1"/>
    <col min="7173" max="7418" width="8.7109375" style="4"/>
    <col min="7419" max="7419" width="8.7109375" style="4" customWidth="1"/>
    <col min="7420" max="7423" width="8.7109375" style="4"/>
    <col min="7424" max="7424" width="6" style="4" customWidth="1"/>
    <col min="7425" max="7425" width="6.42578125" style="4" customWidth="1"/>
    <col min="7426" max="7427" width="8.7109375" style="4"/>
    <col min="7428" max="7428" width="14.42578125" style="4" customWidth="1"/>
    <col min="7429" max="7674" width="8.7109375" style="4"/>
    <col min="7675" max="7675" width="8.7109375" style="4" customWidth="1"/>
    <col min="7676" max="7679" width="8.7109375" style="4"/>
    <col min="7680" max="7680" width="6" style="4" customWidth="1"/>
    <col min="7681" max="7681" width="6.42578125" style="4" customWidth="1"/>
    <col min="7682" max="7683" width="8.7109375" style="4"/>
    <col min="7684" max="7684" width="14.42578125" style="4" customWidth="1"/>
    <col min="7685" max="7930" width="8.7109375" style="4"/>
    <col min="7931" max="7931" width="8.7109375" style="4" customWidth="1"/>
    <col min="7932" max="7935" width="8.7109375" style="4"/>
    <col min="7936" max="7936" width="6" style="4" customWidth="1"/>
    <col min="7937" max="7937" width="6.42578125" style="4" customWidth="1"/>
    <col min="7938" max="7939" width="8.7109375" style="4"/>
    <col min="7940" max="7940" width="14.42578125" style="4" customWidth="1"/>
    <col min="7941" max="8186" width="8.7109375" style="4"/>
    <col min="8187" max="8187" width="8.7109375" style="4" customWidth="1"/>
    <col min="8188" max="8191" width="8.7109375" style="4"/>
    <col min="8192" max="8192" width="6" style="4" customWidth="1"/>
    <col min="8193" max="8193" width="6.42578125" style="4" customWidth="1"/>
    <col min="8194" max="8195" width="8.7109375" style="4"/>
    <col min="8196" max="8196" width="14.42578125" style="4" customWidth="1"/>
    <col min="8197" max="8442" width="8.7109375" style="4"/>
    <col min="8443" max="8443" width="8.7109375" style="4" customWidth="1"/>
    <col min="8444" max="8447" width="8.7109375" style="4"/>
    <col min="8448" max="8448" width="6" style="4" customWidth="1"/>
    <col min="8449" max="8449" width="6.42578125" style="4" customWidth="1"/>
    <col min="8450" max="8451" width="8.7109375" style="4"/>
    <col min="8452" max="8452" width="14.42578125" style="4" customWidth="1"/>
    <col min="8453" max="8698" width="8.7109375" style="4"/>
    <col min="8699" max="8699" width="8.7109375" style="4" customWidth="1"/>
    <col min="8700" max="8703" width="8.7109375" style="4"/>
    <col min="8704" max="8704" width="6" style="4" customWidth="1"/>
    <col min="8705" max="8705" width="6.42578125" style="4" customWidth="1"/>
    <col min="8706" max="8707" width="8.7109375" style="4"/>
    <col min="8708" max="8708" width="14.42578125" style="4" customWidth="1"/>
    <col min="8709" max="8954" width="8.7109375" style="4"/>
    <col min="8955" max="8955" width="8.7109375" style="4" customWidth="1"/>
    <col min="8956" max="8959" width="8.7109375" style="4"/>
    <col min="8960" max="8960" width="6" style="4" customWidth="1"/>
    <col min="8961" max="8961" width="6.42578125" style="4" customWidth="1"/>
    <col min="8962" max="8963" width="8.7109375" style="4"/>
    <col min="8964" max="8964" width="14.42578125" style="4" customWidth="1"/>
    <col min="8965" max="9210" width="8.7109375" style="4"/>
    <col min="9211" max="9211" width="8.7109375" style="4" customWidth="1"/>
    <col min="9212" max="9215" width="8.7109375" style="4"/>
    <col min="9216" max="9216" width="6" style="4" customWidth="1"/>
    <col min="9217" max="9217" width="6.42578125" style="4" customWidth="1"/>
    <col min="9218" max="9219" width="8.7109375" style="4"/>
    <col min="9220" max="9220" width="14.42578125" style="4" customWidth="1"/>
    <col min="9221" max="9466" width="8.7109375" style="4"/>
    <col min="9467" max="9467" width="8.7109375" style="4" customWidth="1"/>
    <col min="9468" max="9471" width="8.7109375" style="4"/>
    <col min="9472" max="9472" width="6" style="4" customWidth="1"/>
    <col min="9473" max="9473" width="6.42578125" style="4" customWidth="1"/>
    <col min="9474" max="9475" width="8.7109375" style="4"/>
    <col min="9476" max="9476" width="14.42578125" style="4" customWidth="1"/>
    <col min="9477" max="9722" width="8.7109375" style="4"/>
    <col min="9723" max="9723" width="8.7109375" style="4" customWidth="1"/>
    <col min="9724" max="9727" width="8.7109375" style="4"/>
    <col min="9728" max="9728" width="6" style="4" customWidth="1"/>
    <col min="9729" max="9729" width="6.42578125" style="4" customWidth="1"/>
    <col min="9730" max="9731" width="8.7109375" style="4"/>
    <col min="9732" max="9732" width="14.42578125" style="4" customWidth="1"/>
    <col min="9733" max="9978" width="8.7109375" style="4"/>
    <col min="9979" max="9979" width="8.7109375" style="4" customWidth="1"/>
    <col min="9980" max="9983" width="8.7109375" style="4"/>
    <col min="9984" max="9984" width="6" style="4" customWidth="1"/>
    <col min="9985" max="9985" width="6.42578125" style="4" customWidth="1"/>
    <col min="9986" max="9987" width="8.7109375" style="4"/>
    <col min="9988" max="9988" width="14.42578125" style="4" customWidth="1"/>
    <col min="9989" max="10234" width="8.7109375" style="4"/>
    <col min="10235" max="10235" width="8.7109375" style="4" customWidth="1"/>
    <col min="10236" max="10239" width="8.7109375" style="4"/>
    <col min="10240" max="10240" width="6" style="4" customWidth="1"/>
    <col min="10241" max="10241" width="6.42578125" style="4" customWidth="1"/>
    <col min="10242" max="10243" width="8.7109375" style="4"/>
    <col min="10244" max="10244" width="14.42578125" style="4" customWidth="1"/>
    <col min="10245" max="10490" width="8.7109375" style="4"/>
    <col min="10491" max="10491" width="8.7109375" style="4" customWidth="1"/>
    <col min="10492" max="10495" width="8.7109375" style="4"/>
    <col min="10496" max="10496" width="6" style="4" customWidth="1"/>
    <col min="10497" max="10497" width="6.42578125" style="4" customWidth="1"/>
    <col min="10498" max="10499" width="8.7109375" style="4"/>
    <col min="10500" max="10500" width="14.42578125" style="4" customWidth="1"/>
    <col min="10501" max="10746" width="8.7109375" style="4"/>
    <col min="10747" max="10747" width="8.7109375" style="4" customWidth="1"/>
    <col min="10748" max="10751" width="8.7109375" style="4"/>
    <col min="10752" max="10752" width="6" style="4" customWidth="1"/>
    <col min="10753" max="10753" width="6.42578125" style="4" customWidth="1"/>
    <col min="10754" max="10755" width="8.7109375" style="4"/>
    <col min="10756" max="10756" width="14.42578125" style="4" customWidth="1"/>
    <col min="10757" max="11002" width="8.7109375" style="4"/>
    <col min="11003" max="11003" width="8.7109375" style="4" customWidth="1"/>
    <col min="11004" max="11007" width="8.7109375" style="4"/>
    <col min="11008" max="11008" width="6" style="4" customWidth="1"/>
    <col min="11009" max="11009" width="6.42578125" style="4" customWidth="1"/>
    <col min="11010" max="11011" width="8.7109375" style="4"/>
    <col min="11012" max="11012" width="14.42578125" style="4" customWidth="1"/>
    <col min="11013" max="11258" width="8.7109375" style="4"/>
    <col min="11259" max="11259" width="8.7109375" style="4" customWidth="1"/>
    <col min="11260" max="11263" width="8.7109375" style="4"/>
    <col min="11264" max="11264" width="6" style="4" customWidth="1"/>
    <col min="11265" max="11265" width="6.42578125" style="4" customWidth="1"/>
    <col min="11266" max="11267" width="8.7109375" style="4"/>
    <col min="11268" max="11268" width="14.42578125" style="4" customWidth="1"/>
    <col min="11269" max="11514" width="8.7109375" style="4"/>
    <col min="11515" max="11515" width="8.7109375" style="4" customWidth="1"/>
    <col min="11516" max="11519" width="8.7109375" style="4"/>
    <col min="11520" max="11520" width="6" style="4" customWidth="1"/>
    <col min="11521" max="11521" width="6.42578125" style="4" customWidth="1"/>
    <col min="11522" max="11523" width="8.7109375" style="4"/>
    <col min="11524" max="11524" width="14.42578125" style="4" customWidth="1"/>
    <col min="11525" max="11770" width="8.7109375" style="4"/>
    <col min="11771" max="11771" width="8.7109375" style="4" customWidth="1"/>
    <col min="11772" max="11775" width="8.7109375" style="4"/>
    <col min="11776" max="11776" width="6" style="4" customWidth="1"/>
    <col min="11777" max="11777" width="6.42578125" style="4" customWidth="1"/>
    <col min="11778" max="11779" width="8.7109375" style="4"/>
    <col min="11780" max="11780" width="14.42578125" style="4" customWidth="1"/>
    <col min="11781" max="12026" width="8.7109375" style="4"/>
    <col min="12027" max="12027" width="8.7109375" style="4" customWidth="1"/>
    <col min="12028" max="12031" width="8.7109375" style="4"/>
    <col min="12032" max="12032" width="6" style="4" customWidth="1"/>
    <col min="12033" max="12033" width="6.42578125" style="4" customWidth="1"/>
    <col min="12034" max="12035" width="8.7109375" style="4"/>
    <col min="12036" max="12036" width="14.42578125" style="4" customWidth="1"/>
    <col min="12037" max="12282" width="8.7109375" style="4"/>
    <col min="12283" max="12283" width="8.7109375" style="4" customWidth="1"/>
    <col min="12284" max="12287" width="8.7109375" style="4"/>
    <col min="12288" max="12288" width="6" style="4" customWidth="1"/>
    <col min="12289" max="12289" width="6.42578125" style="4" customWidth="1"/>
    <col min="12290" max="12291" width="8.7109375" style="4"/>
    <col min="12292" max="12292" width="14.42578125" style="4" customWidth="1"/>
    <col min="12293" max="12538" width="8.7109375" style="4"/>
    <col min="12539" max="12539" width="8.7109375" style="4" customWidth="1"/>
    <col min="12540" max="12543" width="8.7109375" style="4"/>
    <col min="12544" max="12544" width="6" style="4" customWidth="1"/>
    <col min="12545" max="12545" width="6.42578125" style="4" customWidth="1"/>
    <col min="12546" max="12547" width="8.7109375" style="4"/>
    <col min="12548" max="12548" width="14.42578125" style="4" customWidth="1"/>
    <col min="12549" max="12794" width="8.7109375" style="4"/>
    <col min="12795" max="12795" width="8.7109375" style="4" customWidth="1"/>
    <col min="12796" max="12799" width="8.7109375" style="4"/>
    <col min="12800" max="12800" width="6" style="4" customWidth="1"/>
    <col min="12801" max="12801" width="6.42578125" style="4" customWidth="1"/>
    <col min="12802" max="12803" width="8.7109375" style="4"/>
    <col min="12804" max="12804" width="14.42578125" style="4" customWidth="1"/>
    <col min="12805" max="13050" width="8.7109375" style="4"/>
    <col min="13051" max="13051" width="8.7109375" style="4" customWidth="1"/>
    <col min="13052" max="13055" width="8.7109375" style="4"/>
    <col min="13056" max="13056" width="6" style="4" customWidth="1"/>
    <col min="13057" max="13057" width="6.42578125" style="4" customWidth="1"/>
    <col min="13058" max="13059" width="8.7109375" style="4"/>
    <col min="13060" max="13060" width="14.42578125" style="4" customWidth="1"/>
    <col min="13061" max="13306" width="8.7109375" style="4"/>
    <col min="13307" max="13307" width="8.7109375" style="4" customWidth="1"/>
    <col min="13308" max="13311" width="8.7109375" style="4"/>
    <col min="13312" max="13312" width="6" style="4" customWidth="1"/>
    <col min="13313" max="13313" width="6.42578125" style="4" customWidth="1"/>
    <col min="13314" max="13315" width="8.7109375" style="4"/>
    <col min="13316" max="13316" width="14.42578125" style="4" customWidth="1"/>
    <col min="13317" max="13562" width="8.7109375" style="4"/>
    <col min="13563" max="13563" width="8.7109375" style="4" customWidth="1"/>
    <col min="13564" max="13567" width="8.7109375" style="4"/>
    <col min="13568" max="13568" width="6" style="4" customWidth="1"/>
    <col min="13569" max="13569" width="6.42578125" style="4" customWidth="1"/>
    <col min="13570" max="13571" width="8.7109375" style="4"/>
    <col min="13572" max="13572" width="14.42578125" style="4" customWidth="1"/>
    <col min="13573" max="13818" width="8.7109375" style="4"/>
    <col min="13819" max="13819" width="8.7109375" style="4" customWidth="1"/>
    <col min="13820" max="13823" width="8.7109375" style="4"/>
    <col min="13824" max="13824" width="6" style="4" customWidth="1"/>
    <col min="13825" max="13825" width="6.42578125" style="4" customWidth="1"/>
    <col min="13826" max="13827" width="8.7109375" style="4"/>
    <col min="13828" max="13828" width="14.42578125" style="4" customWidth="1"/>
    <col min="13829" max="14074" width="8.7109375" style="4"/>
    <col min="14075" max="14075" width="8.7109375" style="4" customWidth="1"/>
    <col min="14076" max="14079" width="8.7109375" style="4"/>
    <col min="14080" max="14080" width="6" style="4" customWidth="1"/>
    <col min="14081" max="14081" width="6.42578125" style="4" customWidth="1"/>
    <col min="14082" max="14083" width="8.7109375" style="4"/>
    <col min="14084" max="14084" width="14.42578125" style="4" customWidth="1"/>
    <col min="14085" max="14330" width="8.7109375" style="4"/>
    <col min="14331" max="14331" width="8.7109375" style="4" customWidth="1"/>
    <col min="14332" max="14335" width="8.7109375" style="4"/>
    <col min="14336" max="14336" width="6" style="4" customWidth="1"/>
    <col min="14337" max="14337" width="6.42578125" style="4" customWidth="1"/>
    <col min="14338" max="14339" width="8.7109375" style="4"/>
    <col min="14340" max="14340" width="14.42578125" style="4" customWidth="1"/>
    <col min="14341" max="14586" width="8.7109375" style="4"/>
    <col min="14587" max="14587" width="8.7109375" style="4" customWidth="1"/>
    <col min="14588" max="14591" width="8.7109375" style="4"/>
    <col min="14592" max="14592" width="6" style="4" customWidth="1"/>
    <col min="14593" max="14593" width="6.42578125" style="4" customWidth="1"/>
    <col min="14594" max="14595" width="8.7109375" style="4"/>
    <col min="14596" max="14596" width="14.42578125" style="4" customWidth="1"/>
    <col min="14597" max="14842" width="8.7109375" style="4"/>
    <col min="14843" max="14843" width="8.7109375" style="4" customWidth="1"/>
    <col min="14844" max="14847" width="8.7109375" style="4"/>
    <col min="14848" max="14848" width="6" style="4" customWidth="1"/>
    <col min="14849" max="14849" width="6.42578125" style="4" customWidth="1"/>
    <col min="14850" max="14851" width="8.7109375" style="4"/>
    <col min="14852" max="14852" width="14.42578125" style="4" customWidth="1"/>
    <col min="14853" max="15098" width="8.7109375" style="4"/>
    <col min="15099" max="15099" width="8.7109375" style="4" customWidth="1"/>
    <col min="15100" max="15103" width="8.7109375" style="4"/>
    <col min="15104" max="15104" width="6" style="4" customWidth="1"/>
    <col min="15105" max="15105" width="6.42578125" style="4" customWidth="1"/>
    <col min="15106" max="15107" width="8.7109375" style="4"/>
    <col min="15108" max="15108" width="14.42578125" style="4" customWidth="1"/>
    <col min="15109" max="15354" width="8.7109375" style="4"/>
    <col min="15355" max="15355" width="8.7109375" style="4" customWidth="1"/>
    <col min="15356" max="15359" width="8.7109375" style="4"/>
    <col min="15360" max="15360" width="6" style="4" customWidth="1"/>
    <col min="15361" max="15361" width="6.42578125" style="4" customWidth="1"/>
    <col min="15362" max="15363" width="8.7109375" style="4"/>
    <col min="15364" max="15364" width="14.42578125" style="4" customWidth="1"/>
    <col min="15365" max="15610" width="8.7109375" style="4"/>
    <col min="15611" max="15611" width="8.7109375" style="4" customWidth="1"/>
    <col min="15612" max="15615" width="8.7109375" style="4"/>
    <col min="15616" max="15616" width="6" style="4" customWidth="1"/>
    <col min="15617" max="15617" width="6.42578125" style="4" customWidth="1"/>
    <col min="15618" max="15619" width="8.7109375" style="4"/>
    <col min="15620" max="15620" width="14.42578125" style="4" customWidth="1"/>
    <col min="15621" max="15866" width="8.7109375" style="4"/>
    <col min="15867" max="15867" width="8.7109375" style="4" customWidth="1"/>
    <col min="15868" max="15871" width="8.7109375" style="4"/>
    <col min="15872" max="15872" width="6" style="4" customWidth="1"/>
    <col min="15873" max="15873" width="6.42578125" style="4" customWidth="1"/>
    <col min="15874" max="15875" width="8.7109375" style="4"/>
    <col min="15876" max="15876" width="14.42578125" style="4" customWidth="1"/>
    <col min="15877" max="16122" width="8.7109375" style="4"/>
    <col min="16123" max="16123" width="8.7109375" style="4" customWidth="1"/>
    <col min="16124" max="16127" width="8.7109375" style="4"/>
    <col min="16128" max="16128" width="6" style="4" customWidth="1"/>
    <col min="16129" max="16129" width="6.42578125" style="4" customWidth="1"/>
    <col min="16130" max="16131" width="8.7109375" style="4"/>
    <col min="16132" max="16132" width="14.42578125" style="4" customWidth="1"/>
    <col min="16133" max="16377" width="8.7109375" style="4"/>
    <col min="16378" max="16384" width="9.28515625" style="4" customWidth="1"/>
  </cols>
  <sheetData>
    <row r="1" spans="1:5" ht="35.65" customHeight="1" thickBot="1" x14ac:dyDescent="0.3">
      <c r="A1" s="928" t="e" vm="1">
        <v>#VALUE!</v>
      </c>
      <c r="B1" s="929"/>
      <c r="C1" s="896" t="s">
        <v>466</v>
      </c>
      <c r="D1" s="897"/>
      <c r="E1" s="898"/>
    </row>
    <row r="2" spans="1:5" ht="16.5" thickBot="1" x14ac:dyDescent="0.25">
      <c r="A2" s="930"/>
      <c r="B2" s="863"/>
      <c r="C2" s="899"/>
      <c r="D2" s="900"/>
      <c r="E2" s="927"/>
    </row>
    <row r="3" spans="1:5" ht="15.75" x14ac:dyDescent="0.25">
      <c r="A3" s="930"/>
      <c r="B3" s="863"/>
      <c r="C3" s="866" t="s">
        <v>463</v>
      </c>
      <c r="D3" s="867"/>
      <c r="E3" s="868"/>
    </row>
    <row r="4" spans="1:5" ht="15.75" x14ac:dyDescent="0.25">
      <c r="A4" s="930"/>
      <c r="B4" s="863"/>
      <c r="C4" s="869" t="s">
        <v>0</v>
      </c>
      <c r="D4" s="870"/>
      <c r="E4" s="871"/>
    </row>
    <row r="5" spans="1:5" ht="16.5" thickBot="1" x14ac:dyDescent="0.3">
      <c r="A5" s="931"/>
      <c r="B5" s="865"/>
      <c r="C5" s="869" t="s">
        <v>442</v>
      </c>
      <c r="D5" s="870"/>
      <c r="E5" s="871"/>
    </row>
    <row r="6" spans="1:5" ht="15.75" x14ac:dyDescent="0.25">
      <c r="A6" s="872" t="s">
        <v>1</v>
      </c>
      <c r="B6" s="873"/>
      <c r="C6" s="869"/>
      <c r="D6" s="870"/>
      <c r="E6" s="871"/>
    </row>
    <row r="7" spans="1:5" ht="16.5" thickBot="1" x14ac:dyDescent="0.3">
      <c r="A7" s="874"/>
      <c r="B7" s="875"/>
      <c r="C7" s="876" t="s">
        <v>2</v>
      </c>
      <c r="D7" s="877"/>
      <c r="E7" s="878"/>
    </row>
    <row r="8" spans="1:5" ht="16.5" thickBot="1" x14ac:dyDescent="0.25">
      <c r="A8" s="899"/>
      <c r="B8" s="900"/>
      <c r="C8" s="900"/>
      <c r="D8" s="900"/>
      <c r="E8" s="927"/>
    </row>
    <row r="9" spans="1:5" ht="15" customHeight="1" x14ac:dyDescent="0.25">
      <c r="A9" s="198" t="s">
        <v>321</v>
      </c>
      <c r="B9" s="86"/>
      <c r="C9" s="134"/>
      <c r="D9" s="159"/>
      <c r="E9" s="174"/>
    </row>
    <row r="10" spans="1:5" ht="15.75" x14ac:dyDescent="0.25">
      <c r="A10" s="173"/>
      <c r="B10" s="86"/>
      <c r="C10" s="154" t="s">
        <v>338</v>
      </c>
      <c r="D10" s="81"/>
      <c r="E10" s="174"/>
    </row>
    <row r="11" spans="1:5" ht="14.65" customHeight="1" x14ac:dyDescent="0.25">
      <c r="A11" s="173"/>
      <c r="B11" s="12" t="s">
        <v>319</v>
      </c>
      <c r="C11" s="89" t="s">
        <v>320</v>
      </c>
      <c r="D11" s="81" t="s">
        <v>5</v>
      </c>
      <c r="E11" s="174" t="s">
        <v>6</v>
      </c>
    </row>
    <row r="12" spans="1:5" ht="15" customHeight="1" x14ac:dyDescent="0.25">
      <c r="A12" s="175" t="s">
        <v>322</v>
      </c>
      <c r="B12" s="20">
        <f t="shared" ref="B12:B16" si="0">C12/0.82</f>
        <v>1158.5365853658536</v>
      </c>
      <c r="C12" s="62">
        <v>950</v>
      </c>
      <c r="D12" s="142"/>
      <c r="E12" s="176" t="str">
        <f>IF(C12*D12,C12*D12,"")</f>
        <v/>
      </c>
    </row>
    <row r="13" spans="1:5" ht="30.6" customHeight="1" x14ac:dyDescent="0.25">
      <c r="A13" s="175" t="s">
        <v>323</v>
      </c>
      <c r="B13" s="128">
        <f t="shared" si="0"/>
        <v>0</v>
      </c>
      <c r="C13" s="62"/>
      <c r="D13" s="139"/>
      <c r="E13" s="176" t="str">
        <f>IF(C13*D13,C13*D13,"")</f>
        <v/>
      </c>
    </row>
    <row r="14" spans="1:5" ht="30.6" customHeight="1" x14ac:dyDescent="0.25">
      <c r="A14" s="175" t="s">
        <v>604</v>
      </c>
      <c r="B14" s="128">
        <f t="shared" si="0"/>
        <v>0</v>
      </c>
      <c r="C14" s="62"/>
      <c r="D14" s="139"/>
      <c r="E14" s="177" t="str">
        <f>IF(C14*D14,C14*D14,"")</f>
        <v/>
      </c>
    </row>
    <row r="15" spans="1:5" ht="30.6" customHeight="1" x14ac:dyDescent="0.25">
      <c r="A15" s="175" t="s">
        <v>605</v>
      </c>
      <c r="B15" s="128"/>
      <c r="C15" s="62"/>
      <c r="D15" s="142"/>
      <c r="E15" s="176"/>
    </row>
    <row r="16" spans="1:5" ht="15" customHeight="1" x14ac:dyDescent="0.25">
      <c r="A16" s="175" t="s">
        <v>340</v>
      </c>
      <c r="B16" s="128">
        <f t="shared" si="0"/>
        <v>0</v>
      </c>
      <c r="C16" s="62"/>
      <c r="D16" s="139"/>
      <c r="E16" s="178" t="str">
        <f>IF(C16*D16,C16*D16,"")</f>
        <v/>
      </c>
    </row>
    <row r="17" spans="1:5" ht="14.65" customHeight="1" x14ac:dyDescent="0.25">
      <c r="A17" s="179"/>
      <c r="B17" s="86"/>
      <c r="C17" s="134"/>
      <c r="D17" s="81"/>
      <c r="E17" s="174"/>
    </row>
    <row r="18" spans="1:5" ht="15" customHeight="1" x14ac:dyDescent="0.25">
      <c r="A18" s="180" t="s">
        <v>324</v>
      </c>
      <c r="B18" s="86"/>
      <c r="C18" s="134"/>
      <c r="D18" s="159"/>
      <c r="E18" s="174"/>
    </row>
    <row r="19" spans="1:5" ht="15" customHeight="1" x14ac:dyDescent="0.25">
      <c r="A19" s="181" t="s">
        <v>325</v>
      </c>
      <c r="B19" s="128">
        <f t="shared" ref="B19" si="1">C19/0.82</f>
        <v>0</v>
      </c>
      <c r="C19" s="62"/>
      <c r="D19" s="139"/>
      <c r="E19" s="182" t="str">
        <f>IF(C19*D19,C19*D19,"")</f>
        <v/>
      </c>
    </row>
    <row r="20" spans="1:5" ht="14.65" customHeight="1" x14ac:dyDescent="0.25">
      <c r="A20" s="183"/>
      <c r="B20" s="172"/>
      <c r="C20" s="134"/>
      <c r="D20" s="159"/>
      <c r="E20" s="184"/>
    </row>
    <row r="21" spans="1:5" ht="14.65" customHeight="1" x14ac:dyDescent="0.25">
      <c r="A21" s="183" t="s">
        <v>326</v>
      </c>
      <c r="B21" s="172"/>
      <c r="C21" s="134"/>
      <c r="D21" s="159"/>
      <c r="E21" s="174"/>
    </row>
    <row r="22" spans="1:5" ht="28.9" customHeight="1" x14ac:dyDescent="0.25">
      <c r="A22" s="175" t="s">
        <v>327</v>
      </c>
      <c r="B22" s="128">
        <f t="shared" ref="B22" si="2">C22/0.82</f>
        <v>0</v>
      </c>
      <c r="C22" s="62"/>
      <c r="D22" s="139"/>
      <c r="E22" s="182" t="str">
        <f>IF(C22*D22,C22*D22,"")</f>
        <v/>
      </c>
    </row>
    <row r="23" spans="1:5" ht="14.65" customHeight="1" x14ac:dyDescent="0.25">
      <c r="A23" s="183"/>
      <c r="B23" s="86"/>
      <c r="C23" s="134"/>
      <c r="D23" s="159"/>
      <c r="E23" s="184"/>
    </row>
    <row r="24" spans="1:5" ht="15.75" x14ac:dyDescent="0.25">
      <c r="A24" s="180" t="s">
        <v>13</v>
      </c>
      <c r="B24" s="86"/>
      <c r="C24" s="134"/>
      <c r="D24" s="159"/>
      <c r="E24" s="184"/>
    </row>
    <row r="25" spans="1:5" ht="15.75" x14ac:dyDescent="0.25">
      <c r="A25" s="181" t="s">
        <v>301</v>
      </c>
      <c r="B25" s="141"/>
      <c r="C25" s="144">
        <v>3.5</v>
      </c>
      <c r="D25" s="163"/>
      <c r="E25" s="185" t="str">
        <f>IF(C25*D25,C25*D25,"")</f>
        <v/>
      </c>
    </row>
    <row r="26" spans="1:5" ht="16.5" thickBot="1" x14ac:dyDescent="0.3">
      <c r="A26" s="186" t="s">
        <v>14</v>
      </c>
      <c r="B26" s="187"/>
      <c r="C26" s="188">
        <v>1.85</v>
      </c>
      <c r="D26" s="189"/>
      <c r="E26" s="190" t="str">
        <f>IF(C26*D26,C26*D26,"")</f>
        <v/>
      </c>
    </row>
    <row r="27" spans="1:5" ht="15.75" x14ac:dyDescent="0.25">
      <c r="A27" s="40"/>
      <c r="B27" s="40"/>
      <c r="C27" s="76"/>
      <c r="D27" s="42" t="s">
        <v>15</v>
      </c>
      <c r="E27" s="191">
        <f>SUM(E12:E26)</f>
        <v>0</v>
      </c>
    </row>
    <row r="28" spans="1:5" ht="15.75" x14ac:dyDescent="0.25">
      <c r="A28" s="911" t="s">
        <v>468</v>
      </c>
      <c r="B28" s="47"/>
      <c r="C28" s="48">
        <v>0</v>
      </c>
      <c r="D28" s="12"/>
      <c r="E28" s="192">
        <f>SUM(C28*(E27)/100)</f>
        <v>0</v>
      </c>
    </row>
    <row r="29" spans="1:5" ht="15.75" x14ac:dyDescent="0.25">
      <c r="A29" s="911"/>
      <c r="B29" s="40"/>
      <c r="C29" s="49">
        <v>0</v>
      </c>
      <c r="D29" s="42" t="s">
        <v>16</v>
      </c>
      <c r="E29" s="192">
        <f>SUM(C29*(E27)/100)</f>
        <v>0</v>
      </c>
    </row>
    <row r="30" spans="1:5" ht="16.5" thickBot="1" x14ac:dyDescent="0.3">
      <c r="A30" s="40"/>
      <c r="B30" s="40"/>
      <c r="C30" s="76"/>
      <c r="D30" s="42" t="s">
        <v>17</v>
      </c>
      <c r="E30" s="193">
        <f>SUM(E27+E28+E29)</f>
        <v>0</v>
      </c>
    </row>
    <row r="31" spans="1:5" ht="15.75" x14ac:dyDescent="0.25">
      <c r="A31" s="9"/>
      <c r="C31" s="43"/>
      <c r="D31" s="7"/>
      <c r="E31" s="8"/>
    </row>
  </sheetData>
  <mergeCells count="11">
    <mergeCell ref="A1:B5"/>
    <mergeCell ref="C1:E1"/>
    <mergeCell ref="C2:E2"/>
    <mergeCell ref="C3:E3"/>
    <mergeCell ref="C4:E4"/>
    <mergeCell ref="C5:E5"/>
    <mergeCell ref="A28:A29"/>
    <mergeCell ref="A6:B7"/>
    <mergeCell ref="C6:E6"/>
    <mergeCell ref="C7:E7"/>
    <mergeCell ref="A8:E8"/>
  </mergeCells>
  <hyperlinks>
    <hyperlink ref="C7" r:id="rId1" xr:uid="{4D7D08F2-18F4-42BA-A9B3-D25737D85101}"/>
    <hyperlink ref="C5" r:id="rId2" xr:uid="{A4E940E5-9051-4CF4-B8E2-A86317EF46AD}"/>
  </hyperlinks>
  <pageMargins left="0.5" right="0.5" top="0.25" bottom="0.5" header="0.5" footer="0.5"/>
  <pageSetup orientation="portrait" r:id="rId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D901C-6F4C-4034-B2A5-6791E34F6E53}">
  <sheetPr>
    <tabColor rgb="FFFF6600"/>
  </sheetPr>
  <dimension ref="A1:H74"/>
  <sheetViews>
    <sheetView topLeftCell="A49" zoomScale="110" zoomScaleNormal="110" workbookViewId="0">
      <selection activeCell="E70" sqref="E70"/>
    </sheetView>
  </sheetViews>
  <sheetFormatPr defaultRowHeight="12.75" x14ac:dyDescent="0.2"/>
  <cols>
    <col min="1" max="1" width="44.5703125" style="4" customWidth="1"/>
    <col min="2" max="2" width="11" style="4" customWidth="1"/>
    <col min="3" max="3" width="14.7109375" style="25" customWidth="1"/>
    <col min="4" max="4" width="6.7109375" style="6" customWidth="1"/>
    <col min="5" max="5" width="14.5703125" style="51" customWidth="1"/>
    <col min="6" max="247" width="8.7109375" style="4"/>
    <col min="248" max="248" width="8.7109375" style="4" customWidth="1"/>
    <col min="249" max="252" width="8.7109375" style="4"/>
    <col min="253" max="254" width="6" style="4" customWidth="1"/>
    <col min="255" max="256" width="8.7109375" style="4"/>
    <col min="257" max="257" width="16.5703125" style="4" customWidth="1"/>
    <col min="258" max="503" width="8.7109375" style="4"/>
    <col min="504" max="504" width="8.7109375" style="4" customWidth="1"/>
    <col min="505" max="508" width="8.7109375" style="4"/>
    <col min="509" max="510" width="6" style="4" customWidth="1"/>
    <col min="511" max="512" width="8.7109375" style="4"/>
    <col min="513" max="513" width="16.5703125" style="4" customWidth="1"/>
    <col min="514" max="759" width="8.7109375" style="4"/>
    <col min="760" max="760" width="8.7109375" style="4" customWidth="1"/>
    <col min="761" max="764" width="8.7109375" style="4"/>
    <col min="765" max="766" width="6" style="4" customWidth="1"/>
    <col min="767" max="768" width="8.7109375" style="4"/>
    <col min="769" max="769" width="16.5703125" style="4" customWidth="1"/>
    <col min="770" max="1015" width="8.7109375" style="4"/>
    <col min="1016" max="1016" width="8.7109375" style="4" customWidth="1"/>
    <col min="1017" max="1020" width="8.7109375" style="4"/>
    <col min="1021" max="1022" width="6" style="4" customWidth="1"/>
    <col min="1023" max="1024" width="8.7109375" style="4"/>
    <col min="1025" max="1025" width="16.5703125" style="4" customWidth="1"/>
    <col min="1026" max="1271" width="8.7109375" style="4"/>
    <col min="1272" max="1272" width="8.7109375" style="4" customWidth="1"/>
    <col min="1273" max="1276" width="8.7109375" style="4"/>
    <col min="1277" max="1278" width="6" style="4" customWidth="1"/>
    <col min="1279" max="1280" width="8.7109375" style="4"/>
    <col min="1281" max="1281" width="16.5703125" style="4" customWidth="1"/>
    <col min="1282" max="1527" width="8.7109375" style="4"/>
    <col min="1528" max="1528" width="8.7109375" style="4" customWidth="1"/>
    <col min="1529" max="1532" width="8.7109375" style="4"/>
    <col min="1533" max="1534" width="6" style="4" customWidth="1"/>
    <col min="1535" max="1536" width="8.7109375" style="4"/>
    <col min="1537" max="1537" width="16.5703125" style="4" customWidth="1"/>
    <col min="1538" max="1783" width="8.7109375" style="4"/>
    <col min="1784" max="1784" width="8.7109375" style="4" customWidth="1"/>
    <col min="1785" max="1788" width="8.7109375" style="4"/>
    <col min="1789" max="1790" width="6" style="4" customWidth="1"/>
    <col min="1791" max="1792" width="8.7109375" style="4"/>
    <col min="1793" max="1793" width="16.5703125" style="4" customWidth="1"/>
    <col min="1794" max="2039" width="8.7109375" style="4"/>
    <col min="2040" max="2040" width="8.7109375" style="4" customWidth="1"/>
    <col min="2041" max="2044" width="8.7109375" style="4"/>
    <col min="2045" max="2046" width="6" style="4" customWidth="1"/>
    <col min="2047" max="2048" width="8.7109375" style="4"/>
    <col min="2049" max="2049" width="16.5703125" style="4" customWidth="1"/>
    <col min="2050" max="2295" width="8.7109375" style="4"/>
    <col min="2296" max="2296" width="8.7109375" style="4" customWidth="1"/>
    <col min="2297" max="2300" width="8.7109375" style="4"/>
    <col min="2301" max="2302" width="6" style="4" customWidth="1"/>
    <col min="2303" max="2304" width="8.7109375" style="4"/>
    <col min="2305" max="2305" width="16.5703125" style="4" customWidth="1"/>
    <col min="2306" max="2551" width="8.7109375" style="4"/>
    <col min="2552" max="2552" width="8.7109375" style="4" customWidth="1"/>
    <col min="2553" max="2556" width="8.7109375" style="4"/>
    <col min="2557" max="2558" width="6" style="4" customWidth="1"/>
    <col min="2559" max="2560" width="8.7109375" style="4"/>
    <col min="2561" max="2561" width="16.5703125" style="4" customWidth="1"/>
    <col min="2562" max="2807" width="8.7109375" style="4"/>
    <col min="2808" max="2808" width="8.7109375" style="4" customWidth="1"/>
    <col min="2809" max="2812" width="8.7109375" style="4"/>
    <col min="2813" max="2814" width="6" style="4" customWidth="1"/>
    <col min="2815" max="2816" width="8.7109375" style="4"/>
    <col min="2817" max="2817" width="16.5703125" style="4" customWidth="1"/>
    <col min="2818" max="3063" width="8.7109375" style="4"/>
    <col min="3064" max="3064" width="8.7109375" style="4" customWidth="1"/>
    <col min="3065" max="3068" width="8.7109375" style="4"/>
    <col min="3069" max="3070" width="6" style="4" customWidth="1"/>
    <col min="3071" max="3072" width="8.7109375" style="4"/>
    <col min="3073" max="3073" width="16.5703125" style="4" customWidth="1"/>
    <col min="3074" max="3319" width="8.7109375" style="4"/>
    <col min="3320" max="3320" width="8.7109375" style="4" customWidth="1"/>
    <col min="3321" max="3324" width="8.7109375" style="4"/>
    <col min="3325" max="3326" width="6" style="4" customWidth="1"/>
    <col min="3327" max="3328" width="8.7109375" style="4"/>
    <col min="3329" max="3329" width="16.5703125" style="4" customWidth="1"/>
    <col min="3330" max="3575" width="8.7109375" style="4"/>
    <col min="3576" max="3576" width="8.7109375" style="4" customWidth="1"/>
    <col min="3577" max="3580" width="8.7109375" style="4"/>
    <col min="3581" max="3582" width="6" style="4" customWidth="1"/>
    <col min="3583" max="3584" width="8.7109375" style="4"/>
    <col min="3585" max="3585" width="16.5703125" style="4" customWidth="1"/>
    <col min="3586" max="3831" width="8.7109375" style="4"/>
    <col min="3832" max="3832" width="8.7109375" style="4" customWidth="1"/>
    <col min="3833" max="3836" width="8.7109375" style="4"/>
    <col min="3837" max="3838" width="6" style="4" customWidth="1"/>
    <col min="3839" max="3840" width="8.7109375" style="4"/>
    <col min="3841" max="3841" width="16.5703125" style="4" customWidth="1"/>
    <col min="3842" max="4087" width="8.7109375" style="4"/>
    <col min="4088" max="4088" width="8.7109375" style="4" customWidth="1"/>
    <col min="4089" max="4092" width="8.7109375" style="4"/>
    <col min="4093" max="4094" width="6" style="4" customWidth="1"/>
    <col min="4095" max="4096" width="8.7109375" style="4"/>
    <col min="4097" max="4097" width="16.5703125" style="4" customWidth="1"/>
    <col min="4098" max="4343" width="8.7109375" style="4"/>
    <col min="4344" max="4344" width="8.7109375" style="4" customWidth="1"/>
    <col min="4345" max="4348" width="8.7109375" style="4"/>
    <col min="4349" max="4350" width="6" style="4" customWidth="1"/>
    <col min="4351" max="4352" width="8.7109375" style="4"/>
    <col min="4353" max="4353" width="16.5703125" style="4" customWidth="1"/>
    <col min="4354" max="4599" width="8.7109375" style="4"/>
    <col min="4600" max="4600" width="8.7109375" style="4" customWidth="1"/>
    <col min="4601" max="4604" width="8.7109375" style="4"/>
    <col min="4605" max="4606" width="6" style="4" customWidth="1"/>
    <col min="4607" max="4608" width="8.7109375" style="4"/>
    <col min="4609" max="4609" width="16.5703125" style="4" customWidth="1"/>
    <col min="4610" max="4855" width="8.7109375" style="4"/>
    <col min="4856" max="4856" width="8.7109375" style="4" customWidth="1"/>
    <col min="4857" max="4860" width="8.7109375" style="4"/>
    <col min="4861" max="4862" width="6" style="4" customWidth="1"/>
    <col min="4863" max="4864" width="8.7109375" style="4"/>
    <col min="4865" max="4865" width="16.5703125" style="4" customWidth="1"/>
    <col min="4866" max="5111" width="8.7109375" style="4"/>
    <col min="5112" max="5112" width="8.7109375" style="4" customWidth="1"/>
    <col min="5113" max="5116" width="8.7109375" style="4"/>
    <col min="5117" max="5118" width="6" style="4" customWidth="1"/>
    <col min="5119" max="5120" width="8.7109375" style="4"/>
    <col min="5121" max="5121" width="16.5703125" style="4" customWidth="1"/>
    <col min="5122" max="5367" width="8.7109375" style="4"/>
    <col min="5368" max="5368" width="8.7109375" style="4" customWidth="1"/>
    <col min="5369" max="5372" width="8.7109375" style="4"/>
    <col min="5373" max="5374" width="6" style="4" customWidth="1"/>
    <col min="5375" max="5376" width="8.7109375" style="4"/>
    <col min="5377" max="5377" width="16.5703125" style="4" customWidth="1"/>
    <col min="5378" max="5623" width="8.7109375" style="4"/>
    <col min="5624" max="5624" width="8.7109375" style="4" customWidth="1"/>
    <col min="5625" max="5628" width="8.7109375" style="4"/>
    <col min="5629" max="5630" width="6" style="4" customWidth="1"/>
    <col min="5631" max="5632" width="8.7109375" style="4"/>
    <col min="5633" max="5633" width="16.5703125" style="4" customWidth="1"/>
    <col min="5634" max="5879" width="8.7109375" style="4"/>
    <col min="5880" max="5880" width="8.7109375" style="4" customWidth="1"/>
    <col min="5881" max="5884" width="8.7109375" style="4"/>
    <col min="5885" max="5886" width="6" style="4" customWidth="1"/>
    <col min="5887" max="5888" width="8.7109375" style="4"/>
    <col min="5889" max="5889" width="16.5703125" style="4" customWidth="1"/>
    <col min="5890" max="6135" width="8.7109375" style="4"/>
    <col min="6136" max="6136" width="8.7109375" style="4" customWidth="1"/>
    <col min="6137" max="6140" width="8.7109375" style="4"/>
    <col min="6141" max="6142" width="6" style="4" customWidth="1"/>
    <col min="6143" max="6144" width="8.7109375" style="4"/>
    <col min="6145" max="6145" width="16.5703125" style="4" customWidth="1"/>
    <col min="6146" max="6391" width="8.7109375" style="4"/>
    <col min="6392" max="6392" width="8.7109375" style="4" customWidth="1"/>
    <col min="6393" max="6396" width="8.7109375" style="4"/>
    <col min="6397" max="6398" width="6" style="4" customWidth="1"/>
    <col min="6399" max="6400" width="8.7109375" style="4"/>
    <col min="6401" max="6401" width="16.5703125" style="4" customWidth="1"/>
    <col min="6402" max="6647" width="8.7109375" style="4"/>
    <col min="6648" max="6648" width="8.7109375" style="4" customWidth="1"/>
    <col min="6649" max="6652" width="8.7109375" style="4"/>
    <col min="6653" max="6654" width="6" style="4" customWidth="1"/>
    <col min="6655" max="6656" width="8.7109375" style="4"/>
    <col min="6657" max="6657" width="16.5703125" style="4" customWidth="1"/>
    <col min="6658" max="6903" width="8.7109375" style="4"/>
    <col min="6904" max="6904" width="8.7109375" style="4" customWidth="1"/>
    <col min="6905" max="6908" width="8.7109375" style="4"/>
    <col min="6909" max="6910" width="6" style="4" customWidth="1"/>
    <col min="6911" max="6912" width="8.7109375" style="4"/>
    <col min="6913" max="6913" width="16.5703125" style="4" customWidth="1"/>
    <col min="6914" max="7159" width="8.7109375" style="4"/>
    <col min="7160" max="7160" width="8.7109375" style="4" customWidth="1"/>
    <col min="7161" max="7164" width="8.7109375" style="4"/>
    <col min="7165" max="7166" width="6" style="4" customWidth="1"/>
    <col min="7167" max="7168" width="8.7109375" style="4"/>
    <col min="7169" max="7169" width="16.5703125" style="4" customWidth="1"/>
    <col min="7170" max="7415" width="8.7109375" style="4"/>
    <col min="7416" max="7416" width="8.7109375" style="4" customWidth="1"/>
    <col min="7417" max="7420" width="8.7109375" style="4"/>
    <col min="7421" max="7422" width="6" style="4" customWidth="1"/>
    <col min="7423" max="7424" width="8.7109375" style="4"/>
    <col min="7425" max="7425" width="16.5703125" style="4" customWidth="1"/>
    <col min="7426" max="7671" width="8.7109375" style="4"/>
    <col min="7672" max="7672" width="8.7109375" style="4" customWidth="1"/>
    <col min="7673" max="7676" width="8.7109375" style="4"/>
    <col min="7677" max="7678" width="6" style="4" customWidth="1"/>
    <col min="7679" max="7680" width="8.7109375" style="4"/>
    <col min="7681" max="7681" width="16.5703125" style="4" customWidth="1"/>
    <col min="7682" max="7927" width="8.7109375" style="4"/>
    <col min="7928" max="7928" width="8.7109375" style="4" customWidth="1"/>
    <col min="7929" max="7932" width="8.7109375" style="4"/>
    <col min="7933" max="7934" width="6" style="4" customWidth="1"/>
    <col min="7935" max="7936" width="8.7109375" style="4"/>
    <col min="7937" max="7937" width="16.5703125" style="4" customWidth="1"/>
    <col min="7938" max="8183" width="8.7109375" style="4"/>
    <col min="8184" max="8184" width="8.7109375" style="4" customWidth="1"/>
    <col min="8185" max="8188" width="8.7109375" style="4"/>
    <col min="8189" max="8190" width="6" style="4" customWidth="1"/>
    <col min="8191" max="8192" width="8.7109375" style="4"/>
    <col min="8193" max="8193" width="16.5703125" style="4" customWidth="1"/>
    <col min="8194" max="8439" width="8.7109375" style="4"/>
    <col min="8440" max="8440" width="8.7109375" style="4" customWidth="1"/>
    <col min="8441" max="8444" width="8.7109375" style="4"/>
    <col min="8445" max="8446" width="6" style="4" customWidth="1"/>
    <col min="8447" max="8448" width="8.7109375" style="4"/>
    <col min="8449" max="8449" width="16.5703125" style="4" customWidth="1"/>
    <col min="8450" max="8695" width="8.7109375" style="4"/>
    <col min="8696" max="8696" width="8.7109375" style="4" customWidth="1"/>
    <col min="8697" max="8700" width="8.7109375" style="4"/>
    <col min="8701" max="8702" width="6" style="4" customWidth="1"/>
    <col min="8703" max="8704" width="8.7109375" style="4"/>
    <col min="8705" max="8705" width="16.5703125" style="4" customWidth="1"/>
    <col min="8706" max="8951" width="8.7109375" style="4"/>
    <col min="8952" max="8952" width="8.7109375" style="4" customWidth="1"/>
    <col min="8953" max="8956" width="8.7109375" style="4"/>
    <col min="8957" max="8958" width="6" style="4" customWidth="1"/>
    <col min="8959" max="8960" width="8.7109375" style="4"/>
    <col min="8961" max="8961" width="16.5703125" style="4" customWidth="1"/>
    <col min="8962" max="9207" width="8.7109375" style="4"/>
    <col min="9208" max="9208" width="8.7109375" style="4" customWidth="1"/>
    <col min="9209" max="9212" width="8.7109375" style="4"/>
    <col min="9213" max="9214" width="6" style="4" customWidth="1"/>
    <col min="9215" max="9216" width="8.7109375" style="4"/>
    <col min="9217" max="9217" width="16.5703125" style="4" customWidth="1"/>
    <col min="9218" max="9463" width="8.7109375" style="4"/>
    <col min="9464" max="9464" width="8.7109375" style="4" customWidth="1"/>
    <col min="9465" max="9468" width="8.7109375" style="4"/>
    <col min="9469" max="9470" width="6" style="4" customWidth="1"/>
    <col min="9471" max="9472" width="8.7109375" style="4"/>
    <col min="9473" max="9473" width="16.5703125" style="4" customWidth="1"/>
    <col min="9474" max="9719" width="8.7109375" style="4"/>
    <col min="9720" max="9720" width="8.7109375" style="4" customWidth="1"/>
    <col min="9721" max="9724" width="8.7109375" style="4"/>
    <col min="9725" max="9726" width="6" style="4" customWidth="1"/>
    <col min="9727" max="9728" width="8.7109375" style="4"/>
    <col min="9729" max="9729" width="16.5703125" style="4" customWidth="1"/>
    <col min="9730" max="9975" width="8.7109375" style="4"/>
    <col min="9976" max="9976" width="8.7109375" style="4" customWidth="1"/>
    <col min="9977" max="9980" width="8.7109375" style="4"/>
    <col min="9981" max="9982" width="6" style="4" customWidth="1"/>
    <col min="9983" max="9984" width="8.7109375" style="4"/>
    <col min="9985" max="9985" width="16.5703125" style="4" customWidth="1"/>
    <col min="9986" max="10231" width="8.7109375" style="4"/>
    <col min="10232" max="10232" width="8.7109375" style="4" customWidth="1"/>
    <col min="10233" max="10236" width="8.7109375" style="4"/>
    <col min="10237" max="10238" width="6" style="4" customWidth="1"/>
    <col min="10239" max="10240" width="8.7109375" style="4"/>
    <col min="10241" max="10241" width="16.5703125" style="4" customWidth="1"/>
    <col min="10242" max="10487" width="8.7109375" style="4"/>
    <col min="10488" max="10488" width="8.7109375" style="4" customWidth="1"/>
    <col min="10489" max="10492" width="8.7109375" style="4"/>
    <col min="10493" max="10494" width="6" style="4" customWidth="1"/>
    <col min="10495" max="10496" width="8.7109375" style="4"/>
    <col min="10497" max="10497" width="16.5703125" style="4" customWidth="1"/>
    <col min="10498" max="10743" width="8.7109375" style="4"/>
    <col min="10744" max="10744" width="8.7109375" style="4" customWidth="1"/>
    <col min="10745" max="10748" width="8.7109375" style="4"/>
    <col min="10749" max="10750" width="6" style="4" customWidth="1"/>
    <col min="10751" max="10752" width="8.7109375" style="4"/>
    <col min="10753" max="10753" width="16.5703125" style="4" customWidth="1"/>
    <col min="10754" max="10999" width="8.7109375" style="4"/>
    <col min="11000" max="11000" width="8.7109375" style="4" customWidth="1"/>
    <col min="11001" max="11004" width="8.7109375" style="4"/>
    <col min="11005" max="11006" width="6" style="4" customWidth="1"/>
    <col min="11007" max="11008" width="8.7109375" style="4"/>
    <col min="11009" max="11009" width="16.5703125" style="4" customWidth="1"/>
    <col min="11010" max="11255" width="8.7109375" style="4"/>
    <col min="11256" max="11256" width="8.7109375" style="4" customWidth="1"/>
    <col min="11257" max="11260" width="8.7109375" style="4"/>
    <col min="11261" max="11262" width="6" style="4" customWidth="1"/>
    <col min="11263" max="11264" width="8.7109375" style="4"/>
    <col min="11265" max="11265" width="16.5703125" style="4" customWidth="1"/>
    <col min="11266" max="11511" width="8.7109375" style="4"/>
    <col min="11512" max="11512" width="8.7109375" style="4" customWidth="1"/>
    <col min="11513" max="11516" width="8.7109375" style="4"/>
    <col min="11517" max="11518" width="6" style="4" customWidth="1"/>
    <col min="11519" max="11520" width="8.7109375" style="4"/>
    <col min="11521" max="11521" width="16.5703125" style="4" customWidth="1"/>
    <col min="11522" max="11767" width="8.7109375" style="4"/>
    <col min="11768" max="11768" width="8.7109375" style="4" customWidth="1"/>
    <col min="11769" max="11772" width="8.7109375" style="4"/>
    <col min="11773" max="11774" width="6" style="4" customWidth="1"/>
    <col min="11775" max="11776" width="8.7109375" style="4"/>
    <col min="11777" max="11777" width="16.5703125" style="4" customWidth="1"/>
    <col min="11778" max="12023" width="8.7109375" style="4"/>
    <col min="12024" max="12024" width="8.7109375" style="4" customWidth="1"/>
    <col min="12025" max="12028" width="8.7109375" style="4"/>
    <col min="12029" max="12030" width="6" style="4" customWidth="1"/>
    <col min="12031" max="12032" width="8.7109375" style="4"/>
    <col min="12033" max="12033" width="16.5703125" style="4" customWidth="1"/>
    <col min="12034" max="12279" width="8.7109375" style="4"/>
    <col min="12280" max="12280" width="8.7109375" style="4" customWidth="1"/>
    <col min="12281" max="12284" width="8.7109375" style="4"/>
    <col min="12285" max="12286" width="6" style="4" customWidth="1"/>
    <col min="12287" max="12288" width="8.7109375" style="4"/>
    <col min="12289" max="12289" width="16.5703125" style="4" customWidth="1"/>
    <col min="12290" max="12535" width="8.7109375" style="4"/>
    <col min="12536" max="12536" width="8.7109375" style="4" customWidth="1"/>
    <col min="12537" max="12540" width="8.7109375" style="4"/>
    <col min="12541" max="12542" width="6" style="4" customWidth="1"/>
    <col min="12543" max="12544" width="8.7109375" style="4"/>
    <col min="12545" max="12545" width="16.5703125" style="4" customWidth="1"/>
    <col min="12546" max="12791" width="8.7109375" style="4"/>
    <col min="12792" max="12792" width="8.7109375" style="4" customWidth="1"/>
    <col min="12793" max="12796" width="8.7109375" style="4"/>
    <col min="12797" max="12798" width="6" style="4" customWidth="1"/>
    <col min="12799" max="12800" width="8.7109375" style="4"/>
    <col min="12801" max="12801" width="16.5703125" style="4" customWidth="1"/>
    <col min="12802" max="13047" width="8.7109375" style="4"/>
    <col min="13048" max="13048" width="8.7109375" style="4" customWidth="1"/>
    <col min="13049" max="13052" width="8.7109375" style="4"/>
    <col min="13053" max="13054" width="6" style="4" customWidth="1"/>
    <col min="13055" max="13056" width="8.7109375" style="4"/>
    <col min="13057" max="13057" width="16.5703125" style="4" customWidth="1"/>
    <col min="13058" max="13303" width="8.7109375" style="4"/>
    <col min="13304" max="13304" width="8.7109375" style="4" customWidth="1"/>
    <col min="13305" max="13308" width="8.7109375" style="4"/>
    <col min="13309" max="13310" width="6" style="4" customWidth="1"/>
    <col min="13311" max="13312" width="8.7109375" style="4"/>
    <col min="13313" max="13313" width="16.5703125" style="4" customWidth="1"/>
    <col min="13314" max="13559" width="8.7109375" style="4"/>
    <col min="13560" max="13560" width="8.7109375" style="4" customWidth="1"/>
    <col min="13561" max="13564" width="8.7109375" style="4"/>
    <col min="13565" max="13566" width="6" style="4" customWidth="1"/>
    <col min="13567" max="13568" width="8.7109375" style="4"/>
    <col min="13569" max="13569" width="16.5703125" style="4" customWidth="1"/>
    <col min="13570" max="13815" width="8.7109375" style="4"/>
    <col min="13816" max="13816" width="8.7109375" style="4" customWidth="1"/>
    <col min="13817" max="13820" width="8.7109375" style="4"/>
    <col min="13821" max="13822" width="6" style="4" customWidth="1"/>
    <col min="13823" max="13824" width="8.7109375" style="4"/>
    <col min="13825" max="13825" width="16.5703125" style="4" customWidth="1"/>
    <col min="13826" max="14071" width="8.7109375" style="4"/>
    <col min="14072" max="14072" width="8.7109375" style="4" customWidth="1"/>
    <col min="14073" max="14076" width="8.7109375" style="4"/>
    <col min="14077" max="14078" width="6" style="4" customWidth="1"/>
    <col min="14079" max="14080" width="8.7109375" style="4"/>
    <col min="14081" max="14081" width="16.5703125" style="4" customWidth="1"/>
    <col min="14082" max="14327" width="8.7109375" style="4"/>
    <col min="14328" max="14328" width="8.7109375" style="4" customWidth="1"/>
    <col min="14329" max="14332" width="8.7109375" style="4"/>
    <col min="14333" max="14334" width="6" style="4" customWidth="1"/>
    <col min="14335" max="14336" width="8.7109375" style="4"/>
    <col min="14337" max="14337" width="16.5703125" style="4" customWidth="1"/>
    <col min="14338" max="14583" width="8.7109375" style="4"/>
    <col min="14584" max="14584" width="8.7109375" style="4" customWidth="1"/>
    <col min="14585" max="14588" width="8.7109375" style="4"/>
    <col min="14589" max="14590" width="6" style="4" customWidth="1"/>
    <col min="14591" max="14592" width="8.7109375" style="4"/>
    <col min="14593" max="14593" width="16.5703125" style="4" customWidth="1"/>
    <col min="14594" max="14839" width="8.7109375" style="4"/>
    <col min="14840" max="14840" width="8.7109375" style="4" customWidth="1"/>
    <col min="14841" max="14844" width="8.7109375" style="4"/>
    <col min="14845" max="14846" width="6" style="4" customWidth="1"/>
    <col min="14847" max="14848" width="8.7109375" style="4"/>
    <col min="14849" max="14849" width="16.5703125" style="4" customWidth="1"/>
    <col min="14850" max="15095" width="8.7109375" style="4"/>
    <col min="15096" max="15096" width="8.7109375" style="4" customWidth="1"/>
    <col min="15097" max="15100" width="8.7109375" style="4"/>
    <col min="15101" max="15102" width="6" style="4" customWidth="1"/>
    <col min="15103" max="15104" width="8.7109375" style="4"/>
    <col min="15105" max="15105" width="16.5703125" style="4" customWidth="1"/>
    <col min="15106" max="15351" width="8.7109375" style="4"/>
    <col min="15352" max="15352" width="8.7109375" style="4" customWidth="1"/>
    <col min="15353" max="15356" width="8.7109375" style="4"/>
    <col min="15357" max="15358" width="6" style="4" customWidth="1"/>
    <col min="15359" max="15360" width="8.7109375" style="4"/>
    <col min="15361" max="15361" width="16.5703125" style="4" customWidth="1"/>
    <col min="15362" max="15607" width="8.7109375" style="4"/>
    <col min="15608" max="15608" width="8.7109375" style="4" customWidth="1"/>
    <col min="15609" max="15612" width="8.7109375" style="4"/>
    <col min="15613" max="15614" width="6" style="4" customWidth="1"/>
    <col min="15615" max="15616" width="8.7109375" style="4"/>
    <col min="15617" max="15617" width="16.5703125" style="4" customWidth="1"/>
    <col min="15618" max="15863" width="8.7109375" style="4"/>
    <col min="15864" max="15864" width="8.7109375" style="4" customWidth="1"/>
    <col min="15865" max="15868" width="8.7109375" style="4"/>
    <col min="15869" max="15870" width="6" style="4" customWidth="1"/>
    <col min="15871" max="15872" width="8.7109375" style="4"/>
    <col min="15873" max="15873" width="16.5703125" style="4" customWidth="1"/>
    <col min="15874" max="16119" width="8.7109375" style="4"/>
    <col min="16120" max="16120" width="8.7109375" style="4" customWidth="1"/>
    <col min="16121" max="16124" width="8.7109375" style="4"/>
    <col min="16125" max="16126" width="6" style="4" customWidth="1"/>
    <col min="16127" max="16128" width="8.7109375" style="4"/>
    <col min="16129" max="16129" width="16.5703125" style="4" customWidth="1"/>
    <col min="16130" max="16375" width="8.7109375" style="4"/>
    <col min="16376" max="16384" width="9.28515625" style="4" customWidth="1"/>
  </cols>
  <sheetData>
    <row r="1" spans="1:5" ht="35.65" customHeight="1" thickBot="1" x14ac:dyDescent="0.3">
      <c r="A1" s="890" t="e" vm="1">
        <v>#VALUE!</v>
      </c>
      <c r="B1" s="891"/>
      <c r="C1" s="896" t="s">
        <v>466</v>
      </c>
      <c r="D1" s="897"/>
      <c r="E1" s="898"/>
    </row>
    <row r="2" spans="1:5" ht="19.5" customHeight="1" thickBot="1" x14ac:dyDescent="0.25">
      <c r="A2" s="892"/>
      <c r="B2" s="893"/>
      <c r="C2" s="899" t="s">
        <v>515</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6.5" thickBot="1" x14ac:dyDescent="0.25">
      <c r="A8" s="907"/>
      <c r="B8" s="900"/>
      <c r="C8" s="900"/>
      <c r="D8" s="900"/>
      <c r="E8" s="901"/>
    </row>
    <row r="9" spans="1:5" ht="15.75" x14ac:dyDescent="0.25">
      <c r="A9" s="78" t="s">
        <v>516</v>
      </c>
      <c r="B9" s="79"/>
      <c r="C9" s="80"/>
      <c r="D9" s="81"/>
      <c r="E9" s="75"/>
    </row>
    <row r="10" spans="1:5" ht="31.9" customHeight="1" x14ac:dyDescent="0.25">
      <c r="A10" s="912" t="s">
        <v>606</v>
      </c>
      <c r="B10" s="913"/>
      <c r="C10" s="913"/>
      <c r="D10" s="81"/>
      <c r="E10" s="75"/>
    </row>
    <row r="11" spans="1:5" ht="15.75" x14ac:dyDescent="0.25">
      <c r="A11" s="85"/>
      <c r="B11" s="86"/>
      <c r="C11" s="134"/>
      <c r="D11" s="81"/>
      <c r="E11" s="75"/>
    </row>
    <row r="12" spans="1:5" ht="15.75" x14ac:dyDescent="0.25">
      <c r="A12" s="85"/>
      <c r="B12" s="86"/>
      <c r="C12" s="87" t="s">
        <v>337</v>
      </c>
      <c r="D12" s="81"/>
      <c r="E12" s="75"/>
    </row>
    <row r="13" spans="1:5" ht="13.35" customHeight="1" x14ac:dyDescent="0.25">
      <c r="A13" s="88" t="s">
        <v>4</v>
      </c>
      <c r="B13" s="12" t="s">
        <v>319</v>
      </c>
      <c r="C13" s="89" t="s">
        <v>320</v>
      </c>
      <c r="D13" s="90" t="s">
        <v>5</v>
      </c>
      <c r="E13" s="75" t="s">
        <v>6</v>
      </c>
    </row>
    <row r="14" spans="1:5" ht="15" customHeight="1" x14ac:dyDescent="0.25">
      <c r="A14" s="135" t="s">
        <v>517</v>
      </c>
      <c r="B14" s="20">
        <f t="shared" ref="B14" si="0">C14/0.82</f>
        <v>346882.07317073172</v>
      </c>
      <c r="C14" s="62">
        <v>284443.3</v>
      </c>
      <c r="D14" s="63"/>
      <c r="E14" s="64" t="str">
        <f>IF(C14*D14,C14*D14,"")</f>
        <v/>
      </c>
    </row>
    <row r="15" spans="1:5" ht="15.75" x14ac:dyDescent="0.25">
      <c r="A15" s="88"/>
      <c r="B15" s="40"/>
      <c r="C15" s="56"/>
      <c r="D15" s="41"/>
      <c r="E15" s="75"/>
    </row>
    <row r="16" spans="1:5" ht="15.75" x14ac:dyDescent="0.25">
      <c r="A16" s="88" t="s">
        <v>34</v>
      </c>
      <c r="B16" s="40"/>
      <c r="C16" s="56"/>
      <c r="D16" s="41"/>
      <c r="E16" s="75"/>
    </row>
    <row r="17" spans="1:5" ht="15.75" x14ac:dyDescent="0.25">
      <c r="A17" s="194" t="s">
        <v>391</v>
      </c>
      <c r="B17" s="20">
        <f t="shared" ref="B17:B36" si="1">C17/0.82</f>
        <v>7040.482775961781</v>
      </c>
      <c r="C17" s="65">
        <v>5773.1958762886597</v>
      </c>
      <c r="D17" s="37"/>
      <c r="E17" s="64" t="str">
        <f t="shared" ref="E17:E36" si="2">IF(C17*D17,C17*D17,"")</f>
        <v/>
      </c>
    </row>
    <row r="18" spans="1:5" ht="15.75" x14ac:dyDescent="0.25">
      <c r="A18" s="194" t="s">
        <v>390</v>
      </c>
      <c r="B18" s="20">
        <f t="shared" si="1"/>
        <v>7700.5280362081985</v>
      </c>
      <c r="C18" s="65">
        <v>6314.432989690722</v>
      </c>
      <c r="D18" s="37"/>
      <c r="E18" s="64" t="str">
        <f t="shared" si="2"/>
        <v/>
      </c>
    </row>
    <row r="19" spans="1:5" ht="15.75" x14ac:dyDescent="0.25">
      <c r="A19" s="194" t="s">
        <v>389</v>
      </c>
      <c r="B19" s="20">
        <f t="shared" si="1"/>
        <v>754.33744028161937</v>
      </c>
      <c r="C19" s="65">
        <v>618.5567010309278</v>
      </c>
      <c r="D19" s="37"/>
      <c r="E19" s="64" t="str">
        <f t="shared" si="2"/>
        <v/>
      </c>
    </row>
    <row r="20" spans="1:5" ht="15.75" x14ac:dyDescent="0.25">
      <c r="A20" s="194" t="s">
        <v>388</v>
      </c>
      <c r="B20" s="20">
        <f t="shared" si="1"/>
        <v>9177.7721900930355</v>
      </c>
      <c r="C20" s="65">
        <v>7525.7731958762888</v>
      </c>
      <c r="D20" s="37"/>
      <c r="E20" s="64" t="str">
        <f t="shared" si="2"/>
        <v/>
      </c>
    </row>
    <row r="21" spans="1:5" ht="15.75" x14ac:dyDescent="0.25">
      <c r="A21" s="194" t="s">
        <v>387</v>
      </c>
      <c r="B21" s="20">
        <f t="shared" si="1"/>
        <v>8674.8805632386229</v>
      </c>
      <c r="C21" s="65">
        <v>7113.4020618556706</v>
      </c>
      <c r="D21" s="37"/>
      <c r="E21" s="64" t="str">
        <f t="shared" si="2"/>
        <v/>
      </c>
    </row>
    <row r="22" spans="1:5" ht="15.75" x14ac:dyDescent="0.25">
      <c r="A22" s="194" t="s">
        <v>386</v>
      </c>
      <c r="B22" s="20">
        <f t="shared" si="1"/>
        <v>4274.5788282625099</v>
      </c>
      <c r="C22" s="65">
        <v>3505.1546391752577</v>
      </c>
      <c r="D22" s="37"/>
      <c r="E22" s="64" t="str">
        <f t="shared" si="2"/>
        <v/>
      </c>
    </row>
    <row r="23" spans="1:5" ht="15.75" x14ac:dyDescent="0.25">
      <c r="A23" s="194" t="s">
        <v>385</v>
      </c>
      <c r="B23" s="20">
        <f t="shared" si="1"/>
        <v>15294.191601709832</v>
      </c>
      <c r="C23" s="65">
        <v>12541.237113402061</v>
      </c>
      <c r="D23" s="37"/>
      <c r="E23" s="64" t="str">
        <f t="shared" si="2"/>
        <v/>
      </c>
    </row>
    <row r="24" spans="1:5" ht="15.75" x14ac:dyDescent="0.25">
      <c r="A24" s="194" t="s">
        <v>384</v>
      </c>
      <c r="B24" s="20">
        <f t="shared" si="1"/>
        <v>6279.8591903444822</v>
      </c>
      <c r="C24" s="65">
        <v>5149.4845360824747</v>
      </c>
      <c r="D24" s="37"/>
      <c r="E24" s="64" t="str">
        <f t="shared" si="2"/>
        <v/>
      </c>
    </row>
    <row r="25" spans="1:5" ht="15.75" x14ac:dyDescent="0.25">
      <c r="A25" s="194" t="s">
        <v>383</v>
      </c>
      <c r="B25" s="20">
        <f t="shared" si="1"/>
        <v>3350.5154639175262</v>
      </c>
      <c r="C25" s="65">
        <v>2747.4226804123714</v>
      </c>
      <c r="D25" s="37"/>
      <c r="E25" s="64" t="str">
        <f t="shared" si="2"/>
        <v/>
      </c>
    </row>
    <row r="26" spans="1:5" ht="15.75" x14ac:dyDescent="0.25">
      <c r="A26" s="194" t="s">
        <v>382</v>
      </c>
      <c r="B26" s="20">
        <f t="shared" si="1"/>
        <v>2847.6238370631131</v>
      </c>
      <c r="C26" s="62">
        <v>2335.0515463917527</v>
      </c>
      <c r="D26" s="37"/>
      <c r="E26" s="64" t="str">
        <f t="shared" si="2"/>
        <v/>
      </c>
    </row>
    <row r="27" spans="1:5" ht="15.75" x14ac:dyDescent="0.25">
      <c r="A27" s="194" t="s">
        <v>381</v>
      </c>
      <c r="B27" s="20">
        <f t="shared" si="1"/>
        <v>6286.1453356801612</v>
      </c>
      <c r="C27" s="62">
        <v>5154.6391752577319</v>
      </c>
      <c r="D27" s="37"/>
      <c r="E27" s="64" t="str">
        <f t="shared" si="2"/>
        <v/>
      </c>
    </row>
    <row r="28" spans="1:5" ht="15.75" x14ac:dyDescent="0.25">
      <c r="A28" s="194" t="s">
        <v>380</v>
      </c>
      <c r="B28" s="20">
        <f t="shared" si="1"/>
        <v>4588.8860950465178</v>
      </c>
      <c r="C28" s="62">
        <v>3762.8865979381444</v>
      </c>
      <c r="D28" s="37"/>
      <c r="E28" s="64" t="str">
        <f t="shared" si="2"/>
        <v/>
      </c>
    </row>
    <row r="29" spans="1:5" ht="15.75" x14ac:dyDescent="0.25">
      <c r="A29" s="194" t="s">
        <v>379</v>
      </c>
      <c r="B29" s="20">
        <f t="shared" si="1"/>
        <v>8171.9889363842094</v>
      </c>
      <c r="C29" s="65">
        <v>6701.0309278350514</v>
      </c>
      <c r="D29" s="37"/>
      <c r="E29" s="64" t="str">
        <f t="shared" si="2"/>
        <v/>
      </c>
    </row>
    <row r="30" spans="1:5" ht="15.75" x14ac:dyDescent="0.25">
      <c r="A30" s="194" t="s">
        <v>378</v>
      </c>
      <c r="B30" s="20">
        <f t="shared" si="1"/>
        <v>2451.5966809152628</v>
      </c>
      <c r="C30" s="65">
        <v>2010.3092783505156</v>
      </c>
      <c r="D30" s="37"/>
      <c r="E30" s="64" t="str">
        <f t="shared" si="2"/>
        <v/>
      </c>
    </row>
    <row r="31" spans="1:5" ht="15.75" x14ac:dyDescent="0.25">
      <c r="A31" s="194" t="s">
        <v>377</v>
      </c>
      <c r="B31" s="20">
        <f t="shared" si="1"/>
        <v>6600.45260246417</v>
      </c>
      <c r="C31" s="65">
        <v>5412.3711340206191</v>
      </c>
      <c r="D31" s="37"/>
      <c r="E31" s="64" t="str">
        <f t="shared" si="2"/>
        <v/>
      </c>
    </row>
    <row r="32" spans="1:5" ht="15.75" x14ac:dyDescent="0.25">
      <c r="A32" s="194" t="s">
        <v>376</v>
      </c>
      <c r="B32" s="20">
        <f t="shared" si="1"/>
        <v>5028.9162685441297</v>
      </c>
      <c r="C32" s="65">
        <v>4123.7113402061859</v>
      </c>
      <c r="D32" s="37"/>
      <c r="E32" s="64" t="str">
        <f t="shared" si="2"/>
        <v/>
      </c>
    </row>
    <row r="33" spans="1:5" ht="15.75" x14ac:dyDescent="0.25">
      <c r="A33" s="194" t="s">
        <v>375</v>
      </c>
      <c r="B33" s="20">
        <f t="shared" si="1"/>
        <v>3520.2413879808905</v>
      </c>
      <c r="C33" s="65">
        <v>2886.5979381443299</v>
      </c>
      <c r="D33" s="37"/>
      <c r="E33" s="64" t="str">
        <f t="shared" si="2"/>
        <v/>
      </c>
    </row>
    <row r="34" spans="1:5" ht="15.75" x14ac:dyDescent="0.25">
      <c r="A34" s="194" t="s">
        <v>374</v>
      </c>
      <c r="B34" s="20">
        <f t="shared" si="1"/>
        <v>6663.3140558209707</v>
      </c>
      <c r="C34" s="65">
        <v>5463.9175257731958</v>
      </c>
      <c r="D34" s="37"/>
      <c r="E34" s="64" t="str">
        <f t="shared" si="2"/>
        <v/>
      </c>
    </row>
    <row r="35" spans="1:5" ht="15.75" x14ac:dyDescent="0.25">
      <c r="A35" s="194" t="s">
        <v>373</v>
      </c>
      <c r="B35" s="20">
        <f t="shared" si="1"/>
        <v>352.02413879808904</v>
      </c>
      <c r="C35" s="62">
        <v>288.65979381443299</v>
      </c>
      <c r="D35" s="37"/>
      <c r="E35" s="64" t="str">
        <f t="shared" si="2"/>
        <v/>
      </c>
    </row>
    <row r="36" spans="1:5" ht="15.75" x14ac:dyDescent="0.25">
      <c r="A36" s="194" t="s">
        <v>372</v>
      </c>
      <c r="B36" s="20">
        <f t="shared" si="1"/>
        <v>12723.158159416647</v>
      </c>
      <c r="C36" s="62">
        <v>10432.98969072165</v>
      </c>
      <c r="D36" s="37"/>
      <c r="E36" s="64" t="str">
        <f t="shared" si="2"/>
        <v/>
      </c>
    </row>
    <row r="37" spans="1:5" ht="15.75" x14ac:dyDescent="0.25">
      <c r="A37" s="194" t="s">
        <v>371</v>
      </c>
      <c r="B37" s="20">
        <f t="shared" ref="B37:B46" si="3">C37/0.82</f>
        <v>6191.8531556449598</v>
      </c>
      <c r="C37" s="65">
        <v>5077.3195876288664</v>
      </c>
      <c r="D37" s="37"/>
      <c r="E37" s="64" t="str">
        <f t="shared" ref="E37:E46" si="4">IF(C37*D37,C37*D37,"")</f>
        <v/>
      </c>
    </row>
    <row r="38" spans="1:5" ht="15.75" x14ac:dyDescent="0.25">
      <c r="A38" s="194" t="s">
        <v>370</v>
      </c>
      <c r="B38" s="20">
        <f t="shared" si="3"/>
        <v>4903.1933618305256</v>
      </c>
      <c r="C38" s="65">
        <v>4020.6185567010311</v>
      </c>
      <c r="D38" s="37"/>
      <c r="E38" s="64" t="str">
        <f t="shared" si="4"/>
        <v/>
      </c>
    </row>
    <row r="39" spans="1:5" ht="15.75" x14ac:dyDescent="0.25">
      <c r="A39" s="194" t="s">
        <v>369</v>
      </c>
      <c r="B39" s="20">
        <f t="shared" si="3"/>
        <v>6619.3110384712099</v>
      </c>
      <c r="C39" s="65">
        <v>5427.8350515463917</v>
      </c>
      <c r="D39" s="37"/>
      <c r="E39" s="64" t="str">
        <f t="shared" si="4"/>
        <v/>
      </c>
    </row>
    <row r="40" spans="1:5" ht="15.75" x14ac:dyDescent="0.25">
      <c r="A40" s="724" t="s">
        <v>368</v>
      </c>
      <c r="B40" s="20">
        <f t="shared" si="3"/>
        <v>6619.3110384712099</v>
      </c>
      <c r="C40" s="65">
        <v>5427.8350515463917</v>
      </c>
      <c r="D40" s="37"/>
      <c r="E40" s="64" t="str">
        <f t="shared" si="4"/>
        <v/>
      </c>
    </row>
    <row r="41" spans="1:5" ht="15.75" x14ac:dyDescent="0.25">
      <c r="A41" s="194" t="s">
        <v>367</v>
      </c>
      <c r="B41" s="20">
        <f t="shared" si="3"/>
        <v>880.06034699522263</v>
      </c>
      <c r="C41" s="65">
        <v>721.64948453608247</v>
      </c>
      <c r="D41" s="37"/>
      <c r="E41" s="64" t="str">
        <f t="shared" si="4"/>
        <v/>
      </c>
    </row>
    <row r="42" spans="1:5" ht="15.75" x14ac:dyDescent="0.25">
      <c r="A42" s="194" t="s">
        <v>366</v>
      </c>
      <c r="B42" s="20">
        <f t="shared" si="3"/>
        <v>21372.89414131255</v>
      </c>
      <c r="C42" s="65">
        <v>17525.773195876289</v>
      </c>
      <c r="D42" s="37"/>
      <c r="E42" s="64" t="str">
        <f t="shared" si="4"/>
        <v/>
      </c>
    </row>
    <row r="43" spans="1:5" ht="15.75" x14ac:dyDescent="0.25">
      <c r="A43" s="194" t="s">
        <v>365</v>
      </c>
      <c r="B43" s="20">
        <f t="shared" si="3"/>
        <v>900.17601206939912</v>
      </c>
      <c r="C43" s="65">
        <v>738.14432989690727</v>
      </c>
      <c r="D43" s="37"/>
      <c r="E43" s="64" t="str">
        <f t="shared" si="4"/>
        <v/>
      </c>
    </row>
    <row r="44" spans="1:5" ht="15.75" x14ac:dyDescent="0.25">
      <c r="A44" s="194" t="s">
        <v>364</v>
      </c>
      <c r="B44" s="20">
        <f t="shared" si="3"/>
        <v>1229.5700276590396</v>
      </c>
      <c r="C44" s="65">
        <v>1008.2474226804125</v>
      </c>
      <c r="D44" s="37"/>
      <c r="E44" s="64" t="str">
        <f t="shared" si="4"/>
        <v/>
      </c>
    </row>
    <row r="45" spans="1:5" ht="15.75" x14ac:dyDescent="0.25">
      <c r="A45" s="194" t="s">
        <v>363</v>
      </c>
      <c r="B45" s="20">
        <f t="shared" si="3"/>
        <v>2919.2858938898671</v>
      </c>
      <c r="C45" s="65">
        <v>2393.8144329896909</v>
      </c>
      <c r="D45" s="37"/>
      <c r="E45" s="64" t="str">
        <f t="shared" si="4"/>
        <v/>
      </c>
    </row>
    <row r="46" spans="1:5" ht="15.75" x14ac:dyDescent="0.25">
      <c r="A46" s="194" t="s">
        <v>362</v>
      </c>
      <c r="B46" s="20">
        <f t="shared" si="3"/>
        <v>18858.436007040484</v>
      </c>
      <c r="C46" s="62">
        <v>15463.917525773197</v>
      </c>
      <c r="D46" s="37"/>
      <c r="E46" s="64" t="str">
        <f t="shared" si="4"/>
        <v/>
      </c>
    </row>
    <row r="47" spans="1:5" ht="15.75" x14ac:dyDescent="0.25">
      <c r="A47" s="101"/>
      <c r="B47" s="40"/>
      <c r="C47" s="56"/>
      <c r="D47" s="41"/>
      <c r="E47" s="75" t="str">
        <f>IF(C52*D47,C52*D47,"")</f>
        <v/>
      </c>
    </row>
    <row r="48" spans="1:5" ht="15.75" x14ac:dyDescent="0.25">
      <c r="A48" s="136" t="s">
        <v>361</v>
      </c>
      <c r="B48" s="40"/>
      <c r="C48" s="56"/>
      <c r="D48" s="41"/>
      <c r="E48" s="75" t="str">
        <f>IF(C53*D48,C53*D48,"")</f>
        <v/>
      </c>
    </row>
    <row r="49" spans="1:5" ht="31.5" x14ac:dyDescent="0.25">
      <c r="A49" s="195" t="s">
        <v>360</v>
      </c>
      <c r="B49" s="20">
        <f t="shared" ref="B49:B55" si="5">C49/0.82</f>
        <v>914.18154387729453</v>
      </c>
      <c r="C49" s="62">
        <v>749.62886597938143</v>
      </c>
      <c r="D49" s="37"/>
      <c r="E49" s="64" t="str">
        <f t="shared" ref="E49:E55" si="6">IF(C49*D49,C49*D49,"")</f>
        <v/>
      </c>
    </row>
    <row r="50" spans="1:5" ht="15.75" x14ac:dyDescent="0.25">
      <c r="A50" s="194" t="s">
        <v>359</v>
      </c>
      <c r="B50" s="20">
        <f t="shared" si="5"/>
        <v>572.68041237113403</v>
      </c>
      <c r="C50" s="62">
        <v>469.59793814432987</v>
      </c>
      <c r="D50" s="63"/>
      <c r="E50" s="64" t="str">
        <f t="shared" si="6"/>
        <v/>
      </c>
    </row>
    <row r="51" spans="1:5" ht="15.75" x14ac:dyDescent="0.25">
      <c r="A51" s="194" t="s">
        <v>358</v>
      </c>
      <c r="B51" s="20">
        <f t="shared" si="5"/>
        <v>217.2114659290923</v>
      </c>
      <c r="C51" s="62">
        <v>178.11340206185568</v>
      </c>
      <c r="D51" s="37"/>
      <c r="E51" s="64" t="str">
        <f t="shared" si="6"/>
        <v/>
      </c>
    </row>
    <row r="52" spans="1:5" ht="31.5" x14ac:dyDescent="0.25">
      <c r="A52" s="195" t="s">
        <v>357</v>
      </c>
      <c r="B52" s="20">
        <f t="shared" si="5"/>
        <v>59000.352024138796</v>
      </c>
      <c r="C52" s="62">
        <v>48380.288659793812</v>
      </c>
      <c r="D52" s="37"/>
      <c r="E52" s="64" t="str">
        <f t="shared" si="6"/>
        <v/>
      </c>
    </row>
    <row r="53" spans="1:5" ht="31.5" x14ac:dyDescent="0.25">
      <c r="A53" s="195" t="s">
        <v>356</v>
      </c>
      <c r="B53" s="28">
        <f t="shared" si="5"/>
        <v>1269.1853155644958</v>
      </c>
      <c r="C53" s="115">
        <v>1040.7319587628865</v>
      </c>
      <c r="D53" s="37"/>
      <c r="E53" s="64" t="str">
        <f t="shared" si="6"/>
        <v/>
      </c>
    </row>
    <row r="54" spans="1:5" ht="45" customHeight="1" x14ac:dyDescent="0.25">
      <c r="A54" s="195" t="s">
        <v>355</v>
      </c>
      <c r="B54" s="20">
        <f t="shared" si="5"/>
        <v>39468.129243148105</v>
      </c>
      <c r="C54" s="131">
        <v>32363.865979381444</v>
      </c>
      <c r="D54" s="37"/>
      <c r="E54" s="64" t="str">
        <f t="shared" si="6"/>
        <v/>
      </c>
    </row>
    <row r="55" spans="1:5" ht="31.5" x14ac:dyDescent="0.25">
      <c r="A55" s="195" t="s">
        <v>354</v>
      </c>
      <c r="B55" s="20">
        <f t="shared" si="5"/>
        <v>46779.808901181801</v>
      </c>
      <c r="C55" s="131">
        <v>38359.443298969076</v>
      </c>
      <c r="D55" s="37"/>
      <c r="E55" s="64" t="str">
        <f t="shared" si="6"/>
        <v/>
      </c>
    </row>
    <row r="56" spans="1:5" ht="31.5" x14ac:dyDescent="0.25">
      <c r="A56" s="195" t="s">
        <v>353</v>
      </c>
      <c r="B56" s="20">
        <f t="shared" ref="B56:B58" si="7">C56/0.82</f>
        <v>34875.672617550925</v>
      </c>
      <c r="C56" s="62">
        <v>28598.051546391755</v>
      </c>
      <c r="D56" s="37"/>
      <c r="E56" s="64" t="str">
        <f t="shared" ref="E56:E58" si="8">IF(C56*D56,C56*D56,"")</f>
        <v/>
      </c>
    </row>
    <row r="57" spans="1:5" ht="15.75" x14ac:dyDescent="0.25">
      <c r="A57" s="194" t="s">
        <v>352</v>
      </c>
      <c r="B57" s="20">
        <f t="shared" si="7"/>
        <v>15655.016343977873</v>
      </c>
      <c r="C57" s="62">
        <v>12837.113402061856</v>
      </c>
      <c r="D57" s="63"/>
      <c r="E57" s="64" t="str">
        <f t="shared" si="8"/>
        <v/>
      </c>
    </row>
    <row r="58" spans="1:5" ht="31.5" x14ac:dyDescent="0.25">
      <c r="A58" s="195" t="s">
        <v>351</v>
      </c>
      <c r="B58" s="20">
        <f t="shared" si="7"/>
        <v>23177.734473221022</v>
      </c>
      <c r="C58" s="62">
        <v>19005.742268041238</v>
      </c>
      <c r="D58" s="37"/>
      <c r="E58" s="64" t="str">
        <f t="shared" si="8"/>
        <v/>
      </c>
    </row>
    <row r="59" spans="1:5" ht="15.75" x14ac:dyDescent="0.25">
      <c r="A59" s="114"/>
      <c r="B59" s="32"/>
      <c r="C59" s="56"/>
      <c r="D59" s="41"/>
      <c r="E59" s="75"/>
    </row>
    <row r="60" spans="1:5" ht="15.75" x14ac:dyDescent="0.25">
      <c r="A60" s="196" t="s">
        <v>341</v>
      </c>
      <c r="B60" s="29"/>
      <c r="C60" s="117"/>
      <c r="D60" s="70"/>
      <c r="E60" s="71"/>
    </row>
    <row r="61" spans="1:5" ht="15.75" x14ac:dyDescent="0.25">
      <c r="A61" s="197" t="s">
        <v>581</v>
      </c>
      <c r="B61" s="20">
        <f t="shared" ref="B61:B64" si="9">C61/0.82</f>
        <v>298841.46341463417</v>
      </c>
      <c r="C61" s="131">
        <v>245050</v>
      </c>
      <c r="D61" s="37"/>
      <c r="E61" s="64" t="str">
        <f t="shared" ref="E61:E64" si="10">IF(C61*D61,C61*D61,"")</f>
        <v/>
      </c>
    </row>
    <row r="62" spans="1:5" ht="15.75" x14ac:dyDescent="0.25">
      <c r="A62" s="197" t="s">
        <v>582</v>
      </c>
      <c r="B62" s="20">
        <f t="shared" si="9"/>
        <v>258413.41463414635</v>
      </c>
      <c r="C62" s="131">
        <v>211899</v>
      </c>
      <c r="D62" s="37"/>
      <c r="E62" s="64" t="str">
        <f t="shared" si="10"/>
        <v/>
      </c>
    </row>
    <row r="63" spans="1:5" ht="15.75" x14ac:dyDescent="0.25">
      <c r="A63" s="197" t="s">
        <v>583</v>
      </c>
      <c r="B63" s="133">
        <f t="shared" si="9"/>
        <v>302103.6585365854</v>
      </c>
      <c r="C63" s="702">
        <v>247725</v>
      </c>
      <c r="D63" s="37"/>
      <c r="E63" s="64" t="str">
        <f t="shared" si="10"/>
        <v/>
      </c>
    </row>
    <row r="64" spans="1:5" ht="15.75" x14ac:dyDescent="0.25">
      <c r="A64" s="197" t="s">
        <v>584</v>
      </c>
      <c r="B64" s="133">
        <f t="shared" si="9"/>
        <v>299451.21951219515</v>
      </c>
      <c r="C64" s="702">
        <v>245550</v>
      </c>
      <c r="D64" s="37"/>
      <c r="E64" s="64" t="str">
        <f t="shared" si="10"/>
        <v/>
      </c>
    </row>
    <row r="65" spans="1:8" ht="15.75" x14ac:dyDescent="0.25">
      <c r="A65" s="101"/>
      <c r="B65" s="40"/>
      <c r="C65" s="56"/>
      <c r="D65" s="81"/>
      <c r="E65" s="75"/>
    </row>
    <row r="66" spans="1:8" ht="15.75" x14ac:dyDescent="0.25">
      <c r="A66" s="88" t="s">
        <v>13</v>
      </c>
      <c r="B66" s="40"/>
      <c r="C66" s="56"/>
      <c r="D66" s="81"/>
      <c r="E66" s="75"/>
    </row>
    <row r="67" spans="1:8" ht="15.75" x14ac:dyDescent="0.25">
      <c r="A67" s="100" t="s">
        <v>301</v>
      </c>
      <c r="B67" s="34"/>
      <c r="C67" s="62">
        <v>4.5</v>
      </c>
      <c r="D67" s="74"/>
      <c r="E67" s="64" t="str">
        <f t="shared" ref="E67:E68" si="11">IF(C67*D67,C67*D67,"")</f>
        <v/>
      </c>
    </row>
    <row r="68" spans="1:8" ht="15.75" x14ac:dyDescent="0.25">
      <c r="A68" s="100" t="s">
        <v>14</v>
      </c>
      <c r="B68" s="34"/>
      <c r="C68" s="62">
        <v>1.5</v>
      </c>
      <c r="D68" s="74"/>
      <c r="E68" s="64" t="str">
        <f t="shared" si="11"/>
        <v/>
      </c>
    </row>
    <row r="69" spans="1:8" ht="15.75" x14ac:dyDescent="0.25">
      <c r="A69" s="93" t="s">
        <v>467</v>
      </c>
      <c r="B69" s="44"/>
      <c r="C69" s="45" t="s">
        <v>32</v>
      </c>
      <c r="D69" s="74"/>
      <c r="E69" s="64"/>
    </row>
    <row r="70" spans="1:8" ht="15.75" x14ac:dyDescent="0.25">
      <c r="A70" s="40"/>
      <c r="B70" s="40"/>
      <c r="C70" s="76"/>
      <c r="D70" s="42" t="s">
        <v>15</v>
      </c>
      <c r="E70" s="77">
        <f>SUM(E14:E69)</f>
        <v>0</v>
      </c>
    </row>
    <row r="71" spans="1:8" ht="15.75" x14ac:dyDescent="0.25">
      <c r="A71" s="911" t="s">
        <v>468</v>
      </c>
      <c r="B71" s="47"/>
      <c r="C71" s="48">
        <v>0</v>
      </c>
      <c r="D71" s="12"/>
      <c r="E71" s="53">
        <f>SUM(C71*(E70)/100)</f>
        <v>0</v>
      </c>
    </row>
    <row r="72" spans="1:8" ht="15.75" x14ac:dyDescent="0.25">
      <c r="A72" s="911"/>
      <c r="B72" s="40"/>
      <c r="C72" s="49">
        <v>0</v>
      </c>
      <c r="D72" s="42" t="s">
        <v>16</v>
      </c>
      <c r="E72" s="52">
        <f>SUM(C72*(E70)/100)</f>
        <v>0</v>
      </c>
      <c r="H72" s="50"/>
    </row>
    <row r="73" spans="1:8" ht="15.75" x14ac:dyDescent="0.25">
      <c r="A73" s="40"/>
      <c r="B73" s="40"/>
      <c r="C73" s="76"/>
      <c r="D73" s="42" t="s">
        <v>17</v>
      </c>
      <c r="E73" s="725">
        <f>SUM(E70+E71+E72)</f>
        <v>0</v>
      </c>
    </row>
    <row r="74" spans="1:8" ht="15" x14ac:dyDescent="0.25">
      <c r="A74" s="11"/>
      <c r="B74" s="11"/>
      <c r="C74" s="24"/>
    </row>
  </sheetData>
  <mergeCells count="12">
    <mergeCell ref="A71:A72"/>
    <mergeCell ref="A1:B5"/>
    <mergeCell ref="C1:E1"/>
    <mergeCell ref="C2:E2"/>
    <mergeCell ref="C3:E3"/>
    <mergeCell ref="C4:E4"/>
    <mergeCell ref="C5:E5"/>
    <mergeCell ref="A6:B7"/>
    <mergeCell ref="C6:E6"/>
    <mergeCell ref="C7:E7"/>
    <mergeCell ref="A8:E8"/>
    <mergeCell ref="A10:C10"/>
  </mergeCells>
  <hyperlinks>
    <hyperlink ref="C7" r:id="rId1" xr:uid="{C45AA1FD-9165-4837-97BC-5951F96B4BB8}"/>
    <hyperlink ref="C5" r:id="rId2" xr:uid="{65C1735B-239B-4565-8037-2C56E5BA5CCE}"/>
  </hyperlinks>
  <pageMargins left="0.5" right="0.5" top="0.5" bottom="0.5" header="0.5" footer="0.5"/>
  <pageSetup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8E993-45C9-4CF2-8CB4-65C42504D258}">
  <sheetPr>
    <tabColor rgb="FFFF6600"/>
  </sheetPr>
  <dimension ref="A1:H69"/>
  <sheetViews>
    <sheetView topLeftCell="A2" zoomScale="110" zoomScaleNormal="110" workbookViewId="0">
      <selection activeCell="J19" sqref="J19"/>
    </sheetView>
  </sheetViews>
  <sheetFormatPr defaultRowHeight="12.75" x14ac:dyDescent="0.2"/>
  <cols>
    <col min="1" max="1" width="43.42578125" style="4" customWidth="1"/>
    <col min="2" max="2" width="12.28515625" style="4" customWidth="1"/>
    <col min="3" max="3" width="14.42578125" style="25" customWidth="1"/>
    <col min="4" max="4" width="5.42578125" style="6" customWidth="1"/>
    <col min="5" max="5" width="13.28515625" style="51" customWidth="1"/>
    <col min="6" max="247" width="8.7109375" style="4"/>
    <col min="248" max="248" width="8.7109375" style="4" customWidth="1"/>
    <col min="249" max="252" width="8.7109375" style="4"/>
    <col min="253" max="254" width="6" style="4" customWidth="1"/>
    <col min="255" max="256" width="8.7109375" style="4"/>
    <col min="257" max="257" width="16.5703125" style="4" customWidth="1"/>
    <col min="258" max="503" width="8.7109375" style="4"/>
    <col min="504" max="504" width="8.7109375" style="4" customWidth="1"/>
    <col min="505" max="508" width="8.7109375" style="4"/>
    <col min="509" max="510" width="6" style="4" customWidth="1"/>
    <col min="511" max="512" width="8.7109375" style="4"/>
    <col min="513" max="513" width="16.5703125" style="4" customWidth="1"/>
    <col min="514" max="759" width="8.7109375" style="4"/>
    <col min="760" max="760" width="8.7109375" style="4" customWidth="1"/>
    <col min="761" max="764" width="8.7109375" style="4"/>
    <col min="765" max="766" width="6" style="4" customWidth="1"/>
    <col min="767" max="768" width="8.7109375" style="4"/>
    <col min="769" max="769" width="16.5703125" style="4" customWidth="1"/>
    <col min="770" max="1015" width="8.7109375" style="4"/>
    <col min="1016" max="1016" width="8.7109375" style="4" customWidth="1"/>
    <col min="1017" max="1020" width="8.7109375" style="4"/>
    <col min="1021" max="1022" width="6" style="4" customWidth="1"/>
    <col min="1023" max="1024" width="8.7109375" style="4"/>
    <col min="1025" max="1025" width="16.5703125" style="4" customWidth="1"/>
    <col min="1026" max="1271" width="8.7109375" style="4"/>
    <col min="1272" max="1272" width="8.7109375" style="4" customWidth="1"/>
    <col min="1273" max="1276" width="8.7109375" style="4"/>
    <col min="1277" max="1278" width="6" style="4" customWidth="1"/>
    <col min="1279" max="1280" width="8.7109375" style="4"/>
    <col min="1281" max="1281" width="16.5703125" style="4" customWidth="1"/>
    <col min="1282" max="1527" width="8.7109375" style="4"/>
    <col min="1528" max="1528" width="8.7109375" style="4" customWidth="1"/>
    <col min="1529" max="1532" width="8.7109375" style="4"/>
    <col min="1533" max="1534" width="6" style="4" customWidth="1"/>
    <col min="1535" max="1536" width="8.7109375" style="4"/>
    <col min="1537" max="1537" width="16.5703125" style="4" customWidth="1"/>
    <col min="1538" max="1783" width="8.7109375" style="4"/>
    <col min="1784" max="1784" width="8.7109375" style="4" customWidth="1"/>
    <col min="1785" max="1788" width="8.7109375" style="4"/>
    <col min="1789" max="1790" width="6" style="4" customWidth="1"/>
    <col min="1791" max="1792" width="8.7109375" style="4"/>
    <col min="1793" max="1793" width="16.5703125" style="4" customWidth="1"/>
    <col min="1794" max="2039" width="8.7109375" style="4"/>
    <col min="2040" max="2040" width="8.7109375" style="4" customWidth="1"/>
    <col min="2041" max="2044" width="8.7109375" style="4"/>
    <col min="2045" max="2046" width="6" style="4" customWidth="1"/>
    <col min="2047" max="2048" width="8.7109375" style="4"/>
    <col min="2049" max="2049" width="16.5703125" style="4" customWidth="1"/>
    <col min="2050" max="2295" width="8.7109375" style="4"/>
    <col min="2296" max="2296" width="8.7109375" style="4" customWidth="1"/>
    <col min="2297" max="2300" width="8.7109375" style="4"/>
    <col min="2301" max="2302" width="6" style="4" customWidth="1"/>
    <col min="2303" max="2304" width="8.7109375" style="4"/>
    <col min="2305" max="2305" width="16.5703125" style="4" customWidth="1"/>
    <col min="2306" max="2551" width="8.7109375" style="4"/>
    <col min="2552" max="2552" width="8.7109375" style="4" customWidth="1"/>
    <col min="2553" max="2556" width="8.7109375" style="4"/>
    <col min="2557" max="2558" width="6" style="4" customWidth="1"/>
    <col min="2559" max="2560" width="8.7109375" style="4"/>
    <col min="2561" max="2561" width="16.5703125" style="4" customWidth="1"/>
    <col min="2562" max="2807" width="8.7109375" style="4"/>
    <col min="2808" max="2808" width="8.7109375" style="4" customWidth="1"/>
    <col min="2809" max="2812" width="8.7109375" style="4"/>
    <col min="2813" max="2814" width="6" style="4" customWidth="1"/>
    <col min="2815" max="2816" width="8.7109375" style="4"/>
    <col min="2817" max="2817" width="16.5703125" style="4" customWidth="1"/>
    <col min="2818" max="3063" width="8.7109375" style="4"/>
    <col min="3064" max="3064" width="8.7109375" style="4" customWidth="1"/>
    <col min="3065" max="3068" width="8.7109375" style="4"/>
    <col min="3069" max="3070" width="6" style="4" customWidth="1"/>
    <col min="3071" max="3072" width="8.7109375" style="4"/>
    <col min="3073" max="3073" width="16.5703125" style="4" customWidth="1"/>
    <col min="3074" max="3319" width="8.7109375" style="4"/>
    <col min="3320" max="3320" width="8.7109375" style="4" customWidth="1"/>
    <col min="3321" max="3324" width="8.7109375" style="4"/>
    <col min="3325" max="3326" width="6" style="4" customWidth="1"/>
    <col min="3327" max="3328" width="8.7109375" style="4"/>
    <col min="3329" max="3329" width="16.5703125" style="4" customWidth="1"/>
    <col min="3330" max="3575" width="8.7109375" style="4"/>
    <col min="3576" max="3576" width="8.7109375" style="4" customWidth="1"/>
    <col min="3577" max="3580" width="8.7109375" style="4"/>
    <col min="3581" max="3582" width="6" style="4" customWidth="1"/>
    <col min="3583" max="3584" width="8.7109375" style="4"/>
    <col min="3585" max="3585" width="16.5703125" style="4" customWidth="1"/>
    <col min="3586" max="3831" width="8.7109375" style="4"/>
    <col min="3832" max="3832" width="8.7109375" style="4" customWidth="1"/>
    <col min="3833" max="3836" width="8.7109375" style="4"/>
    <col min="3837" max="3838" width="6" style="4" customWidth="1"/>
    <col min="3839" max="3840" width="8.7109375" style="4"/>
    <col min="3841" max="3841" width="16.5703125" style="4" customWidth="1"/>
    <col min="3842" max="4087" width="8.7109375" style="4"/>
    <col min="4088" max="4088" width="8.7109375" style="4" customWidth="1"/>
    <col min="4089" max="4092" width="8.7109375" style="4"/>
    <col min="4093" max="4094" width="6" style="4" customWidth="1"/>
    <col min="4095" max="4096" width="8.7109375" style="4"/>
    <col min="4097" max="4097" width="16.5703125" style="4" customWidth="1"/>
    <col min="4098" max="4343" width="8.7109375" style="4"/>
    <col min="4344" max="4344" width="8.7109375" style="4" customWidth="1"/>
    <col min="4345" max="4348" width="8.7109375" style="4"/>
    <col min="4349" max="4350" width="6" style="4" customWidth="1"/>
    <col min="4351" max="4352" width="8.7109375" style="4"/>
    <col min="4353" max="4353" width="16.5703125" style="4" customWidth="1"/>
    <col min="4354" max="4599" width="8.7109375" style="4"/>
    <col min="4600" max="4600" width="8.7109375" style="4" customWidth="1"/>
    <col min="4601" max="4604" width="8.7109375" style="4"/>
    <col min="4605" max="4606" width="6" style="4" customWidth="1"/>
    <col min="4607" max="4608" width="8.7109375" style="4"/>
    <col min="4609" max="4609" width="16.5703125" style="4" customWidth="1"/>
    <col min="4610" max="4855" width="8.7109375" style="4"/>
    <col min="4856" max="4856" width="8.7109375" style="4" customWidth="1"/>
    <col min="4857" max="4860" width="8.7109375" style="4"/>
    <col min="4861" max="4862" width="6" style="4" customWidth="1"/>
    <col min="4863" max="4864" width="8.7109375" style="4"/>
    <col min="4865" max="4865" width="16.5703125" style="4" customWidth="1"/>
    <col min="4866" max="5111" width="8.7109375" style="4"/>
    <col min="5112" max="5112" width="8.7109375" style="4" customWidth="1"/>
    <col min="5113" max="5116" width="8.7109375" style="4"/>
    <col min="5117" max="5118" width="6" style="4" customWidth="1"/>
    <col min="5119" max="5120" width="8.7109375" style="4"/>
    <col min="5121" max="5121" width="16.5703125" style="4" customWidth="1"/>
    <col min="5122" max="5367" width="8.7109375" style="4"/>
    <col min="5368" max="5368" width="8.7109375" style="4" customWidth="1"/>
    <col min="5369" max="5372" width="8.7109375" style="4"/>
    <col min="5373" max="5374" width="6" style="4" customWidth="1"/>
    <col min="5375" max="5376" width="8.7109375" style="4"/>
    <col min="5377" max="5377" width="16.5703125" style="4" customWidth="1"/>
    <col min="5378" max="5623" width="8.7109375" style="4"/>
    <col min="5624" max="5624" width="8.7109375" style="4" customWidth="1"/>
    <col min="5625" max="5628" width="8.7109375" style="4"/>
    <col min="5629" max="5630" width="6" style="4" customWidth="1"/>
    <col min="5631" max="5632" width="8.7109375" style="4"/>
    <col min="5633" max="5633" width="16.5703125" style="4" customWidth="1"/>
    <col min="5634" max="5879" width="8.7109375" style="4"/>
    <col min="5880" max="5880" width="8.7109375" style="4" customWidth="1"/>
    <col min="5881" max="5884" width="8.7109375" style="4"/>
    <col min="5885" max="5886" width="6" style="4" customWidth="1"/>
    <col min="5887" max="5888" width="8.7109375" style="4"/>
    <col min="5889" max="5889" width="16.5703125" style="4" customWidth="1"/>
    <col min="5890" max="6135" width="8.7109375" style="4"/>
    <col min="6136" max="6136" width="8.7109375" style="4" customWidth="1"/>
    <col min="6137" max="6140" width="8.7109375" style="4"/>
    <col min="6141" max="6142" width="6" style="4" customWidth="1"/>
    <col min="6143" max="6144" width="8.7109375" style="4"/>
    <col min="6145" max="6145" width="16.5703125" style="4" customWidth="1"/>
    <col min="6146" max="6391" width="8.7109375" style="4"/>
    <col min="6392" max="6392" width="8.7109375" style="4" customWidth="1"/>
    <col min="6393" max="6396" width="8.7109375" style="4"/>
    <col min="6397" max="6398" width="6" style="4" customWidth="1"/>
    <col min="6399" max="6400" width="8.7109375" style="4"/>
    <col min="6401" max="6401" width="16.5703125" style="4" customWidth="1"/>
    <col min="6402" max="6647" width="8.7109375" style="4"/>
    <col min="6648" max="6648" width="8.7109375" style="4" customWidth="1"/>
    <col min="6649" max="6652" width="8.7109375" style="4"/>
    <col min="6653" max="6654" width="6" style="4" customWidth="1"/>
    <col min="6655" max="6656" width="8.7109375" style="4"/>
    <col min="6657" max="6657" width="16.5703125" style="4" customWidth="1"/>
    <col min="6658" max="6903" width="8.7109375" style="4"/>
    <col min="6904" max="6904" width="8.7109375" style="4" customWidth="1"/>
    <col min="6905" max="6908" width="8.7109375" style="4"/>
    <col min="6909" max="6910" width="6" style="4" customWidth="1"/>
    <col min="6911" max="6912" width="8.7109375" style="4"/>
    <col min="6913" max="6913" width="16.5703125" style="4" customWidth="1"/>
    <col min="6914" max="7159" width="8.7109375" style="4"/>
    <col min="7160" max="7160" width="8.7109375" style="4" customWidth="1"/>
    <col min="7161" max="7164" width="8.7109375" style="4"/>
    <col min="7165" max="7166" width="6" style="4" customWidth="1"/>
    <col min="7167" max="7168" width="8.7109375" style="4"/>
    <col min="7169" max="7169" width="16.5703125" style="4" customWidth="1"/>
    <col min="7170" max="7415" width="8.7109375" style="4"/>
    <col min="7416" max="7416" width="8.7109375" style="4" customWidth="1"/>
    <col min="7417" max="7420" width="8.7109375" style="4"/>
    <col min="7421" max="7422" width="6" style="4" customWidth="1"/>
    <col min="7423" max="7424" width="8.7109375" style="4"/>
    <col min="7425" max="7425" width="16.5703125" style="4" customWidth="1"/>
    <col min="7426" max="7671" width="8.7109375" style="4"/>
    <col min="7672" max="7672" width="8.7109375" style="4" customWidth="1"/>
    <col min="7673" max="7676" width="8.7109375" style="4"/>
    <col min="7677" max="7678" width="6" style="4" customWidth="1"/>
    <col min="7679" max="7680" width="8.7109375" style="4"/>
    <col min="7681" max="7681" width="16.5703125" style="4" customWidth="1"/>
    <col min="7682" max="7927" width="8.7109375" style="4"/>
    <col min="7928" max="7928" width="8.7109375" style="4" customWidth="1"/>
    <col min="7929" max="7932" width="8.7109375" style="4"/>
    <col min="7933" max="7934" width="6" style="4" customWidth="1"/>
    <col min="7935" max="7936" width="8.7109375" style="4"/>
    <col min="7937" max="7937" width="16.5703125" style="4" customWidth="1"/>
    <col min="7938" max="8183" width="8.7109375" style="4"/>
    <col min="8184" max="8184" width="8.7109375" style="4" customWidth="1"/>
    <col min="8185" max="8188" width="8.7109375" style="4"/>
    <col min="8189" max="8190" width="6" style="4" customWidth="1"/>
    <col min="8191" max="8192" width="8.7109375" style="4"/>
    <col min="8193" max="8193" width="16.5703125" style="4" customWidth="1"/>
    <col min="8194" max="8439" width="8.7109375" style="4"/>
    <col min="8440" max="8440" width="8.7109375" style="4" customWidth="1"/>
    <col min="8441" max="8444" width="8.7109375" style="4"/>
    <col min="8445" max="8446" width="6" style="4" customWidth="1"/>
    <col min="8447" max="8448" width="8.7109375" style="4"/>
    <col min="8449" max="8449" width="16.5703125" style="4" customWidth="1"/>
    <col min="8450" max="8695" width="8.7109375" style="4"/>
    <col min="8696" max="8696" width="8.7109375" style="4" customWidth="1"/>
    <col min="8697" max="8700" width="8.7109375" style="4"/>
    <col min="8701" max="8702" width="6" style="4" customWidth="1"/>
    <col min="8703" max="8704" width="8.7109375" style="4"/>
    <col min="8705" max="8705" width="16.5703125" style="4" customWidth="1"/>
    <col min="8706" max="8951" width="8.7109375" style="4"/>
    <col min="8952" max="8952" width="8.7109375" style="4" customWidth="1"/>
    <col min="8953" max="8956" width="8.7109375" style="4"/>
    <col min="8957" max="8958" width="6" style="4" customWidth="1"/>
    <col min="8959" max="8960" width="8.7109375" style="4"/>
    <col min="8961" max="8961" width="16.5703125" style="4" customWidth="1"/>
    <col min="8962" max="9207" width="8.7109375" style="4"/>
    <col min="9208" max="9208" width="8.7109375" style="4" customWidth="1"/>
    <col min="9209" max="9212" width="8.7109375" style="4"/>
    <col min="9213" max="9214" width="6" style="4" customWidth="1"/>
    <col min="9215" max="9216" width="8.7109375" style="4"/>
    <col min="9217" max="9217" width="16.5703125" style="4" customWidth="1"/>
    <col min="9218" max="9463" width="8.7109375" style="4"/>
    <col min="9464" max="9464" width="8.7109375" style="4" customWidth="1"/>
    <col min="9465" max="9468" width="8.7109375" style="4"/>
    <col min="9469" max="9470" width="6" style="4" customWidth="1"/>
    <col min="9471" max="9472" width="8.7109375" style="4"/>
    <col min="9473" max="9473" width="16.5703125" style="4" customWidth="1"/>
    <col min="9474" max="9719" width="8.7109375" style="4"/>
    <col min="9720" max="9720" width="8.7109375" style="4" customWidth="1"/>
    <col min="9721" max="9724" width="8.7109375" style="4"/>
    <col min="9725" max="9726" width="6" style="4" customWidth="1"/>
    <col min="9727" max="9728" width="8.7109375" style="4"/>
    <col min="9729" max="9729" width="16.5703125" style="4" customWidth="1"/>
    <col min="9730" max="9975" width="8.7109375" style="4"/>
    <col min="9976" max="9976" width="8.7109375" style="4" customWidth="1"/>
    <col min="9977" max="9980" width="8.7109375" style="4"/>
    <col min="9981" max="9982" width="6" style="4" customWidth="1"/>
    <col min="9983" max="9984" width="8.7109375" style="4"/>
    <col min="9985" max="9985" width="16.5703125" style="4" customWidth="1"/>
    <col min="9986" max="10231" width="8.7109375" style="4"/>
    <col min="10232" max="10232" width="8.7109375" style="4" customWidth="1"/>
    <col min="10233" max="10236" width="8.7109375" style="4"/>
    <col min="10237" max="10238" width="6" style="4" customWidth="1"/>
    <col min="10239" max="10240" width="8.7109375" style="4"/>
    <col min="10241" max="10241" width="16.5703125" style="4" customWidth="1"/>
    <col min="10242" max="10487" width="8.7109375" style="4"/>
    <col min="10488" max="10488" width="8.7109375" style="4" customWidth="1"/>
    <col min="10489" max="10492" width="8.7109375" style="4"/>
    <col min="10493" max="10494" width="6" style="4" customWidth="1"/>
    <col min="10495" max="10496" width="8.7109375" style="4"/>
    <col min="10497" max="10497" width="16.5703125" style="4" customWidth="1"/>
    <col min="10498" max="10743" width="8.7109375" style="4"/>
    <col min="10744" max="10744" width="8.7109375" style="4" customWidth="1"/>
    <col min="10745" max="10748" width="8.7109375" style="4"/>
    <col min="10749" max="10750" width="6" style="4" customWidth="1"/>
    <col min="10751" max="10752" width="8.7109375" style="4"/>
    <col min="10753" max="10753" width="16.5703125" style="4" customWidth="1"/>
    <col min="10754" max="10999" width="8.7109375" style="4"/>
    <col min="11000" max="11000" width="8.7109375" style="4" customWidth="1"/>
    <col min="11001" max="11004" width="8.7109375" style="4"/>
    <col min="11005" max="11006" width="6" style="4" customWidth="1"/>
    <col min="11007" max="11008" width="8.7109375" style="4"/>
    <col min="11009" max="11009" width="16.5703125" style="4" customWidth="1"/>
    <col min="11010" max="11255" width="8.7109375" style="4"/>
    <col min="11256" max="11256" width="8.7109375" style="4" customWidth="1"/>
    <col min="11257" max="11260" width="8.7109375" style="4"/>
    <col min="11261" max="11262" width="6" style="4" customWidth="1"/>
    <col min="11263" max="11264" width="8.7109375" style="4"/>
    <col min="11265" max="11265" width="16.5703125" style="4" customWidth="1"/>
    <col min="11266" max="11511" width="8.7109375" style="4"/>
    <col min="11512" max="11512" width="8.7109375" style="4" customWidth="1"/>
    <col min="11513" max="11516" width="8.7109375" style="4"/>
    <col min="11517" max="11518" width="6" style="4" customWidth="1"/>
    <col min="11519" max="11520" width="8.7109375" style="4"/>
    <col min="11521" max="11521" width="16.5703125" style="4" customWidth="1"/>
    <col min="11522" max="11767" width="8.7109375" style="4"/>
    <col min="11768" max="11768" width="8.7109375" style="4" customWidth="1"/>
    <col min="11769" max="11772" width="8.7109375" style="4"/>
    <col min="11773" max="11774" width="6" style="4" customWidth="1"/>
    <col min="11775" max="11776" width="8.7109375" style="4"/>
    <col min="11777" max="11777" width="16.5703125" style="4" customWidth="1"/>
    <col min="11778" max="12023" width="8.7109375" style="4"/>
    <col min="12024" max="12024" width="8.7109375" style="4" customWidth="1"/>
    <col min="12025" max="12028" width="8.7109375" style="4"/>
    <col min="12029" max="12030" width="6" style="4" customWidth="1"/>
    <col min="12031" max="12032" width="8.7109375" style="4"/>
    <col min="12033" max="12033" width="16.5703125" style="4" customWidth="1"/>
    <col min="12034" max="12279" width="8.7109375" style="4"/>
    <col min="12280" max="12280" width="8.7109375" style="4" customWidth="1"/>
    <col min="12281" max="12284" width="8.7109375" style="4"/>
    <col min="12285" max="12286" width="6" style="4" customWidth="1"/>
    <col min="12287" max="12288" width="8.7109375" style="4"/>
    <col min="12289" max="12289" width="16.5703125" style="4" customWidth="1"/>
    <col min="12290" max="12535" width="8.7109375" style="4"/>
    <col min="12536" max="12536" width="8.7109375" style="4" customWidth="1"/>
    <col min="12537" max="12540" width="8.7109375" style="4"/>
    <col min="12541" max="12542" width="6" style="4" customWidth="1"/>
    <col min="12543" max="12544" width="8.7109375" style="4"/>
    <col min="12545" max="12545" width="16.5703125" style="4" customWidth="1"/>
    <col min="12546" max="12791" width="8.7109375" style="4"/>
    <col min="12792" max="12792" width="8.7109375" style="4" customWidth="1"/>
    <col min="12793" max="12796" width="8.7109375" style="4"/>
    <col min="12797" max="12798" width="6" style="4" customWidth="1"/>
    <col min="12799" max="12800" width="8.7109375" style="4"/>
    <col min="12801" max="12801" width="16.5703125" style="4" customWidth="1"/>
    <col min="12802" max="13047" width="8.7109375" style="4"/>
    <col min="13048" max="13048" width="8.7109375" style="4" customWidth="1"/>
    <col min="13049" max="13052" width="8.7109375" style="4"/>
    <col min="13053" max="13054" width="6" style="4" customWidth="1"/>
    <col min="13055" max="13056" width="8.7109375" style="4"/>
    <col min="13057" max="13057" width="16.5703125" style="4" customWidth="1"/>
    <col min="13058" max="13303" width="8.7109375" style="4"/>
    <col min="13304" max="13304" width="8.7109375" style="4" customWidth="1"/>
    <col min="13305" max="13308" width="8.7109375" style="4"/>
    <col min="13309" max="13310" width="6" style="4" customWidth="1"/>
    <col min="13311" max="13312" width="8.7109375" style="4"/>
    <col min="13313" max="13313" width="16.5703125" style="4" customWidth="1"/>
    <col min="13314" max="13559" width="8.7109375" style="4"/>
    <col min="13560" max="13560" width="8.7109375" style="4" customWidth="1"/>
    <col min="13561" max="13564" width="8.7109375" style="4"/>
    <col min="13565" max="13566" width="6" style="4" customWidth="1"/>
    <col min="13567" max="13568" width="8.7109375" style="4"/>
    <col min="13569" max="13569" width="16.5703125" style="4" customWidth="1"/>
    <col min="13570" max="13815" width="8.7109375" style="4"/>
    <col min="13816" max="13816" width="8.7109375" style="4" customWidth="1"/>
    <col min="13817" max="13820" width="8.7109375" style="4"/>
    <col min="13821" max="13822" width="6" style="4" customWidth="1"/>
    <col min="13823" max="13824" width="8.7109375" style="4"/>
    <col min="13825" max="13825" width="16.5703125" style="4" customWidth="1"/>
    <col min="13826" max="14071" width="8.7109375" style="4"/>
    <col min="14072" max="14072" width="8.7109375" style="4" customWidth="1"/>
    <col min="14073" max="14076" width="8.7109375" style="4"/>
    <col min="14077" max="14078" width="6" style="4" customWidth="1"/>
    <col min="14079" max="14080" width="8.7109375" style="4"/>
    <col min="14081" max="14081" width="16.5703125" style="4" customWidth="1"/>
    <col min="14082" max="14327" width="8.7109375" style="4"/>
    <col min="14328" max="14328" width="8.7109375" style="4" customWidth="1"/>
    <col min="14329" max="14332" width="8.7109375" style="4"/>
    <col min="14333" max="14334" width="6" style="4" customWidth="1"/>
    <col min="14335" max="14336" width="8.7109375" style="4"/>
    <col min="14337" max="14337" width="16.5703125" style="4" customWidth="1"/>
    <col min="14338" max="14583" width="8.7109375" style="4"/>
    <col min="14584" max="14584" width="8.7109375" style="4" customWidth="1"/>
    <col min="14585" max="14588" width="8.7109375" style="4"/>
    <col min="14589" max="14590" width="6" style="4" customWidth="1"/>
    <col min="14591" max="14592" width="8.7109375" style="4"/>
    <col min="14593" max="14593" width="16.5703125" style="4" customWidth="1"/>
    <col min="14594" max="14839" width="8.7109375" style="4"/>
    <col min="14840" max="14840" width="8.7109375" style="4" customWidth="1"/>
    <col min="14841" max="14844" width="8.7109375" style="4"/>
    <col min="14845" max="14846" width="6" style="4" customWidth="1"/>
    <col min="14847" max="14848" width="8.7109375" style="4"/>
    <col min="14849" max="14849" width="16.5703125" style="4" customWidth="1"/>
    <col min="14850" max="15095" width="8.7109375" style="4"/>
    <col min="15096" max="15096" width="8.7109375" style="4" customWidth="1"/>
    <col min="15097" max="15100" width="8.7109375" style="4"/>
    <col min="15101" max="15102" width="6" style="4" customWidth="1"/>
    <col min="15103" max="15104" width="8.7109375" style="4"/>
    <col min="15105" max="15105" width="16.5703125" style="4" customWidth="1"/>
    <col min="15106" max="15351" width="8.7109375" style="4"/>
    <col min="15352" max="15352" width="8.7109375" style="4" customWidth="1"/>
    <col min="15353" max="15356" width="8.7109375" style="4"/>
    <col min="15357" max="15358" width="6" style="4" customWidth="1"/>
    <col min="15359" max="15360" width="8.7109375" style="4"/>
    <col min="15361" max="15361" width="16.5703125" style="4" customWidth="1"/>
    <col min="15362" max="15607" width="8.7109375" style="4"/>
    <col min="15608" max="15608" width="8.7109375" style="4" customWidth="1"/>
    <col min="15609" max="15612" width="8.7109375" style="4"/>
    <col min="15613" max="15614" width="6" style="4" customWidth="1"/>
    <col min="15615" max="15616" width="8.7109375" style="4"/>
    <col min="15617" max="15617" width="16.5703125" style="4" customWidth="1"/>
    <col min="15618" max="15863" width="8.7109375" style="4"/>
    <col min="15864" max="15864" width="8.7109375" style="4" customWidth="1"/>
    <col min="15865" max="15868" width="8.7109375" style="4"/>
    <col min="15869" max="15870" width="6" style="4" customWidth="1"/>
    <col min="15871" max="15872" width="8.7109375" style="4"/>
    <col min="15873" max="15873" width="16.5703125" style="4" customWidth="1"/>
    <col min="15874" max="16119" width="8.7109375" style="4"/>
    <col min="16120" max="16120" width="8.7109375" style="4" customWidth="1"/>
    <col min="16121" max="16124" width="8.7109375" style="4"/>
    <col min="16125" max="16126" width="6" style="4" customWidth="1"/>
    <col min="16127" max="16128" width="8.7109375" style="4"/>
    <col min="16129" max="16129" width="16.5703125" style="4" customWidth="1"/>
    <col min="16130" max="16375" width="8.7109375" style="4"/>
    <col min="16376" max="16384" width="9.28515625" style="4" customWidth="1"/>
  </cols>
  <sheetData>
    <row r="1" spans="1:5" ht="35.65" customHeight="1" thickBot="1" x14ac:dyDescent="0.3">
      <c r="A1" s="890" t="e" vm="1">
        <v>#VALUE!</v>
      </c>
      <c r="B1" s="891"/>
      <c r="C1" s="896" t="s">
        <v>466</v>
      </c>
      <c r="D1" s="897"/>
      <c r="E1" s="898"/>
    </row>
    <row r="2" spans="1:5" ht="19.5" customHeight="1" thickBot="1" x14ac:dyDescent="0.25">
      <c r="A2" s="892"/>
      <c r="B2" s="893"/>
      <c r="C2" s="899" t="s">
        <v>443</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6.5" thickBot="1" x14ac:dyDescent="0.25">
      <c r="A8" s="907"/>
      <c r="B8" s="900"/>
      <c r="C8" s="900"/>
      <c r="D8" s="900"/>
      <c r="E8" s="901"/>
    </row>
    <row r="9" spans="1:5" ht="15.75" x14ac:dyDescent="0.25">
      <c r="A9" s="78" t="s">
        <v>3</v>
      </c>
      <c r="B9" s="79"/>
      <c r="C9" s="80"/>
      <c r="D9" s="81"/>
      <c r="E9" s="75"/>
    </row>
    <row r="10" spans="1:5" ht="20.65" customHeight="1" x14ac:dyDescent="0.2">
      <c r="A10" s="908" t="s">
        <v>585</v>
      </c>
      <c r="B10" s="909"/>
      <c r="C10" s="909"/>
      <c r="D10" s="909"/>
      <c r="E10" s="910"/>
    </row>
    <row r="11" spans="1:5" ht="27.6" customHeight="1" x14ac:dyDescent="0.2">
      <c r="A11" s="908"/>
      <c r="B11" s="909"/>
      <c r="C11" s="909"/>
      <c r="D11" s="909"/>
      <c r="E11" s="910"/>
    </row>
    <row r="12" spans="1:5" ht="15" customHeight="1" x14ac:dyDescent="0.25">
      <c r="A12" s="82"/>
      <c r="B12" s="83"/>
      <c r="C12" s="83"/>
      <c r="D12" s="83"/>
      <c r="E12" s="84"/>
    </row>
    <row r="13" spans="1:5" ht="15.75" x14ac:dyDescent="0.25">
      <c r="A13" s="85"/>
      <c r="B13" s="86"/>
      <c r="C13" s="87" t="s">
        <v>337</v>
      </c>
      <c r="D13" s="81"/>
      <c r="E13" s="75"/>
    </row>
    <row r="14" spans="1:5" ht="13.35" customHeight="1" x14ac:dyDescent="0.25">
      <c r="A14" s="88" t="s">
        <v>4</v>
      </c>
      <c r="B14" s="845" t="s">
        <v>319</v>
      </c>
      <c r="C14" s="89" t="s">
        <v>320</v>
      </c>
      <c r="D14" s="90" t="s">
        <v>5</v>
      </c>
      <c r="E14" s="75" t="s">
        <v>6</v>
      </c>
    </row>
    <row r="15" spans="1:5" ht="13.35" customHeight="1" x14ac:dyDescent="0.25">
      <c r="A15" s="91" t="s">
        <v>58</v>
      </c>
      <c r="B15" s="20">
        <f t="shared" ref="B15:B17" si="0">C15/0.82</f>
        <v>93853.658536585368</v>
      </c>
      <c r="C15" s="62">
        <v>76960</v>
      </c>
      <c r="D15" s="63"/>
      <c r="E15" s="64" t="str">
        <f>IF(C15*D15,C15*D15,"")</f>
        <v/>
      </c>
    </row>
    <row r="16" spans="1:5" ht="15.75" x14ac:dyDescent="0.25">
      <c r="A16" s="91" t="s">
        <v>59</v>
      </c>
      <c r="B16" s="20">
        <f t="shared" si="0"/>
        <v>100085.36585365854</v>
      </c>
      <c r="C16" s="62">
        <v>82070</v>
      </c>
      <c r="D16" s="37"/>
      <c r="E16" s="64" t="str">
        <f>IF(C16*D16,C16*D16,"")</f>
        <v/>
      </c>
    </row>
    <row r="17" spans="1:5" ht="15.75" x14ac:dyDescent="0.25">
      <c r="A17" s="91" t="s">
        <v>60</v>
      </c>
      <c r="B17" s="20">
        <f t="shared" si="0"/>
        <v>128568.29268292684</v>
      </c>
      <c r="C17" s="62">
        <v>105426</v>
      </c>
      <c r="D17" s="37"/>
      <c r="E17" s="64" t="str">
        <f>IF(C17*D17,C17*D17,"")</f>
        <v/>
      </c>
    </row>
    <row r="18" spans="1:5" ht="15.75" x14ac:dyDescent="0.25">
      <c r="A18" s="88"/>
      <c r="B18" s="40"/>
      <c r="C18" s="56"/>
      <c r="D18" s="41"/>
      <c r="E18" s="75"/>
    </row>
    <row r="19" spans="1:5" ht="15.75" x14ac:dyDescent="0.25">
      <c r="A19" s="92" t="s">
        <v>7</v>
      </c>
      <c r="B19" s="40"/>
      <c r="C19" s="56"/>
      <c r="D19" s="41"/>
      <c r="E19" s="75"/>
    </row>
    <row r="20" spans="1:5" ht="15.75" x14ac:dyDescent="0.25">
      <c r="A20" s="93" t="s">
        <v>61</v>
      </c>
      <c r="B20" s="20">
        <f t="shared" ref="B20:B39" si="1">C20/0.82</f>
        <v>42362.195121951219</v>
      </c>
      <c r="C20" s="65">
        <v>34737</v>
      </c>
      <c r="D20" s="37"/>
      <c r="E20" s="64" t="str">
        <f t="shared" ref="E20:E39" si="2">IF(C20*D20,C20*D20,"")</f>
        <v/>
      </c>
    </row>
    <row r="21" spans="1:5" ht="15.75" x14ac:dyDescent="0.25">
      <c r="A21" s="93" t="s">
        <v>62</v>
      </c>
      <c r="B21" s="20">
        <f t="shared" si="1"/>
        <v>26187.804878048781</v>
      </c>
      <c r="C21" s="65">
        <v>21474</v>
      </c>
      <c r="D21" s="37"/>
      <c r="E21" s="64" t="str">
        <f t="shared" si="2"/>
        <v/>
      </c>
    </row>
    <row r="22" spans="1:5" ht="31.5" x14ac:dyDescent="0.25">
      <c r="A22" s="94" t="s">
        <v>63</v>
      </c>
      <c r="B22" s="20">
        <f t="shared" si="1"/>
        <v>1473.1707317073171</v>
      </c>
      <c r="C22" s="65">
        <v>1208</v>
      </c>
      <c r="D22" s="37"/>
      <c r="E22" s="64" t="str">
        <f t="shared" si="2"/>
        <v/>
      </c>
    </row>
    <row r="23" spans="1:5" ht="15.75" x14ac:dyDescent="0.25">
      <c r="A23" s="93" t="s">
        <v>64</v>
      </c>
      <c r="B23" s="20">
        <f t="shared" si="1"/>
        <v>724.39024390243912</v>
      </c>
      <c r="C23" s="65">
        <v>594</v>
      </c>
      <c r="D23" s="37"/>
      <c r="E23" s="64" t="str">
        <f t="shared" si="2"/>
        <v/>
      </c>
    </row>
    <row r="24" spans="1:5" ht="15.75" x14ac:dyDescent="0.25">
      <c r="A24" s="93" t="s">
        <v>65</v>
      </c>
      <c r="B24" s="20">
        <f t="shared" si="1"/>
        <v>2986.5853658536589</v>
      </c>
      <c r="C24" s="65">
        <v>2449</v>
      </c>
      <c r="D24" s="37"/>
      <c r="E24" s="64" t="str">
        <f t="shared" si="2"/>
        <v/>
      </c>
    </row>
    <row r="25" spans="1:5" ht="15.75" x14ac:dyDescent="0.25">
      <c r="A25" s="93" t="s">
        <v>66</v>
      </c>
      <c r="B25" s="20">
        <f t="shared" si="1"/>
        <v>564.63414634146341</v>
      </c>
      <c r="C25" s="65">
        <v>463</v>
      </c>
      <c r="D25" s="37"/>
      <c r="E25" s="64" t="str">
        <f t="shared" si="2"/>
        <v/>
      </c>
    </row>
    <row r="26" spans="1:5" ht="15.75" x14ac:dyDescent="0.25">
      <c r="A26" s="93" t="s">
        <v>67</v>
      </c>
      <c r="B26" s="20">
        <f t="shared" si="1"/>
        <v>774.39024390243912</v>
      </c>
      <c r="C26" s="65">
        <v>635</v>
      </c>
      <c r="D26" s="37"/>
      <c r="E26" s="64" t="str">
        <f t="shared" si="2"/>
        <v/>
      </c>
    </row>
    <row r="27" spans="1:5" ht="15.75" x14ac:dyDescent="0.25">
      <c r="A27" s="93" t="s">
        <v>68</v>
      </c>
      <c r="B27" s="20">
        <f t="shared" si="1"/>
        <v>385.36585365853659</v>
      </c>
      <c r="C27" s="65">
        <v>316</v>
      </c>
      <c r="D27" s="37"/>
      <c r="E27" s="64" t="str">
        <f t="shared" si="2"/>
        <v/>
      </c>
    </row>
    <row r="28" spans="1:5" ht="15.75" x14ac:dyDescent="0.25">
      <c r="A28" s="93" t="s">
        <v>69</v>
      </c>
      <c r="B28" s="20">
        <f t="shared" si="1"/>
        <v>1073.1707317073171</v>
      </c>
      <c r="C28" s="65">
        <v>880</v>
      </c>
      <c r="D28" s="37"/>
      <c r="E28" s="64" t="str">
        <f t="shared" si="2"/>
        <v/>
      </c>
    </row>
    <row r="29" spans="1:5" ht="15.75" x14ac:dyDescent="0.25">
      <c r="A29" s="95" t="s">
        <v>336</v>
      </c>
      <c r="B29" s="20">
        <f t="shared" si="1"/>
        <v>2912.1951219512198</v>
      </c>
      <c r="C29" s="62">
        <v>2388</v>
      </c>
      <c r="D29" s="37"/>
      <c r="E29" s="64" t="str">
        <f t="shared" si="2"/>
        <v/>
      </c>
    </row>
    <row r="30" spans="1:5" ht="15.75" x14ac:dyDescent="0.25">
      <c r="A30" s="93" t="s">
        <v>343</v>
      </c>
      <c r="B30" s="20">
        <f t="shared" si="1"/>
        <v>308.53658536585368</v>
      </c>
      <c r="C30" s="62">
        <v>253</v>
      </c>
      <c r="D30" s="37"/>
      <c r="E30" s="64" t="str">
        <f t="shared" si="2"/>
        <v/>
      </c>
    </row>
    <row r="31" spans="1:5" ht="15.75" x14ac:dyDescent="0.25">
      <c r="A31" s="93" t="s">
        <v>344</v>
      </c>
      <c r="B31" s="20">
        <f t="shared" si="1"/>
        <v>419.51219512195127</v>
      </c>
      <c r="C31" s="62">
        <v>344</v>
      </c>
      <c r="D31" s="37"/>
      <c r="E31" s="64" t="str">
        <f t="shared" si="2"/>
        <v/>
      </c>
    </row>
    <row r="32" spans="1:5" ht="15.75" x14ac:dyDescent="0.25">
      <c r="A32" s="93" t="s">
        <v>345</v>
      </c>
      <c r="B32" s="20">
        <f t="shared" si="1"/>
        <v>84.146341463414643</v>
      </c>
      <c r="C32" s="65">
        <v>69</v>
      </c>
      <c r="D32" s="37"/>
      <c r="E32" s="64" t="str">
        <f t="shared" si="2"/>
        <v/>
      </c>
    </row>
    <row r="33" spans="1:5" ht="15.75" x14ac:dyDescent="0.25">
      <c r="A33" s="93" t="s">
        <v>346</v>
      </c>
      <c r="B33" s="20">
        <f t="shared" si="1"/>
        <v>76.829268292682926</v>
      </c>
      <c r="C33" s="65">
        <v>63</v>
      </c>
      <c r="D33" s="37"/>
      <c r="E33" s="64" t="str">
        <f t="shared" si="2"/>
        <v/>
      </c>
    </row>
    <row r="34" spans="1:5" ht="31.5" x14ac:dyDescent="0.25">
      <c r="A34" s="96" t="s">
        <v>347</v>
      </c>
      <c r="B34" s="20">
        <f t="shared" si="1"/>
        <v>896.34146341463418</v>
      </c>
      <c r="C34" s="65">
        <v>735</v>
      </c>
      <c r="D34" s="37"/>
      <c r="E34" s="64" t="str">
        <f t="shared" si="2"/>
        <v/>
      </c>
    </row>
    <row r="35" spans="1:5" ht="15.75" x14ac:dyDescent="0.25">
      <c r="A35" s="97"/>
      <c r="B35" s="28"/>
      <c r="C35" s="66"/>
      <c r="D35" s="67"/>
      <c r="E35" s="68"/>
    </row>
    <row r="36" spans="1:5" ht="15.75" x14ac:dyDescent="0.25">
      <c r="A36" s="98" t="s">
        <v>8</v>
      </c>
      <c r="B36" s="29"/>
      <c r="C36" s="69"/>
      <c r="D36" s="70"/>
      <c r="E36" s="71"/>
    </row>
    <row r="37" spans="1:5" ht="31.5" x14ac:dyDescent="0.25">
      <c r="A37" s="94" t="s">
        <v>71</v>
      </c>
      <c r="B37" s="20">
        <f t="shared" si="1"/>
        <v>10882.926829268294</v>
      </c>
      <c r="C37" s="65">
        <v>8924</v>
      </c>
      <c r="D37" s="37"/>
      <c r="E37" s="64" t="str">
        <f t="shared" si="2"/>
        <v/>
      </c>
    </row>
    <row r="38" spans="1:5" ht="15.75" x14ac:dyDescent="0.25">
      <c r="A38" s="99" t="s">
        <v>72</v>
      </c>
      <c r="B38" s="20">
        <f t="shared" si="1"/>
        <v>2090.2439024390246</v>
      </c>
      <c r="C38" s="65">
        <v>1714</v>
      </c>
      <c r="D38" s="37"/>
      <c r="E38" s="64" t="str">
        <f t="shared" si="2"/>
        <v/>
      </c>
    </row>
    <row r="39" spans="1:5" ht="15.75" x14ac:dyDescent="0.25">
      <c r="A39" s="100" t="s">
        <v>328</v>
      </c>
      <c r="B39" s="20">
        <f t="shared" si="1"/>
        <v>22237.804878048781</v>
      </c>
      <c r="C39" s="65">
        <v>18235</v>
      </c>
      <c r="D39" s="37"/>
      <c r="E39" s="64" t="str">
        <f t="shared" si="2"/>
        <v/>
      </c>
    </row>
    <row r="40" spans="1:5" ht="15.75" x14ac:dyDescent="0.25">
      <c r="A40" s="101"/>
      <c r="B40" s="32"/>
      <c r="C40" s="56"/>
      <c r="D40" s="41"/>
      <c r="E40" s="75"/>
    </row>
    <row r="41" spans="1:5" ht="15.75" x14ac:dyDescent="0.25">
      <c r="A41" s="101"/>
      <c r="B41" s="40"/>
      <c r="C41" s="56"/>
      <c r="D41" s="41"/>
      <c r="E41" s="75"/>
    </row>
    <row r="42" spans="1:5" ht="15.75" x14ac:dyDescent="0.25">
      <c r="A42" s="92" t="s">
        <v>9</v>
      </c>
      <c r="B42" s="40"/>
      <c r="C42" s="56"/>
      <c r="D42" s="41"/>
      <c r="E42" s="75"/>
    </row>
    <row r="43" spans="1:5" ht="15.75" x14ac:dyDescent="0.25">
      <c r="A43" s="93" t="s">
        <v>73</v>
      </c>
      <c r="B43" s="20">
        <f t="shared" ref="B43" si="3">C43/0.82</f>
        <v>1996.3414634146343</v>
      </c>
      <c r="C43" s="62">
        <v>1637</v>
      </c>
      <c r="D43" s="37"/>
      <c r="E43" s="64" t="str">
        <f t="shared" ref="E43" si="4">IF(C43*D43,C43*D43,"")</f>
        <v/>
      </c>
    </row>
    <row r="44" spans="1:5" ht="15.75" x14ac:dyDescent="0.25">
      <c r="A44" s="102"/>
      <c r="B44" s="32"/>
      <c r="C44" s="56"/>
      <c r="D44" s="41"/>
      <c r="E44" s="75"/>
    </row>
    <row r="45" spans="1:5" ht="15.75" x14ac:dyDescent="0.25">
      <c r="A45" s="88" t="s">
        <v>12</v>
      </c>
      <c r="B45" s="40"/>
      <c r="C45" s="56"/>
      <c r="D45" s="41"/>
      <c r="E45" s="75"/>
    </row>
    <row r="46" spans="1:5" ht="15.75" x14ac:dyDescent="0.25">
      <c r="A46" s="93" t="s">
        <v>81</v>
      </c>
      <c r="B46" s="20">
        <f t="shared" ref="B46:B48" si="5">C46/0.82</f>
        <v>0</v>
      </c>
      <c r="C46" s="62">
        <v>0</v>
      </c>
      <c r="D46" s="37"/>
      <c r="E46" s="64" t="str">
        <f t="shared" ref="E46:E48" si="6">IF(C46*D46,C46*D46,"")</f>
        <v/>
      </c>
    </row>
    <row r="47" spans="1:5" ht="15.75" x14ac:dyDescent="0.25">
      <c r="A47" s="93" t="s">
        <v>82</v>
      </c>
      <c r="B47" s="20">
        <f t="shared" si="5"/>
        <v>0</v>
      </c>
      <c r="C47" s="65">
        <v>0</v>
      </c>
      <c r="D47" s="37"/>
      <c r="E47" s="64" t="str">
        <f t="shared" si="6"/>
        <v/>
      </c>
    </row>
    <row r="48" spans="1:5" ht="15.75" x14ac:dyDescent="0.25">
      <c r="A48" s="717" t="s">
        <v>83</v>
      </c>
      <c r="B48" s="20">
        <f t="shared" si="5"/>
        <v>924.39024390243912</v>
      </c>
      <c r="C48" s="65">
        <v>758</v>
      </c>
      <c r="D48" s="37"/>
      <c r="E48" s="64" t="str">
        <f t="shared" si="6"/>
        <v/>
      </c>
    </row>
    <row r="49" spans="1:5" ht="15.75" x14ac:dyDescent="0.25">
      <c r="A49" s="101"/>
      <c r="B49" s="40"/>
      <c r="C49" s="56"/>
      <c r="D49" s="41"/>
      <c r="E49" s="75" t="str">
        <f>IF(C59*D49,C59*D49,"")</f>
        <v/>
      </c>
    </row>
    <row r="50" spans="1:5" ht="15.75" x14ac:dyDescent="0.25">
      <c r="A50" s="88" t="s">
        <v>10</v>
      </c>
      <c r="B50" s="40"/>
      <c r="C50" s="56"/>
      <c r="D50" s="41"/>
      <c r="E50" s="75"/>
    </row>
    <row r="51" spans="1:5" ht="15.75" x14ac:dyDescent="0.25">
      <c r="A51" s="93" t="s">
        <v>74</v>
      </c>
      <c r="B51" s="72">
        <f t="shared" ref="B51:B54" si="7">C51*1.18</f>
        <v>0</v>
      </c>
      <c r="C51" s="62">
        <v>0</v>
      </c>
      <c r="D51" s="37"/>
      <c r="E51" s="64" t="str">
        <f t="shared" ref="E51:E55" si="8">IF(C51*D51,C51*D51,"")</f>
        <v/>
      </c>
    </row>
    <row r="52" spans="1:5" ht="15.75" x14ac:dyDescent="0.25">
      <c r="A52" s="93" t="s">
        <v>75</v>
      </c>
      <c r="B52" s="72">
        <f t="shared" si="7"/>
        <v>0</v>
      </c>
      <c r="C52" s="62">
        <v>0</v>
      </c>
      <c r="D52" s="37"/>
      <c r="E52" s="64" t="str">
        <f t="shared" si="8"/>
        <v/>
      </c>
    </row>
    <row r="53" spans="1:5" ht="15.75" x14ac:dyDescent="0.25">
      <c r="A53" s="93" t="s">
        <v>76</v>
      </c>
      <c r="B53" s="72">
        <f t="shared" si="7"/>
        <v>0</v>
      </c>
      <c r="C53" s="62">
        <v>0</v>
      </c>
      <c r="D53" s="37"/>
      <c r="E53" s="64" t="str">
        <f t="shared" si="8"/>
        <v/>
      </c>
    </row>
    <row r="54" spans="1:5" ht="15.75" x14ac:dyDescent="0.25">
      <c r="A54" s="93" t="s">
        <v>77</v>
      </c>
      <c r="B54" s="72">
        <f t="shared" si="7"/>
        <v>0</v>
      </c>
      <c r="C54" s="62">
        <v>0</v>
      </c>
      <c r="D54" s="37"/>
      <c r="E54" s="64" t="str">
        <f t="shared" si="8"/>
        <v/>
      </c>
    </row>
    <row r="55" spans="1:5" ht="15.75" x14ac:dyDescent="0.25">
      <c r="A55" s="93" t="s">
        <v>78</v>
      </c>
      <c r="B55" s="20">
        <f t="shared" ref="B55" si="9">C55/0.82</f>
        <v>2057.3170731707319</v>
      </c>
      <c r="C55" s="62">
        <v>1687</v>
      </c>
      <c r="D55" s="63"/>
      <c r="E55" s="64" t="str">
        <f t="shared" si="8"/>
        <v/>
      </c>
    </row>
    <row r="56" spans="1:5" ht="15.75" x14ac:dyDescent="0.25">
      <c r="A56" s="101"/>
      <c r="B56" s="40"/>
      <c r="C56" s="56"/>
      <c r="D56" s="42"/>
      <c r="E56" s="103"/>
    </row>
    <row r="57" spans="1:5" ht="15.75" x14ac:dyDescent="0.25">
      <c r="A57" s="88" t="s">
        <v>11</v>
      </c>
      <c r="B57" s="40"/>
      <c r="C57" s="56"/>
      <c r="D57" s="42"/>
      <c r="E57" s="104"/>
    </row>
    <row r="58" spans="1:5" ht="15.75" x14ac:dyDescent="0.25">
      <c r="A58" s="100" t="s">
        <v>79</v>
      </c>
      <c r="B58" s="72">
        <f t="shared" ref="B58:B59" si="10">C58*1.18</f>
        <v>0</v>
      </c>
      <c r="C58" s="62">
        <v>0</v>
      </c>
      <c r="D58" s="74"/>
      <c r="E58" s="64" t="str">
        <f t="shared" ref="E58:E59" si="11">IF(C58*D58,C58*D58,"")</f>
        <v/>
      </c>
    </row>
    <row r="59" spans="1:5" ht="15.75" x14ac:dyDescent="0.25">
      <c r="A59" s="100" t="s">
        <v>80</v>
      </c>
      <c r="B59" s="72">
        <f t="shared" si="10"/>
        <v>0</v>
      </c>
      <c r="C59" s="62">
        <v>0</v>
      </c>
      <c r="D59" s="74"/>
      <c r="E59" s="64" t="str">
        <f t="shared" si="11"/>
        <v/>
      </c>
    </row>
    <row r="60" spans="1:5" ht="15.75" x14ac:dyDescent="0.25">
      <c r="A60" s="101"/>
      <c r="B60" s="40"/>
      <c r="C60" s="56"/>
      <c r="D60" s="81"/>
      <c r="E60" s="75"/>
    </row>
    <row r="61" spans="1:5" ht="15.75" x14ac:dyDescent="0.25">
      <c r="A61" s="88" t="s">
        <v>13</v>
      </c>
      <c r="B61" s="40"/>
      <c r="C61" s="56"/>
      <c r="D61" s="81"/>
      <c r="E61" s="75"/>
    </row>
    <row r="62" spans="1:5" ht="15.75" x14ac:dyDescent="0.25">
      <c r="A62" s="100" t="s">
        <v>301</v>
      </c>
      <c r="B62" s="34"/>
      <c r="C62" s="62">
        <v>3.5</v>
      </c>
      <c r="D62" s="74"/>
      <c r="E62" s="64" t="str">
        <f t="shared" ref="E62:E63" si="12">IF(C62*D62,C62*D62,"")</f>
        <v/>
      </c>
    </row>
    <row r="63" spans="1:5" ht="15.75" x14ac:dyDescent="0.25">
      <c r="A63" s="100" t="s">
        <v>14</v>
      </c>
      <c r="B63" s="34"/>
      <c r="C63" s="62">
        <v>1.85</v>
      </c>
      <c r="D63" s="74"/>
      <c r="E63" s="64" t="str">
        <f t="shared" si="12"/>
        <v/>
      </c>
    </row>
    <row r="64" spans="1:5" ht="15.75" x14ac:dyDescent="0.25">
      <c r="A64" s="93" t="s">
        <v>467</v>
      </c>
      <c r="B64" s="44"/>
      <c r="C64" s="45" t="s">
        <v>32</v>
      </c>
      <c r="D64" s="74"/>
      <c r="E64" s="64"/>
    </row>
    <row r="65" spans="1:8" ht="15.75" x14ac:dyDescent="0.25">
      <c r="A65" s="40"/>
      <c r="B65" s="40"/>
      <c r="C65" s="76"/>
      <c r="D65" s="42" t="s">
        <v>15</v>
      </c>
      <c r="E65" s="77">
        <f>SUM(E15:E64)</f>
        <v>0</v>
      </c>
    </row>
    <row r="66" spans="1:8" ht="15.75" x14ac:dyDescent="0.25">
      <c r="A66" s="888" t="s">
        <v>468</v>
      </c>
      <c r="B66" s="47"/>
      <c r="C66" s="48">
        <v>0</v>
      </c>
      <c r="D66" s="12"/>
      <c r="E66" s="53">
        <f>SUM(C66*(E65)/100)</f>
        <v>0</v>
      </c>
    </row>
    <row r="67" spans="1:8" ht="15.75" x14ac:dyDescent="0.25">
      <c r="A67" s="888"/>
      <c r="B67" s="40"/>
      <c r="C67" s="49">
        <v>0</v>
      </c>
      <c r="D67" s="42" t="s">
        <v>16</v>
      </c>
      <c r="E67" s="52">
        <f>SUM(C67*(E65)/100)</f>
        <v>0</v>
      </c>
      <c r="H67" s="50"/>
    </row>
    <row r="68" spans="1:8" ht="15.75" x14ac:dyDescent="0.25">
      <c r="A68" s="889" t="s">
        <v>539</v>
      </c>
      <c r="B68" s="889"/>
      <c r="C68" s="76"/>
      <c r="D68" s="42" t="s">
        <v>17</v>
      </c>
      <c r="E68" s="54">
        <f>SUM(E65+E66+E67)</f>
        <v>0</v>
      </c>
    </row>
    <row r="69" spans="1:8" ht="15" x14ac:dyDescent="0.25">
      <c r="A69" s="11"/>
      <c r="B69" s="11"/>
      <c r="C69" s="24"/>
    </row>
  </sheetData>
  <mergeCells count="13">
    <mergeCell ref="A66:A67"/>
    <mergeCell ref="A68:B68"/>
    <mergeCell ref="A1:B5"/>
    <mergeCell ref="C1:E1"/>
    <mergeCell ref="C2:E2"/>
    <mergeCell ref="C3:E3"/>
    <mergeCell ref="C4:E4"/>
    <mergeCell ref="C5:E5"/>
    <mergeCell ref="A6:B7"/>
    <mergeCell ref="C6:E6"/>
    <mergeCell ref="C7:E7"/>
    <mergeCell ref="A8:E8"/>
    <mergeCell ref="A10:E11"/>
  </mergeCells>
  <hyperlinks>
    <hyperlink ref="C7" r:id="rId1" xr:uid="{8B0174C7-464E-4468-96F5-5BF211432464}"/>
    <hyperlink ref="C5" r:id="rId2" xr:uid="{F197D4A0-1BDB-48FA-8199-8D93900DFECB}"/>
  </hyperlinks>
  <pageMargins left="0.5" right="0.5" top="0.5" bottom="0.5" header="0.5" footer="0.5"/>
  <pageSetup orientation="portrait"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05DCF-B7AC-4FD0-88A8-BFA8AD2C17CE}">
  <sheetPr>
    <tabColor rgb="FFFF6600"/>
  </sheetPr>
  <dimension ref="A1:H39"/>
  <sheetViews>
    <sheetView topLeftCell="A9" zoomScaleNormal="100" workbookViewId="0">
      <selection activeCell="E35" sqref="E35"/>
    </sheetView>
  </sheetViews>
  <sheetFormatPr defaultRowHeight="12.75" x14ac:dyDescent="0.2"/>
  <cols>
    <col min="1" max="1" width="44.5703125" style="4" customWidth="1"/>
    <col min="2" max="2" width="11" style="4" customWidth="1"/>
    <col min="3" max="3" width="14.7109375" style="25" customWidth="1"/>
    <col min="4" max="4" width="6.7109375" style="6" customWidth="1"/>
    <col min="5" max="5" width="14.5703125" style="51" customWidth="1"/>
    <col min="6" max="247" width="8.7109375" style="4"/>
    <col min="248" max="248" width="8.7109375" style="4" customWidth="1"/>
    <col min="249" max="252" width="8.7109375" style="4"/>
    <col min="253" max="254" width="6" style="4" customWidth="1"/>
    <col min="255" max="256" width="8.7109375" style="4"/>
    <col min="257" max="257" width="16.5703125" style="4" customWidth="1"/>
    <col min="258" max="503" width="8.7109375" style="4"/>
    <col min="504" max="504" width="8.7109375" style="4" customWidth="1"/>
    <col min="505" max="508" width="8.7109375" style="4"/>
    <col min="509" max="510" width="6" style="4" customWidth="1"/>
    <col min="511" max="512" width="8.7109375" style="4"/>
    <col min="513" max="513" width="16.5703125" style="4" customWidth="1"/>
    <col min="514" max="759" width="8.7109375" style="4"/>
    <col min="760" max="760" width="8.7109375" style="4" customWidth="1"/>
    <col min="761" max="764" width="8.7109375" style="4"/>
    <col min="765" max="766" width="6" style="4" customWidth="1"/>
    <col min="767" max="768" width="8.7109375" style="4"/>
    <col min="769" max="769" width="16.5703125" style="4" customWidth="1"/>
    <col min="770" max="1015" width="8.7109375" style="4"/>
    <col min="1016" max="1016" width="8.7109375" style="4" customWidth="1"/>
    <col min="1017" max="1020" width="8.7109375" style="4"/>
    <col min="1021" max="1022" width="6" style="4" customWidth="1"/>
    <col min="1023" max="1024" width="8.7109375" style="4"/>
    <col min="1025" max="1025" width="16.5703125" style="4" customWidth="1"/>
    <col min="1026" max="1271" width="8.7109375" style="4"/>
    <col min="1272" max="1272" width="8.7109375" style="4" customWidth="1"/>
    <col min="1273" max="1276" width="8.7109375" style="4"/>
    <col min="1277" max="1278" width="6" style="4" customWidth="1"/>
    <col min="1279" max="1280" width="8.7109375" style="4"/>
    <col min="1281" max="1281" width="16.5703125" style="4" customWidth="1"/>
    <col min="1282" max="1527" width="8.7109375" style="4"/>
    <col min="1528" max="1528" width="8.7109375" style="4" customWidth="1"/>
    <col min="1529" max="1532" width="8.7109375" style="4"/>
    <col min="1533" max="1534" width="6" style="4" customWidth="1"/>
    <col min="1535" max="1536" width="8.7109375" style="4"/>
    <col min="1537" max="1537" width="16.5703125" style="4" customWidth="1"/>
    <col min="1538" max="1783" width="8.7109375" style="4"/>
    <col min="1784" max="1784" width="8.7109375" style="4" customWidth="1"/>
    <col min="1785" max="1788" width="8.7109375" style="4"/>
    <col min="1789" max="1790" width="6" style="4" customWidth="1"/>
    <col min="1791" max="1792" width="8.7109375" style="4"/>
    <col min="1793" max="1793" width="16.5703125" style="4" customWidth="1"/>
    <col min="1794" max="2039" width="8.7109375" style="4"/>
    <col min="2040" max="2040" width="8.7109375" style="4" customWidth="1"/>
    <col min="2041" max="2044" width="8.7109375" style="4"/>
    <col min="2045" max="2046" width="6" style="4" customWidth="1"/>
    <col min="2047" max="2048" width="8.7109375" style="4"/>
    <col min="2049" max="2049" width="16.5703125" style="4" customWidth="1"/>
    <col min="2050" max="2295" width="8.7109375" style="4"/>
    <col min="2296" max="2296" width="8.7109375" style="4" customWidth="1"/>
    <col min="2297" max="2300" width="8.7109375" style="4"/>
    <col min="2301" max="2302" width="6" style="4" customWidth="1"/>
    <col min="2303" max="2304" width="8.7109375" style="4"/>
    <col min="2305" max="2305" width="16.5703125" style="4" customWidth="1"/>
    <col min="2306" max="2551" width="8.7109375" style="4"/>
    <col min="2552" max="2552" width="8.7109375" style="4" customWidth="1"/>
    <col min="2553" max="2556" width="8.7109375" style="4"/>
    <col min="2557" max="2558" width="6" style="4" customWidth="1"/>
    <col min="2559" max="2560" width="8.7109375" style="4"/>
    <col min="2561" max="2561" width="16.5703125" style="4" customWidth="1"/>
    <col min="2562" max="2807" width="8.7109375" style="4"/>
    <col min="2808" max="2808" width="8.7109375" style="4" customWidth="1"/>
    <col min="2809" max="2812" width="8.7109375" style="4"/>
    <col min="2813" max="2814" width="6" style="4" customWidth="1"/>
    <col min="2815" max="2816" width="8.7109375" style="4"/>
    <col min="2817" max="2817" width="16.5703125" style="4" customWidth="1"/>
    <col min="2818" max="3063" width="8.7109375" style="4"/>
    <col min="3064" max="3064" width="8.7109375" style="4" customWidth="1"/>
    <col min="3065" max="3068" width="8.7109375" style="4"/>
    <col min="3069" max="3070" width="6" style="4" customWidth="1"/>
    <col min="3071" max="3072" width="8.7109375" style="4"/>
    <col min="3073" max="3073" width="16.5703125" style="4" customWidth="1"/>
    <col min="3074" max="3319" width="8.7109375" style="4"/>
    <col min="3320" max="3320" width="8.7109375" style="4" customWidth="1"/>
    <col min="3321" max="3324" width="8.7109375" style="4"/>
    <col min="3325" max="3326" width="6" style="4" customWidth="1"/>
    <col min="3327" max="3328" width="8.7109375" style="4"/>
    <col min="3329" max="3329" width="16.5703125" style="4" customWidth="1"/>
    <col min="3330" max="3575" width="8.7109375" style="4"/>
    <col min="3576" max="3576" width="8.7109375" style="4" customWidth="1"/>
    <col min="3577" max="3580" width="8.7109375" style="4"/>
    <col min="3581" max="3582" width="6" style="4" customWidth="1"/>
    <col min="3583" max="3584" width="8.7109375" style="4"/>
    <col min="3585" max="3585" width="16.5703125" style="4" customWidth="1"/>
    <col min="3586" max="3831" width="8.7109375" style="4"/>
    <col min="3832" max="3832" width="8.7109375" style="4" customWidth="1"/>
    <col min="3833" max="3836" width="8.7109375" style="4"/>
    <col min="3837" max="3838" width="6" style="4" customWidth="1"/>
    <col min="3839" max="3840" width="8.7109375" style="4"/>
    <col min="3841" max="3841" width="16.5703125" style="4" customWidth="1"/>
    <col min="3842" max="4087" width="8.7109375" style="4"/>
    <col min="4088" max="4088" width="8.7109375" style="4" customWidth="1"/>
    <col min="4089" max="4092" width="8.7109375" style="4"/>
    <col min="4093" max="4094" width="6" style="4" customWidth="1"/>
    <col min="4095" max="4096" width="8.7109375" style="4"/>
    <col min="4097" max="4097" width="16.5703125" style="4" customWidth="1"/>
    <col min="4098" max="4343" width="8.7109375" style="4"/>
    <col min="4344" max="4344" width="8.7109375" style="4" customWidth="1"/>
    <col min="4345" max="4348" width="8.7109375" style="4"/>
    <col min="4349" max="4350" width="6" style="4" customWidth="1"/>
    <col min="4351" max="4352" width="8.7109375" style="4"/>
    <col min="4353" max="4353" width="16.5703125" style="4" customWidth="1"/>
    <col min="4354" max="4599" width="8.7109375" style="4"/>
    <col min="4600" max="4600" width="8.7109375" style="4" customWidth="1"/>
    <col min="4601" max="4604" width="8.7109375" style="4"/>
    <col min="4605" max="4606" width="6" style="4" customWidth="1"/>
    <col min="4607" max="4608" width="8.7109375" style="4"/>
    <col min="4609" max="4609" width="16.5703125" style="4" customWidth="1"/>
    <col min="4610" max="4855" width="8.7109375" style="4"/>
    <col min="4856" max="4856" width="8.7109375" style="4" customWidth="1"/>
    <col min="4857" max="4860" width="8.7109375" style="4"/>
    <col min="4861" max="4862" width="6" style="4" customWidth="1"/>
    <col min="4863" max="4864" width="8.7109375" style="4"/>
    <col min="4865" max="4865" width="16.5703125" style="4" customWidth="1"/>
    <col min="4866" max="5111" width="8.7109375" style="4"/>
    <col min="5112" max="5112" width="8.7109375" style="4" customWidth="1"/>
    <col min="5113" max="5116" width="8.7109375" style="4"/>
    <col min="5117" max="5118" width="6" style="4" customWidth="1"/>
    <col min="5119" max="5120" width="8.7109375" style="4"/>
    <col min="5121" max="5121" width="16.5703125" style="4" customWidth="1"/>
    <col min="5122" max="5367" width="8.7109375" style="4"/>
    <col min="5368" max="5368" width="8.7109375" style="4" customWidth="1"/>
    <col min="5369" max="5372" width="8.7109375" style="4"/>
    <col min="5373" max="5374" width="6" style="4" customWidth="1"/>
    <col min="5375" max="5376" width="8.7109375" style="4"/>
    <col min="5377" max="5377" width="16.5703125" style="4" customWidth="1"/>
    <col min="5378" max="5623" width="8.7109375" style="4"/>
    <col min="5624" max="5624" width="8.7109375" style="4" customWidth="1"/>
    <col min="5625" max="5628" width="8.7109375" style="4"/>
    <col min="5629" max="5630" width="6" style="4" customWidth="1"/>
    <col min="5631" max="5632" width="8.7109375" style="4"/>
    <col min="5633" max="5633" width="16.5703125" style="4" customWidth="1"/>
    <col min="5634" max="5879" width="8.7109375" style="4"/>
    <col min="5880" max="5880" width="8.7109375" style="4" customWidth="1"/>
    <col min="5881" max="5884" width="8.7109375" style="4"/>
    <col min="5885" max="5886" width="6" style="4" customWidth="1"/>
    <col min="5887" max="5888" width="8.7109375" style="4"/>
    <col min="5889" max="5889" width="16.5703125" style="4" customWidth="1"/>
    <col min="5890" max="6135" width="8.7109375" style="4"/>
    <col min="6136" max="6136" width="8.7109375" style="4" customWidth="1"/>
    <col min="6137" max="6140" width="8.7109375" style="4"/>
    <col min="6141" max="6142" width="6" style="4" customWidth="1"/>
    <col min="6143" max="6144" width="8.7109375" style="4"/>
    <col min="6145" max="6145" width="16.5703125" style="4" customWidth="1"/>
    <col min="6146" max="6391" width="8.7109375" style="4"/>
    <col min="6392" max="6392" width="8.7109375" style="4" customWidth="1"/>
    <col min="6393" max="6396" width="8.7109375" style="4"/>
    <col min="6397" max="6398" width="6" style="4" customWidth="1"/>
    <col min="6399" max="6400" width="8.7109375" style="4"/>
    <col min="6401" max="6401" width="16.5703125" style="4" customWidth="1"/>
    <col min="6402" max="6647" width="8.7109375" style="4"/>
    <col min="6648" max="6648" width="8.7109375" style="4" customWidth="1"/>
    <col min="6649" max="6652" width="8.7109375" style="4"/>
    <col min="6653" max="6654" width="6" style="4" customWidth="1"/>
    <col min="6655" max="6656" width="8.7109375" style="4"/>
    <col min="6657" max="6657" width="16.5703125" style="4" customWidth="1"/>
    <col min="6658" max="6903" width="8.7109375" style="4"/>
    <col min="6904" max="6904" width="8.7109375" style="4" customWidth="1"/>
    <col min="6905" max="6908" width="8.7109375" style="4"/>
    <col min="6909" max="6910" width="6" style="4" customWidth="1"/>
    <col min="6911" max="6912" width="8.7109375" style="4"/>
    <col min="6913" max="6913" width="16.5703125" style="4" customWidth="1"/>
    <col min="6914" max="7159" width="8.7109375" style="4"/>
    <col min="7160" max="7160" width="8.7109375" style="4" customWidth="1"/>
    <col min="7161" max="7164" width="8.7109375" style="4"/>
    <col min="7165" max="7166" width="6" style="4" customWidth="1"/>
    <col min="7167" max="7168" width="8.7109375" style="4"/>
    <col min="7169" max="7169" width="16.5703125" style="4" customWidth="1"/>
    <col min="7170" max="7415" width="8.7109375" style="4"/>
    <col min="7416" max="7416" width="8.7109375" style="4" customWidth="1"/>
    <col min="7417" max="7420" width="8.7109375" style="4"/>
    <col min="7421" max="7422" width="6" style="4" customWidth="1"/>
    <col min="7423" max="7424" width="8.7109375" style="4"/>
    <col min="7425" max="7425" width="16.5703125" style="4" customWidth="1"/>
    <col min="7426" max="7671" width="8.7109375" style="4"/>
    <col min="7672" max="7672" width="8.7109375" style="4" customWidth="1"/>
    <col min="7673" max="7676" width="8.7109375" style="4"/>
    <col min="7677" max="7678" width="6" style="4" customWidth="1"/>
    <col min="7679" max="7680" width="8.7109375" style="4"/>
    <col min="7681" max="7681" width="16.5703125" style="4" customWidth="1"/>
    <col min="7682" max="7927" width="8.7109375" style="4"/>
    <col min="7928" max="7928" width="8.7109375" style="4" customWidth="1"/>
    <col min="7929" max="7932" width="8.7109375" style="4"/>
    <col min="7933" max="7934" width="6" style="4" customWidth="1"/>
    <col min="7935" max="7936" width="8.7109375" style="4"/>
    <col min="7937" max="7937" width="16.5703125" style="4" customWidth="1"/>
    <col min="7938" max="8183" width="8.7109375" style="4"/>
    <col min="8184" max="8184" width="8.7109375" style="4" customWidth="1"/>
    <col min="8185" max="8188" width="8.7109375" style="4"/>
    <col min="8189" max="8190" width="6" style="4" customWidth="1"/>
    <col min="8191" max="8192" width="8.7109375" style="4"/>
    <col min="8193" max="8193" width="16.5703125" style="4" customWidth="1"/>
    <col min="8194" max="8439" width="8.7109375" style="4"/>
    <col min="8440" max="8440" width="8.7109375" style="4" customWidth="1"/>
    <col min="8441" max="8444" width="8.7109375" style="4"/>
    <col min="8445" max="8446" width="6" style="4" customWidth="1"/>
    <col min="8447" max="8448" width="8.7109375" style="4"/>
    <col min="8449" max="8449" width="16.5703125" style="4" customWidth="1"/>
    <col min="8450" max="8695" width="8.7109375" style="4"/>
    <col min="8696" max="8696" width="8.7109375" style="4" customWidth="1"/>
    <col min="8697" max="8700" width="8.7109375" style="4"/>
    <col min="8701" max="8702" width="6" style="4" customWidth="1"/>
    <col min="8703" max="8704" width="8.7109375" style="4"/>
    <col min="8705" max="8705" width="16.5703125" style="4" customWidth="1"/>
    <col min="8706" max="8951" width="8.7109375" style="4"/>
    <col min="8952" max="8952" width="8.7109375" style="4" customWidth="1"/>
    <col min="8953" max="8956" width="8.7109375" style="4"/>
    <col min="8957" max="8958" width="6" style="4" customWidth="1"/>
    <col min="8959" max="8960" width="8.7109375" style="4"/>
    <col min="8961" max="8961" width="16.5703125" style="4" customWidth="1"/>
    <col min="8962" max="9207" width="8.7109375" style="4"/>
    <col min="9208" max="9208" width="8.7109375" style="4" customWidth="1"/>
    <col min="9209" max="9212" width="8.7109375" style="4"/>
    <col min="9213" max="9214" width="6" style="4" customWidth="1"/>
    <col min="9215" max="9216" width="8.7109375" style="4"/>
    <col min="9217" max="9217" width="16.5703125" style="4" customWidth="1"/>
    <col min="9218" max="9463" width="8.7109375" style="4"/>
    <col min="9464" max="9464" width="8.7109375" style="4" customWidth="1"/>
    <col min="9465" max="9468" width="8.7109375" style="4"/>
    <col min="9469" max="9470" width="6" style="4" customWidth="1"/>
    <col min="9471" max="9472" width="8.7109375" style="4"/>
    <col min="9473" max="9473" width="16.5703125" style="4" customWidth="1"/>
    <col min="9474" max="9719" width="8.7109375" style="4"/>
    <col min="9720" max="9720" width="8.7109375" style="4" customWidth="1"/>
    <col min="9721" max="9724" width="8.7109375" style="4"/>
    <col min="9725" max="9726" width="6" style="4" customWidth="1"/>
    <col min="9727" max="9728" width="8.7109375" style="4"/>
    <col min="9729" max="9729" width="16.5703125" style="4" customWidth="1"/>
    <col min="9730" max="9975" width="8.7109375" style="4"/>
    <col min="9976" max="9976" width="8.7109375" style="4" customWidth="1"/>
    <col min="9977" max="9980" width="8.7109375" style="4"/>
    <col min="9981" max="9982" width="6" style="4" customWidth="1"/>
    <col min="9983" max="9984" width="8.7109375" style="4"/>
    <col min="9985" max="9985" width="16.5703125" style="4" customWidth="1"/>
    <col min="9986" max="10231" width="8.7109375" style="4"/>
    <col min="10232" max="10232" width="8.7109375" style="4" customWidth="1"/>
    <col min="10233" max="10236" width="8.7109375" style="4"/>
    <col min="10237" max="10238" width="6" style="4" customWidth="1"/>
    <col min="10239" max="10240" width="8.7109375" style="4"/>
    <col min="10241" max="10241" width="16.5703125" style="4" customWidth="1"/>
    <col min="10242" max="10487" width="8.7109375" style="4"/>
    <col min="10488" max="10488" width="8.7109375" style="4" customWidth="1"/>
    <col min="10489" max="10492" width="8.7109375" style="4"/>
    <col min="10493" max="10494" width="6" style="4" customWidth="1"/>
    <col min="10495" max="10496" width="8.7109375" style="4"/>
    <col min="10497" max="10497" width="16.5703125" style="4" customWidth="1"/>
    <col min="10498" max="10743" width="8.7109375" style="4"/>
    <col min="10744" max="10744" width="8.7109375" style="4" customWidth="1"/>
    <col min="10745" max="10748" width="8.7109375" style="4"/>
    <col min="10749" max="10750" width="6" style="4" customWidth="1"/>
    <col min="10751" max="10752" width="8.7109375" style="4"/>
    <col min="10753" max="10753" width="16.5703125" style="4" customWidth="1"/>
    <col min="10754" max="10999" width="8.7109375" style="4"/>
    <col min="11000" max="11000" width="8.7109375" style="4" customWidth="1"/>
    <col min="11001" max="11004" width="8.7109375" style="4"/>
    <col min="11005" max="11006" width="6" style="4" customWidth="1"/>
    <col min="11007" max="11008" width="8.7109375" style="4"/>
    <col min="11009" max="11009" width="16.5703125" style="4" customWidth="1"/>
    <col min="11010" max="11255" width="8.7109375" style="4"/>
    <col min="11256" max="11256" width="8.7109375" style="4" customWidth="1"/>
    <col min="11257" max="11260" width="8.7109375" style="4"/>
    <col min="11261" max="11262" width="6" style="4" customWidth="1"/>
    <col min="11263" max="11264" width="8.7109375" style="4"/>
    <col min="11265" max="11265" width="16.5703125" style="4" customWidth="1"/>
    <col min="11266" max="11511" width="8.7109375" style="4"/>
    <col min="11512" max="11512" width="8.7109375" style="4" customWidth="1"/>
    <col min="11513" max="11516" width="8.7109375" style="4"/>
    <col min="11517" max="11518" width="6" style="4" customWidth="1"/>
    <col min="11519" max="11520" width="8.7109375" style="4"/>
    <col min="11521" max="11521" width="16.5703125" style="4" customWidth="1"/>
    <col min="11522" max="11767" width="8.7109375" style="4"/>
    <col min="11768" max="11768" width="8.7109375" style="4" customWidth="1"/>
    <col min="11769" max="11772" width="8.7109375" style="4"/>
    <col min="11773" max="11774" width="6" style="4" customWidth="1"/>
    <col min="11775" max="11776" width="8.7109375" style="4"/>
    <col min="11777" max="11777" width="16.5703125" style="4" customWidth="1"/>
    <col min="11778" max="12023" width="8.7109375" style="4"/>
    <col min="12024" max="12024" width="8.7109375" style="4" customWidth="1"/>
    <col min="12025" max="12028" width="8.7109375" style="4"/>
    <col min="12029" max="12030" width="6" style="4" customWidth="1"/>
    <col min="12031" max="12032" width="8.7109375" style="4"/>
    <col min="12033" max="12033" width="16.5703125" style="4" customWidth="1"/>
    <col min="12034" max="12279" width="8.7109375" style="4"/>
    <col min="12280" max="12280" width="8.7109375" style="4" customWidth="1"/>
    <col min="12281" max="12284" width="8.7109375" style="4"/>
    <col min="12285" max="12286" width="6" style="4" customWidth="1"/>
    <col min="12287" max="12288" width="8.7109375" style="4"/>
    <col min="12289" max="12289" width="16.5703125" style="4" customWidth="1"/>
    <col min="12290" max="12535" width="8.7109375" style="4"/>
    <col min="12536" max="12536" width="8.7109375" style="4" customWidth="1"/>
    <col min="12537" max="12540" width="8.7109375" style="4"/>
    <col min="12541" max="12542" width="6" style="4" customWidth="1"/>
    <col min="12543" max="12544" width="8.7109375" style="4"/>
    <col min="12545" max="12545" width="16.5703125" style="4" customWidth="1"/>
    <col min="12546" max="12791" width="8.7109375" style="4"/>
    <col min="12792" max="12792" width="8.7109375" style="4" customWidth="1"/>
    <col min="12793" max="12796" width="8.7109375" style="4"/>
    <col min="12797" max="12798" width="6" style="4" customWidth="1"/>
    <col min="12799" max="12800" width="8.7109375" style="4"/>
    <col min="12801" max="12801" width="16.5703125" style="4" customWidth="1"/>
    <col min="12802" max="13047" width="8.7109375" style="4"/>
    <col min="13048" max="13048" width="8.7109375" style="4" customWidth="1"/>
    <col min="13049" max="13052" width="8.7109375" style="4"/>
    <col min="13053" max="13054" width="6" style="4" customWidth="1"/>
    <col min="13055" max="13056" width="8.7109375" style="4"/>
    <col min="13057" max="13057" width="16.5703125" style="4" customWidth="1"/>
    <col min="13058" max="13303" width="8.7109375" style="4"/>
    <col min="13304" max="13304" width="8.7109375" style="4" customWidth="1"/>
    <col min="13305" max="13308" width="8.7109375" style="4"/>
    <col min="13309" max="13310" width="6" style="4" customWidth="1"/>
    <col min="13311" max="13312" width="8.7109375" style="4"/>
    <col min="13313" max="13313" width="16.5703125" style="4" customWidth="1"/>
    <col min="13314" max="13559" width="8.7109375" style="4"/>
    <col min="13560" max="13560" width="8.7109375" style="4" customWidth="1"/>
    <col min="13561" max="13564" width="8.7109375" style="4"/>
    <col min="13565" max="13566" width="6" style="4" customWidth="1"/>
    <col min="13567" max="13568" width="8.7109375" style="4"/>
    <col min="13569" max="13569" width="16.5703125" style="4" customWidth="1"/>
    <col min="13570" max="13815" width="8.7109375" style="4"/>
    <col min="13816" max="13816" width="8.7109375" style="4" customWidth="1"/>
    <col min="13817" max="13820" width="8.7109375" style="4"/>
    <col min="13821" max="13822" width="6" style="4" customWidth="1"/>
    <col min="13823" max="13824" width="8.7109375" style="4"/>
    <col min="13825" max="13825" width="16.5703125" style="4" customWidth="1"/>
    <col min="13826" max="14071" width="8.7109375" style="4"/>
    <col min="14072" max="14072" width="8.7109375" style="4" customWidth="1"/>
    <col min="14073" max="14076" width="8.7109375" style="4"/>
    <col min="14077" max="14078" width="6" style="4" customWidth="1"/>
    <col min="14079" max="14080" width="8.7109375" style="4"/>
    <col min="14081" max="14081" width="16.5703125" style="4" customWidth="1"/>
    <col min="14082" max="14327" width="8.7109375" style="4"/>
    <col min="14328" max="14328" width="8.7109375" style="4" customWidth="1"/>
    <col min="14329" max="14332" width="8.7109375" style="4"/>
    <col min="14333" max="14334" width="6" style="4" customWidth="1"/>
    <col min="14335" max="14336" width="8.7109375" style="4"/>
    <col min="14337" max="14337" width="16.5703125" style="4" customWidth="1"/>
    <col min="14338" max="14583" width="8.7109375" style="4"/>
    <col min="14584" max="14584" width="8.7109375" style="4" customWidth="1"/>
    <col min="14585" max="14588" width="8.7109375" style="4"/>
    <col min="14589" max="14590" width="6" style="4" customWidth="1"/>
    <col min="14591" max="14592" width="8.7109375" style="4"/>
    <col min="14593" max="14593" width="16.5703125" style="4" customWidth="1"/>
    <col min="14594" max="14839" width="8.7109375" style="4"/>
    <col min="14840" max="14840" width="8.7109375" style="4" customWidth="1"/>
    <col min="14841" max="14844" width="8.7109375" style="4"/>
    <col min="14845" max="14846" width="6" style="4" customWidth="1"/>
    <col min="14847" max="14848" width="8.7109375" style="4"/>
    <col min="14849" max="14849" width="16.5703125" style="4" customWidth="1"/>
    <col min="14850" max="15095" width="8.7109375" style="4"/>
    <col min="15096" max="15096" width="8.7109375" style="4" customWidth="1"/>
    <col min="15097" max="15100" width="8.7109375" style="4"/>
    <col min="15101" max="15102" width="6" style="4" customWidth="1"/>
    <col min="15103" max="15104" width="8.7109375" style="4"/>
    <col min="15105" max="15105" width="16.5703125" style="4" customWidth="1"/>
    <col min="15106" max="15351" width="8.7109375" style="4"/>
    <col min="15352" max="15352" width="8.7109375" style="4" customWidth="1"/>
    <col min="15353" max="15356" width="8.7109375" style="4"/>
    <col min="15357" max="15358" width="6" style="4" customWidth="1"/>
    <col min="15359" max="15360" width="8.7109375" style="4"/>
    <col min="15361" max="15361" width="16.5703125" style="4" customWidth="1"/>
    <col min="15362" max="15607" width="8.7109375" style="4"/>
    <col min="15608" max="15608" width="8.7109375" style="4" customWidth="1"/>
    <col min="15609" max="15612" width="8.7109375" style="4"/>
    <col min="15613" max="15614" width="6" style="4" customWidth="1"/>
    <col min="15615" max="15616" width="8.7109375" style="4"/>
    <col min="15617" max="15617" width="16.5703125" style="4" customWidth="1"/>
    <col min="15618" max="15863" width="8.7109375" style="4"/>
    <col min="15864" max="15864" width="8.7109375" style="4" customWidth="1"/>
    <col min="15865" max="15868" width="8.7109375" style="4"/>
    <col min="15869" max="15870" width="6" style="4" customWidth="1"/>
    <col min="15871" max="15872" width="8.7109375" style="4"/>
    <col min="15873" max="15873" width="16.5703125" style="4" customWidth="1"/>
    <col min="15874" max="16119" width="8.7109375" style="4"/>
    <col min="16120" max="16120" width="8.7109375" style="4" customWidth="1"/>
    <col min="16121" max="16124" width="8.7109375" style="4"/>
    <col min="16125" max="16126" width="6" style="4" customWidth="1"/>
    <col min="16127" max="16128" width="8.7109375" style="4"/>
    <col min="16129" max="16129" width="16.5703125" style="4" customWidth="1"/>
    <col min="16130" max="16375" width="8.7109375" style="4"/>
    <col min="16376" max="16384" width="9.28515625" style="4" customWidth="1"/>
  </cols>
  <sheetData>
    <row r="1" spans="1:5" ht="35.65" customHeight="1" thickBot="1" x14ac:dyDescent="0.3">
      <c r="A1" s="890" t="e" vm="1">
        <v>#VALUE!</v>
      </c>
      <c r="B1" s="891"/>
      <c r="C1" s="896" t="s">
        <v>466</v>
      </c>
      <c r="D1" s="897"/>
      <c r="E1" s="898"/>
    </row>
    <row r="2" spans="1:5" ht="19.350000000000001" customHeight="1" thickBot="1" x14ac:dyDescent="0.25">
      <c r="A2" s="892"/>
      <c r="B2" s="893"/>
      <c r="C2" s="899" t="s">
        <v>518</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6.5" thickBot="1" x14ac:dyDescent="0.25">
      <c r="A8" s="907"/>
      <c r="B8" s="900"/>
      <c r="C8" s="900"/>
      <c r="D8" s="900"/>
      <c r="E8" s="901"/>
    </row>
    <row r="9" spans="1:5" ht="15.75" x14ac:dyDescent="0.25">
      <c r="A9" s="78" t="s">
        <v>405</v>
      </c>
      <c r="B9" s="79"/>
      <c r="C9" s="80"/>
      <c r="D9" s="81"/>
      <c r="E9" s="75"/>
    </row>
    <row r="10" spans="1:5" ht="15.75" x14ac:dyDescent="0.25">
      <c r="A10" s="85"/>
      <c r="B10" s="86"/>
      <c r="C10" s="87" t="s">
        <v>337</v>
      </c>
      <c r="D10" s="81"/>
      <c r="E10" s="75"/>
    </row>
    <row r="11" spans="1:5" ht="13.35" customHeight="1" x14ac:dyDescent="0.25">
      <c r="A11" s="88" t="s">
        <v>4</v>
      </c>
      <c r="B11" s="12" t="s">
        <v>319</v>
      </c>
      <c r="C11" s="89" t="s">
        <v>320</v>
      </c>
      <c r="D11" s="90" t="s">
        <v>5</v>
      </c>
      <c r="E11" s="75" t="s">
        <v>6</v>
      </c>
    </row>
    <row r="12" spans="1:5" ht="15" customHeight="1" x14ac:dyDescent="0.25">
      <c r="A12" s="135" t="s">
        <v>519</v>
      </c>
      <c r="B12" s="20">
        <f t="shared" ref="B12" si="0">C12/0.82</f>
        <v>490841.23170731711</v>
      </c>
      <c r="C12" s="62">
        <v>402489.81</v>
      </c>
      <c r="D12" s="63"/>
      <c r="E12" s="64" t="str">
        <f>IF(C12*D12,C12*D12,"")</f>
        <v/>
      </c>
    </row>
    <row r="13" spans="1:5" ht="15.75" x14ac:dyDescent="0.25">
      <c r="A13" s="88"/>
      <c r="B13" s="40"/>
      <c r="C13" s="56"/>
      <c r="D13" s="41"/>
      <c r="E13" s="75"/>
    </row>
    <row r="14" spans="1:5" ht="15.75" x14ac:dyDescent="0.25">
      <c r="A14" s="88" t="s">
        <v>392</v>
      </c>
      <c r="B14" s="40"/>
      <c r="C14" s="56"/>
      <c r="D14" s="41"/>
      <c r="E14" s="75"/>
    </row>
    <row r="15" spans="1:5" ht="15.75" x14ac:dyDescent="0.25">
      <c r="A15" s="195" t="s">
        <v>404</v>
      </c>
      <c r="B15" s="20">
        <f t="shared" ref="B15:B20" si="1">C15/0.82</f>
        <v>1353.268292682927</v>
      </c>
      <c r="C15" s="65">
        <v>1109.68</v>
      </c>
      <c r="D15" s="37"/>
      <c r="E15" s="64" t="str">
        <f t="shared" ref="E15:E20" si="2">IF(C15*D15,C15*D15,"")</f>
        <v/>
      </c>
    </row>
    <row r="16" spans="1:5" ht="31.5" x14ac:dyDescent="0.25">
      <c r="A16" s="195" t="s">
        <v>403</v>
      </c>
      <c r="B16" s="20">
        <f t="shared" si="1"/>
        <v>23564.458414634151</v>
      </c>
      <c r="C16" s="65">
        <v>19322.855900000002</v>
      </c>
      <c r="D16" s="37"/>
      <c r="E16" s="64" t="str">
        <f t="shared" si="2"/>
        <v/>
      </c>
    </row>
    <row r="17" spans="1:5" ht="31.5" x14ac:dyDescent="0.25">
      <c r="A17" s="195" t="s">
        <v>402</v>
      </c>
      <c r="B17" s="20">
        <f t="shared" si="1"/>
        <v>13118.658536585366</v>
      </c>
      <c r="C17" s="65">
        <v>10757.3</v>
      </c>
      <c r="D17" s="37"/>
      <c r="E17" s="64" t="str">
        <f t="shared" si="2"/>
        <v/>
      </c>
    </row>
    <row r="18" spans="1:5" ht="15.75" x14ac:dyDescent="0.25">
      <c r="A18" s="195" t="s">
        <v>401</v>
      </c>
      <c r="B18" s="20">
        <f t="shared" si="1"/>
        <v>6850.565853658537</v>
      </c>
      <c r="C18" s="65">
        <v>5617.4639999999999</v>
      </c>
      <c r="D18" s="37"/>
      <c r="E18" s="64" t="str">
        <f t="shared" si="2"/>
        <v/>
      </c>
    </row>
    <row r="19" spans="1:5" ht="15.75" x14ac:dyDescent="0.25">
      <c r="A19" s="195" t="s">
        <v>400</v>
      </c>
      <c r="B19" s="20">
        <f t="shared" si="1"/>
        <v>27501.759390243904</v>
      </c>
      <c r="C19" s="65">
        <v>22551.4427</v>
      </c>
      <c r="D19" s="37"/>
      <c r="E19" s="64" t="str">
        <f t="shared" si="2"/>
        <v/>
      </c>
    </row>
    <row r="20" spans="1:5" ht="31.5" x14ac:dyDescent="0.25">
      <c r="A20" s="195" t="s">
        <v>399</v>
      </c>
      <c r="B20" s="20">
        <f t="shared" si="1"/>
        <v>7324.0323170731699</v>
      </c>
      <c r="C20" s="65">
        <v>6005.7064999999993</v>
      </c>
      <c r="D20" s="37"/>
      <c r="E20" s="64" t="str">
        <f t="shared" si="2"/>
        <v/>
      </c>
    </row>
    <row r="21" spans="1:5" ht="15.75" x14ac:dyDescent="0.25">
      <c r="A21" s="101"/>
      <c r="B21" s="40"/>
      <c r="C21" s="56"/>
      <c r="D21" s="41"/>
      <c r="E21" s="75" t="str">
        <f>IF(C26*D21,C26*D21,"")</f>
        <v/>
      </c>
    </row>
    <row r="22" spans="1:5" ht="15.75" x14ac:dyDescent="0.25">
      <c r="A22" s="136" t="s">
        <v>361</v>
      </c>
      <c r="B22" s="40"/>
      <c r="C22" s="56"/>
      <c r="D22" s="41"/>
      <c r="E22" s="75" t="str">
        <f>IF(C27*D22,C27*D22,"")</f>
        <v/>
      </c>
    </row>
    <row r="23" spans="1:5" ht="15.75" x14ac:dyDescent="0.25">
      <c r="A23" s="195" t="s">
        <v>398</v>
      </c>
      <c r="B23" s="20">
        <f t="shared" ref="B23:B29" si="3">C23/0.82</f>
        <v>1037.675243902439</v>
      </c>
      <c r="C23" s="62">
        <v>850.89369999999997</v>
      </c>
      <c r="D23" s="37"/>
      <c r="E23" s="64" t="str">
        <f t="shared" ref="E23:E29" si="4">IF(C23*D23,C23*D23,"")</f>
        <v/>
      </c>
    </row>
    <row r="24" spans="1:5" ht="15.75" x14ac:dyDescent="0.25">
      <c r="A24" s="194" t="s">
        <v>397</v>
      </c>
      <c r="B24" s="20">
        <f t="shared" si="3"/>
        <v>1072.8436585365855</v>
      </c>
      <c r="C24" s="62">
        <v>879.73180000000002</v>
      </c>
      <c r="D24" s="63"/>
      <c r="E24" s="64" t="str">
        <f t="shared" si="4"/>
        <v/>
      </c>
    </row>
    <row r="25" spans="1:5" ht="15.75" x14ac:dyDescent="0.25">
      <c r="A25" s="194" t="s">
        <v>358</v>
      </c>
      <c r="B25" s="20">
        <f t="shared" si="3"/>
        <v>204.37426829268296</v>
      </c>
      <c r="C25" s="62">
        <v>167.58690000000001</v>
      </c>
      <c r="D25" s="37"/>
      <c r="E25" s="64" t="str">
        <f t="shared" si="4"/>
        <v/>
      </c>
    </row>
    <row r="26" spans="1:5" ht="15.75" x14ac:dyDescent="0.25">
      <c r="A26" s="195" t="s">
        <v>396</v>
      </c>
      <c r="B26" s="20">
        <f t="shared" si="3"/>
        <v>38756.314512195124</v>
      </c>
      <c r="C26" s="62">
        <v>31780.177899999999</v>
      </c>
      <c r="D26" s="37"/>
      <c r="E26" s="64" t="str">
        <f t="shared" si="4"/>
        <v/>
      </c>
    </row>
    <row r="27" spans="1:5" ht="15.75" x14ac:dyDescent="0.25">
      <c r="A27" s="195" t="s">
        <v>395</v>
      </c>
      <c r="B27" s="28">
        <f t="shared" si="3"/>
        <v>9152.7780487804866</v>
      </c>
      <c r="C27" s="115">
        <v>7505.2779999999993</v>
      </c>
      <c r="D27" s="37"/>
      <c r="E27" s="64" t="str">
        <f t="shared" si="4"/>
        <v/>
      </c>
    </row>
    <row r="28" spans="1:5" ht="30.6" customHeight="1" x14ac:dyDescent="0.25">
      <c r="A28" s="195" t="s">
        <v>394</v>
      </c>
      <c r="B28" s="20">
        <f t="shared" si="3"/>
        <v>19114.051097560976</v>
      </c>
      <c r="C28" s="131">
        <v>15673.5219</v>
      </c>
      <c r="D28" s="37"/>
      <c r="E28" s="64" t="str">
        <f t="shared" si="4"/>
        <v/>
      </c>
    </row>
    <row r="29" spans="1:5" ht="15.75" x14ac:dyDescent="0.25">
      <c r="A29" s="195" t="s">
        <v>393</v>
      </c>
      <c r="B29" s="20">
        <f t="shared" si="3"/>
        <v>12698.482926829269</v>
      </c>
      <c r="C29" s="131">
        <v>10412.755999999999</v>
      </c>
      <c r="D29" s="37"/>
      <c r="E29" s="64" t="str">
        <f t="shared" si="4"/>
        <v/>
      </c>
    </row>
    <row r="30" spans="1:5" ht="15.75" x14ac:dyDescent="0.25">
      <c r="A30" s="101"/>
      <c r="B30" s="40"/>
      <c r="C30" s="56"/>
      <c r="D30" s="81"/>
      <c r="E30" s="75"/>
    </row>
    <row r="31" spans="1:5" ht="15.75" x14ac:dyDescent="0.25">
      <c r="A31" s="88" t="s">
        <v>13</v>
      </c>
      <c r="B31" s="40"/>
      <c r="C31" s="56"/>
      <c r="D31" s="81"/>
      <c r="E31" s="75"/>
    </row>
    <row r="32" spans="1:5" ht="15.75" x14ac:dyDescent="0.25">
      <c r="A32" s="100" t="s">
        <v>301</v>
      </c>
      <c r="B32" s="34"/>
      <c r="C32" s="62">
        <v>4.5</v>
      </c>
      <c r="D32" s="74"/>
      <c r="E32" s="64" t="str">
        <f t="shared" ref="E32:E33" si="5">IF(C32*D32,C32*D32,"")</f>
        <v/>
      </c>
    </row>
    <row r="33" spans="1:8" ht="15.75" x14ac:dyDescent="0.25">
      <c r="A33" s="100" t="s">
        <v>14</v>
      </c>
      <c r="B33" s="34"/>
      <c r="C33" s="62">
        <v>1.5</v>
      </c>
      <c r="D33" s="74"/>
      <c r="E33" s="64" t="str">
        <f t="shared" si="5"/>
        <v/>
      </c>
    </row>
    <row r="34" spans="1:8" ht="15.75" x14ac:dyDescent="0.25">
      <c r="A34" s="93" t="s">
        <v>467</v>
      </c>
      <c r="B34" s="44"/>
      <c r="C34" s="45" t="s">
        <v>32</v>
      </c>
      <c r="D34" s="74"/>
      <c r="E34" s="64"/>
    </row>
    <row r="35" spans="1:8" ht="15.75" x14ac:dyDescent="0.25">
      <c r="A35" s="40"/>
      <c r="B35" s="40"/>
      <c r="C35" s="76"/>
      <c r="D35" s="42" t="s">
        <v>15</v>
      </c>
      <c r="E35" s="77">
        <f>SUM(E12:E34)</f>
        <v>0</v>
      </c>
    </row>
    <row r="36" spans="1:8" ht="15.75" x14ac:dyDescent="0.25">
      <c r="A36" s="911" t="s">
        <v>468</v>
      </c>
      <c r="B36" s="47"/>
      <c r="C36" s="48">
        <v>0</v>
      </c>
      <c r="D36" s="12"/>
      <c r="E36" s="53">
        <f>SUM(C36*(E35)/100)</f>
        <v>0</v>
      </c>
    </row>
    <row r="37" spans="1:8" ht="15.75" x14ac:dyDescent="0.25">
      <c r="A37" s="911"/>
      <c r="B37" s="40"/>
      <c r="C37" s="49">
        <v>0</v>
      </c>
      <c r="D37" s="42" t="s">
        <v>16</v>
      </c>
      <c r="E37" s="52">
        <f>SUM(C37*(E35)/100)</f>
        <v>0</v>
      </c>
      <c r="H37" s="50"/>
    </row>
    <row r="38" spans="1:8" ht="15.75" x14ac:dyDescent="0.25">
      <c r="A38" s="40"/>
      <c r="B38" s="40"/>
      <c r="C38" s="76"/>
      <c r="D38" s="42" t="s">
        <v>17</v>
      </c>
      <c r="E38" s="54">
        <f>SUM(E35+E36+E37)</f>
        <v>0</v>
      </c>
    </row>
    <row r="39" spans="1:8" ht="15" x14ac:dyDescent="0.25">
      <c r="A39" s="11"/>
      <c r="B39" s="11"/>
      <c r="C39" s="24"/>
    </row>
  </sheetData>
  <mergeCells count="11">
    <mergeCell ref="A1:B5"/>
    <mergeCell ref="C1:E1"/>
    <mergeCell ref="C2:E2"/>
    <mergeCell ref="C3:E3"/>
    <mergeCell ref="C4:E4"/>
    <mergeCell ref="C5:E5"/>
    <mergeCell ref="A36:A37"/>
    <mergeCell ref="A6:B7"/>
    <mergeCell ref="C6:E6"/>
    <mergeCell ref="C7:E7"/>
    <mergeCell ref="A8:E8"/>
  </mergeCells>
  <hyperlinks>
    <hyperlink ref="C7" r:id="rId1" xr:uid="{A7C9259C-9F16-45C2-BED8-C7F75D7963E4}"/>
    <hyperlink ref="C5" r:id="rId2" xr:uid="{468F83F8-6F93-4AA1-AC05-A3A5D4450531}"/>
  </hyperlinks>
  <pageMargins left="0.5" right="0.5" top="0.5" bottom="0.5" header="0.5" footer="0.5"/>
  <pageSetup orientation="portrait" r:id="rId3"/>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E5A63-9C4D-4E06-9B9E-1C1EDE540EE7}">
  <sheetPr>
    <tabColor rgb="FFFF6600"/>
  </sheetPr>
  <dimension ref="A1:H66"/>
  <sheetViews>
    <sheetView topLeftCell="A37" zoomScaleNormal="100" workbookViewId="0">
      <selection activeCell="E62" sqref="E62"/>
    </sheetView>
  </sheetViews>
  <sheetFormatPr defaultRowHeight="12.75" x14ac:dyDescent="0.2"/>
  <cols>
    <col min="1" max="1" width="44.5703125" style="4" customWidth="1"/>
    <col min="2" max="2" width="11" style="4" customWidth="1"/>
    <col min="3" max="3" width="14.7109375" style="25" customWidth="1"/>
    <col min="4" max="4" width="6.7109375" style="6" customWidth="1"/>
    <col min="5" max="5" width="14.5703125" style="51" customWidth="1"/>
    <col min="6" max="247" width="8.7109375" style="4"/>
    <col min="248" max="248" width="8.7109375" style="4" customWidth="1"/>
    <col min="249" max="252" width="8.7109375" style="4"/>
    <col min="253" max="254" width="6" style="4" customWidth="1"/>
    <col min="255" max="256" width="8.7109375" style="4"/>
    <col min="257" max="257" width="16.5703125" style="4" customWidth="1"/>
    <col min="258" max="503" width="8.7109375" style="4"/>
    <col min="504" max="504" width="8.7109375" style="4" customWidth="1"/>
    <col min="505" max="508" width="8.7109375" style="4"/>
    <col min="509" max="510" width="6" style="4" customWidth="1"/>
    <col min="511" max="512" width="8.7109375" style="4"/>
    <col min="513" max="513" width="16.5703125" style="4" customWidth="1"/>
    <col min="514" max="759" width="8.7109375" style="4"/>
    <col min="760" max="760" width="8.7109375" style="4" customWidth="1"/>
    <col min="761" max="764" width="8.7109375" style="4"/>
    <col min="765" max="766" width="6" style="4" customWidth="1"/>
    <col min="767" max="768" width="8.7109375" style="4"/>
    <col min="769" max="769" width="16.5703125" style="4" customWidth="1"/>
    <col min="770" max="1015" width="8.7109375" style="4"/>
    <col min="1016" max="1016" width="8.7109375" style="4" customWidth="1"/>
    <col min="1017" max="1020" width="8.7109375" style="4"/>
    <col min="1021" max="1022" width="6" style="4" customWidth="1"/>
    <col min="1023" max="1024" width="8.7109375" style="4"/>
    <col min="1025" max="1025" width="16.5703125" style="4" customWidth="1"/>
    <col min="1026" max="1271" width="8.7109375" style="4"/>
    <col min="1272" max="1272" width="8.7109375" style="4" customWidth="1"/>
    <col min="1273" max="1276" width="8.7109375" style="4"/>
    <col min="1277" max="1278" width="6" style="4" customWidth="1"/>
    <col min="1279" max="1280" width="8.7109375" style="4"/>
    <col min="1281" max="1281" width="16.5703125" style="4" customWidth="1"/>
    <col min="1282" max="1527" width="8.7109375" style="4"/>
    <col min="1528" max="1528" width="8.7109375" style="4" customWidth="1"/>
    <col min="1529" max="1532" width="8.7109375" style="4"/>
    <col min="1533" max="1534" width="6" style="4" customWidth="1"/>
    <col min="1535" max="1536" width="8.7109375" style="4"/>
    <col min="1537" max="1537" width="16.5703125" style="4" customWidth="1"/>
    <col min="1538" max="1783" width="8.7109375" style="4"/>
    <col min="1784" max="1784" width="8.7109375" style="4" customWidth="1"/>
    <col min="1785" max="1788" width="8.7109375" style="4"/>
    <col min="1789" max="1790" width="6" style="4" customWidth="1"/>
    <col min="1791" max="1792" width="8.7109375" style="4"/>
    <col min="1793" max="1793" width="16.5703125" style="4" customWidth="1"/>
    <col min="1794" max="2039" width="8.7109375" style="4"/>
    <col min="2040" max="2040" width="8.7109375" style="4" customWidth="1"/>
    <col min="2041" max="2044" width="8.7109375" style="4"/>
    <col min="2045" max="2046" width="6" style="4" customWidth="1"/>
    <col min="2047" max="2048" width="8.7109375" style="4"/>
    <col min="2049" max="2049" width="16.5703125" style="4" customWidth="1"/>
    <col min="2050" max="2295" width="8.7109375" style="4"/>
    <col min="2296" max="2296" width="8.7109375" style="4" customWidth="1"/>
    <col min="2297" max="2300" width="8.7109375" style="4"/>
    <col min="2301" max="2302" width="6" style="4" customWidth="1"/>
    <col min="2303" max="2304" width="8.7109375" style="4"/>
    <col min="2305" max="2305" width="16.5703125" style="4" customWidth="1"/>
    <col min="2306" max="2551" width="8.7109375" style="4"/>
    <col min="2552" max="2552" width="8.7109375" style="4" customWidth="1"/>
    <col min="2553" max="2556" width="8.7109375" style="4"/>
    <col min="2557" max="2558" width="6" style="4" customWidth="1"/>
    <col min="2559" max="2560" width="8.7109375" style="4"/>
    <col min="2561" max="2561" width="16.5703125" style="4" customWidth="1"/>
    <col min="2562" max="2807" width="8.7109375" style="4"/>
    <col min="2808" max="2808" width="8.7109375" style="4" customWidth="1"/>
    <col min="2809" max="2812" width="8.7109375" style="4"/>
    <col min="2813" max="2814" width="6" style="4" customWidth="1"/>
    <col min="2815" max="2816" width="8.7109375" style="4"/>
    <col min="2817" max="2817" width="16.5703125" style="4" customWidth="1"/>
    <col min="2818" max="3063" width="8.7109375" style="4"/>
    <col min="3064" max="3064" width="8.7109375" style="4" customWidth="1"/>
    <col min="3065" max="3068" width="8.7109375" style="4"/>
    <col min="3069" max="3070" width="6" style="4" customWidth="1"/>
    <col min="3071" max="3072" width="8.7109375" style="4"/>
    <col min="3073" max="3073" width="16.5703125" style="4" customWidth="1"/>
    <col min="3074" max="3319" width="8.7109375" style="4"/>
    <col min="3320" max="3320" width="8.7109375" style="4" customWidth="1"/>
    <col min="3321" max="3324" width="8.7109375" style="4"/>
    <col min="3325" max="3326" width="6" style="4" customWidth="1"/>
    <col min="3327" max="3328" width="8.7109375" style="4"/>
    <col min="3329" max="3329" width="16.5703125" style="4" customWidth="1"/>
    <col min="3330" max="3575" width="8.7109375" style="4"/>
    <col min="3576" max="3576" width="8.7109375" style="4" customWidth="1"/>
    <col min="3577" max="3580" width="8.7109375" style="4"/>
    <col min="3581" max="3582" width="6" style="4" customWidth="1"/>
    <col min="3583" max="3584" width="8.7109375" style="4"/>
    <col min="3585" max="3585" width="16.5703125" style="4" customWidth="1"/>
    <col min="3586" max="3831" width="8.7109375" style="4"/>
    <col min="3832" max="3832" width="8.7109375" style="4" customWidth="1"/>
    <col min="3833" max="3836" width="8.7109375" style="4"/>
    <col min="3837" max="3838" width="6" style="4" customWidth="1"/>
    <col min="3839" max="3840" width="8.7109375" style="4"/>
    <col min="3841" max="3841" width="16.5703125" style="4" customWidth="1"/>
    <col min="3842" max="4087" width="8.7109375" style="4"/>
    <col min="4088" max="4088" width="8.7109375" style="4" customWidth="1"/>
    <col min="4089" max="4092" width="8.7109375" style="4"/>
    <col min="4093" max="4094" width="6" style="4" customWidth="1"/>
    <col min="4095" max="4096" width="8.7109375" style="4"/>
    <col min="4097" max="4097" width="16.5703125" style="4" customWidth="1"/>
    <col min="4098" max="4343" width="8.7109375" style="4"/>
    <col min="4344" max="4344" width="8.7109375" style="4" customWidth="1"/>
    <col min="4345" max="4348" width="8.7109375" style="4"/>
    <col min="4349" max="4350" width="6" style="4" customWidth="1"/>
    <col min="4351" max="4352" width="8.7109375" style="4"/>
    <col min="4353" max="4353" width="16.5703125" style="4" customWidth="1"/>
    <col min="4354" max="4599" width="8.7109375" style="4"/>
    <col min="4600" max="4600" width="8.7109375" style="4" customWidth="1"/>
    <col min="4601" max="4604" width="8.7109375" style="4"/>
    <col min="4605" max="4606" width="6" style="4" customWidth="1"/>
    <col min="4607" max="4608" width="8.7109375" style="4"/>
    <col min="4609" max="4609" width="16.5703125" style="4" customWidth="1"/>
    <col min="4610" max="4855" width="8.7109375" style="4"/>
    <col min="4856" max="4856" width="8.7109375" style="4" customWidth="1"/>
    <col min="4857" max="4860" width="8.7109375" style="4"/>
    <col min="4861" max="4862" width="6" style="4" customWidth="1"/>
    <col min="4863" max="4864" width="8.7109375" style="4"/>
    <col min="4865" max="4865" width="16.5703125" style="4" customWidth="1"/>
    <col min="4866" max="5111" width="8.7109375" style="4"/>
    <col min="5112" max="5112" width="8.7109375" style="4" customWidth="1"/>
    <col min="5113" max="5116" width="8.7109375" style="4"/>
    <col min="5117" max="5118" width="6" style="4" customWidth="1"/>
    <col min="5119" max="5120" width="8.7109375" style="4"/>
    <col min="5121" max="5121" width="16.5703125" style="4" customWidth="1"/>
    <col min="5122" max="5367" width="8.7109375" style="4"/>
    <col min="5368" max="5368" width="8.7109375" style="4" customWidth="1"/>
    <col min="5369" max="5372" width="8.7109375" style="4"/>
    <col min="5373" max="5374" width="6" style="4" customWidth="1"/>
    <col min="5375" max="5376" width="8.7109375" style="4"/>
    <col min="5377" max="5377" width="16.5703125" style="4" customWidth="1"/>
    <col min="5378" max="5623" width="8.7109375" style="4"/>
    <col min="5624" max="5624" width="8.7109375" style="4" customWidth="1"/>
    <col min="5625" max="5628" width="8.7109375" style="4"/>
    <col min="5629" max="5630" width="6" style="4" customWidth="1"/>
    <col min="5631" max="5632" width="8.7109375" style="4"/>
    <col min="5633" max="5633" width="16.5703125" style="4" customWidth="1"/>
    <col min="5634" max="5879" width="8.7109375" style="4"/>
    <col min="5880" max="5880" width="8.7109375" style="4" customWidth="1"/>
    <col min="5881" max="5884" width="8.7109375" style="4"/>
    <col min="5885" max="5886" width="6" style="4" customWidth="1"/>
    <col min="5887" max="5888" width="8.7109375" style="4"/>
    <col min="5889" max="5889" width="16.5703125" style="4" customWidth="1"/>
    <col min="5890" max="6135" width="8.7109375" style="4"/>
    <col min="6136" max="6136" width="8.7109375" style="4" customWidth="1"/>
    <col min="6137" max="6140" width="8.7109375" style="4"/>
    <col min="6141" max="6142" width="6" style="4" customWidth="1"/>
    <col min="6143" max="6144" width="8.7109375" style="4"/>
    <col min="6145" max="6145" width="16.5703125" style="4" customWidth="1"/>
    <col min="6146" max="6391" width="8.7109375" style="4"/>
    <col min="6392" max="6392" width="8.7109375" style="4" customWidth="1"/>
    <col min="6393" max="6396" width="8.7109375" style="4"/>
    <col min="6397" max="6398" width="6" style="4" customWidth="1"/>
    <col min="6399" max="6400" width="8.7109375" style="4"/>
    <col min="6401" max="6401" width="16.5703125" style="4" customWidth="1"/>
    <col min="6402" max="6647" width="8.7109375" style="4"/>
    <col min="6648" max="6648" width="8.7109375" style="4" customWidth="1"/>
    <col min="6649" max="6652" width="8.7109375" style="4"/>
    <col min="6653" max="6654" width="6" style="4" customWidth="1"/>
    <col min="6655" max="6656" width="8.7109375" style="4"/>
    <col min="6657" max="6657" width="16.5703125" style="4" customWidth="1"/>
    <col min="6658" max="6903" width="8.7109375" style="4"/>
    <col min="6904" max="6904" width="8.7109375" style="4" customWidth="1"/>
    <col min="6905" max="6908" width="8.7109375" style="4"/>
    <col min="6909" max="6910" width="6" style="4" customWidth="1"/>
    <col min="6911" max="6912" width="8.7109375" style="4"/>
    <col min="6913" max="6913" width="16.5703125" style="4" customWidth="1"/>
    <col min="6914" max="7159" width="8.7109375" style="4"/>
    <col min="7160" max="7160" width="8.7109375" style="4" customWidth="1"/>
    <col min="7161" max="7164" width="8.7109375" style="4"/>
    <col min="7165" max="7166" width="6" style="4" customWidth="1"/>
    <col min="7167" max="7168" width="8.7109375" style="4"/>
    <col min="7169" max="7169" width="16.5703125" style="4" customWidth="1"/>
    <col min="7170" max="7415" width="8.7109375" style="4"/>
    <col min="7416" max="7416" width="8.7109375" style="4" customWidth="1"/>
    <col min="7417" max="7420" width="8.7109375" style="4"/>
    <col min="7421" max="7422" width="6" style="4" customWidth="1"/>
    <col min="7423" max="7424" width="8.7109375" style="4"/>
    <col min="7425" max="7425" width="16.5703125" style="4" customWidth="1"/>
    <col min="7426" max="7671" width="8.7109375" style="4"/>
    <col min="7672" max="7672" width="8.7109375" style="4" customWidth="1"/>
    <col min="7673" max="7676" width="8.7109375" style="4"/>
    <col min="7677" max="7678" width="6" style="4" customWidth="1"/>
    <col min="7679" max="7680" width="8.7109375" style="4"/>
    <col min="7681" max="7681" width="16.5703125" style="4" customWidth="1"/>
    <col min="7682" max="7927" width="8.7109375" style="4"/>
    <col min="7928" max="7928" width="8.7109375" style="4" customWidth="1"/>
    <col min="7929" max="7932" width="8.7109375" style="4"/>
    <col min="7933" max="7934" width="6" style="4" customWidth="1"/>
    <col min="7935" max="7936" width="8.7109375" style="4"/>
    <col min="7937" max="7937" width="16.5703125" style="4" customWidth="1"/>
    <col min="7938" max="8183" width="8.7109375" style="4"/>
    <col min="8184" max="8184" width="8.7109375" style="4" customWidth="1"/>
    <col min="8185" max="8188" width="8.7109375" style="4"/>
    <col min="8189" max="8190" width="6" style="4" customWidth="1"/>
    <col min="8191" max="8192" width="8.7109375" style="4"/>
    <col min="8193" max="8193" width="16.5703125" style="4" customWidth="1"/>
    <col min="8194" max="8439" width="8.7109375" style="4"/>
    <col min="8440" max="8440" width="8.7109375" style="4" customWidth="1"/>
    <col min="8441" max="8444" width="8.7109375" style="4"/>
    <col min="8445" max="8446" width="6" style="4" customWidth="1"/>
    <col min="8447" max="8448" width="8.7109375" style="4"/>
    <col min="8449" max="8449" width="16.5703125" style="4" customWidth="1"/>
    <col min="8450" max="8695" width="8.7109375" style="4"/>
    <col min="8696" max="8696" width="8.7109375" style="4" customWidth="1"/>
    <col min="8697" max="8700" width="8.7109375" style="4"/>
    <col min="8701" max="8702" width="6" style="4" customWidth="1"/>
    <col min="8703" max="8704" width="8.7109375" style="4"/>
    <col min="8705" max="8705" width="16.5703125" style="4" customWidth="1"/>
    <col min="8706" max="8951" width="8.7109375" style="4"/>
    <col min="8952" max="8952" width="8.7109375" style="4" customWidth="1"/>
    <col min="8953" max="8956" width="8.7109375" style="4"/>
    <col min="8957" max="8958" width="6" style="4" customWidth="1"/>
    <col min="8959" max="8960" width="8.7109375" style="4"/>
    <col min="8961" max="8961" width="16.5703125" style="4" customWidth="1"/>
    <col min="8962" max="9207" width="8.7109375" style="4"/>
    <col min="9208" max="9208" width="8.7109375" style="4" customWidth="1"/>
    <col min="9209" max="9212" width="8.7109375" style="4"/>
    <col min="9213" max="9214" width="6" style="4" customWidth="1"/>
    <col min="9215" max="9216" width="8.7109375" style="4"/>
    <col min="9217" max="9217" width="16.5703125" style="4" customWidth="1"/>
    <col min="9218" max="9463" width="8.7109375" style="4"/>
    <col min="9464" max="9464" width="8.7109375" style="4" customWidth="1"/>
    <col min="9465" max="9468" width="8.7109375" style="4"/>
    <col min="9469" max="9470" width="6" style="4" customWidth="1"/>
    <col min="9471" max="9472" width="8.7109375" style="4"/>
    <col min="9473" max="9473" width="16.5703125" style="4" customWidth="1"/>
    <col min="9474" max="9719" width="8.7109375" style="4"/>
    <col min="9720" max="9720" width="8.7109375" style="4" customWidth="1"/>
    <col min="9721" max="9724" width="8.7109375" style="4"/>
    <col min="9725" max="9726" width="6" style="4" customWidth="1"/>
    <col min="9727" max="9728" width="8.7109375" style="4"/>
    <col min="9729" max="9729" width="16.5703125" style="4" customWidth="1"/>
    <col min="9730" max="9975" width="8.7109375" style="4"/>
    <col min="9976" max="9976" width="8.7109375" style="4" customWidth="1"/>
    <col min="9977" max="9980" width="8.7109375" style="4"/>
    <col min="9981" max="9982" width="6" style="4" customWidth="1"/>
    <col min="9983" max="9984" width="8.7109375" style="4"/>
    <col min="9985" max="9985" width="16.5703125" style="4" customWidth="1"/>
    <col min="9986" max="10231" width="8.7109375" style="4"/>
    <col min="10232" max="10232" width="8.7109375" style="4" customWidth="1"/>
    <col min="10233" max="10236" width="8.7109375" style="4"/>
    <col min="10237" max="10238" width="6" style="4" customWidth="1"/>
    <col min="10239" max="10240" width="8.7109375" style="4"/>
    <col min="10241" max="10241" width="16.5703125" style="4" customWidth="1"/>
    <col min="10242" max="10487" width="8.7109375" style="4"/>
    <col min="10488" max="10488" width="8.7109375" style="4" customWidth="1"/>
    <col min="10489" max="10492" width="8.7109375" style="4"/>
    <col min="10493" max="10494" width="6" style="4" customWidth="1"/>
    <col min="10495" max="10496" width="8.7109375" style="4"/>
    <col min="10497" max="10497" width="16.5703125" style="4" customWidth="1"/>
    <col min="10498" max="10743" width="8.7109375" style="4"/>
    <col min="10744" max="10744" width="8.7109375" style="4" customWidth="1"/>
    <col min="10745" max="10748" width="8.7109375" style="4"/>
    <col min="10749" max="10750" width="6" style="4" customWidth="1"/>
    <col min="10751" max="10752" width="8.7109375" style="4"/>
    <col min="10753" max="10753" width="16.5703125" style="4" customWidth="1"/>
    <col min="10754" max="10999" width="8.7109375" style="4"/>
    <col min="11000" max="11000" width="8.7109375" style="4" customWidth="1"/>
    <col min="11001" max="11004" width="8.7109375" style="4"/>
    <col min="11005" max="11006" width="6" style="4" customWidth="1"/>
    <col min="11007" max="11008" width="8.7109375" style="4"/>
    <col min="11009" max="11009" width="16.5703125" style="4" customWidth="1"/>
    <col min="11010" max="11255" width="8.7109375" style="4"/>
    <col min="11256" max="11256" width="8.7109375" style="4" customWidth="1"/>
    <col min="11257" max="11260" width="8.7109375" style="4"/>
    <col min="11261" max="11262" width="6" style="4" customWidth="1"/>
    <col min="11263" max="11264" width="8.7109375" style="4"/>
    <col min="11265" max="11265" width="16.5703125" style="4" customWidth="1"/>
    <col min="11266" max="11511" width="8.7109375" style="4"/>
    <col min="11512" max="11512" width="8.7109375" style="4" customWidth="1"/>
    <col min="11513" max="11516" width="8.7109375" style="4"/>
    <col min="11517" max="11518" width="6" style="4" customWidth="1"/>
    <col min="11519" max="11520" width="8.7109375" style="4"/>
    <col min="11521" max="11521" width="16.5703125" style="4" customWidth="1"/>
    <col min="11522" max="11767" width="8.7109375" style="4"/>
    <col min="11768" max="11768" width="8.7109375" style="4" customWidth="1"/>
    <col min="11769" max="11772" width="8.7109375" style="4"/>
    <col min="11773" max="11774" width="6" style="4" customWidth="1"/>
    <col min="11775" max="11776" width="8.7109375" style="4"/>
    <col min="11777" max="11777" width="16.5703125" style="4" customWidth="1"/>
    <col min="11778" max="12023" width="8.7109375" style="4"/>
    <col min="12024" max="12024" width="8.7109375" style="4" customWidth="1"/>
    <col min="12025" max="12028" width="8.7109375" style="4"/>
    <col min="12029" max="12030" width="6" style="4" customWidth="1"/>
    <col min="12031" max="12032" width="8.7109375" style="4"/>
    <col min="12033" max="12033" width="16.5703125" style="4" customWidth="1"/>
    <col min="12034" max="12279" width="8.7109375" style="4"/>
    <col min="12280" max="12280" width="8.7109375" style="4" customWidth="1"/>
    <col min="12281" max="12284" width="8.7109375" style="4"/>
    <col min="12285" max="12286" width="6" style="4" customWidth="1"/>
    <col min="12287" max="12288" width="8.7109375" style="4"/>
    <col min="12289" max="12289" width="16.5703125" style="4" customWidth="1"/>
    <col min="12290" max="12535" width="8.7109375" style="4"/>
    <col min="12536" max="12536" width="8.7109375" style="4" customWidth="1"/>
    <col min="12537" max="12540" width="8.7109375" style="4"/>
    <col min="12541" max="12542" width="6" style="4" customWidth="1"/>
    <col min="12543" max="12544" width="8.7109375" style="4"/>
    <col min="12545" max="12545" width="16.5703125" style="4" customWidth="1"/>
    <col min="12546" max="12791" width="8.7109375" style="4"/>
    <col min="12792" max="12792" width="8.7109375" style="4" customWidth="1"/>
    <col min="12793" max="12796" width="8.7109375" style="4"/>
    <col min="12797" max="12798" width="6" style="4" customWidth="1"/>
    <col min="12799" max="12800" width="8.7109375" style="4"/>
    <col min="12801" max="12801" width="16.5703125" style="4" customWidth="1"/>
    <col min="12802" max="13047" width="8.7109375" style="4"/>
    <col min="13048" max="13048" width="8.7109375" style="4" customWidth="1"/>
    <col min="13049" max="13052" width="8.7109375" style="4"/>
    <col min="13053" max="13054" width="6" style="4" customWidth="1"/>
    <col min="13055" max="13056" width="8.7109375" style="4"/>
    <col min="13057" max="13057" width="16.5703125" style="4" customWidth="1"/>
    <col min="13058" max="13303" width="8.7109375" style="4"/>
    <col min="13304" max="13304" width="8.7109375" style="4" customWidth="1"/>
    <col min="13305" max="13308" width="8.7109375" style="4"/>
    <col min="13309" max="13310" width="6" style="4" customWidth="1"/>
    <col min="13311" max="13312" width="8.7109375" style="4"/>
    <col min="13313" max="13313" width="16.5703125" style="4" customWidth="1"/>
    <col min="13314" max="13559" width="8.7109375" style="4"/>
    <col min="13560" max="13560" width="8.7109375" style="4" customWidth="1"/>
    <col min="13561" max="13564" width="8.7109375" style="4"/>
    <col min="13565" max="13566" width="6" style="4" customWidth="1"/>
    <col min="13567" max="13568" width="8.7109375" style="4"/>
    <col min="13569" max="13569" width="16.5703125" style="4" customWidth="1"/>
    <col min="13570" max="13815" width="8.7109375" style="4"/>
    <col min="13816" max="13816" width="8.7109375" style="4" customWidth="1"/>
    <col min="13817" max="13820" width="8.7109375" style="4"/>
    <col min="13821" max="13822" width="6" style="4" customWidth="1"/>
    <col min="13823" max="13824" width="8.7109375" style="4"/>
    <col min="13825" max="13825" width="16.5703125" style="4" customWidth="1"/>
    <col min="13826" max="14071" width="8.7109375" style="4"/>
    <col min="14072" max="14072" width="8.7109375" style="4" customWidth="1"/>
    <col min="14073" max="14076" width="8.7109375" style="4"/>
    <col min="14077" max="14078" width="6" style="4" customWidth="1"/>
    <col min="14079" max="14080" width="8.7109375" style="4"/>
    <col min="14081" max="14081" width="16.5703125" style="4" customWidth="1"/>
    <col min="14082" max="14327" width="8.7109375" style="4"/>
    <col min="14328" max="14328" width="8.7109375" style="4" customWidth="1"/>
    <col min="14329" max="14332" width="8.7109375" style="4"/>
    <col min="14333" max="14334" width="6" style="4" customWidth="1"/>
    <col min="14335" max="14336" width="8.7109375" style="4"/>
    <col min="14337" max="14337" width="16.5703125" style="4" customWidth="1"/>
    <col min="14338" max="14583" width="8.7109375" style="4"/>
    <col min="14584" max="14584" width="8.7109375" style="4" customWidth="1"/>
    <col min="14585" max="14588" width="8.7109375" style="4"/>
    <col min="14589" max="14590" width="6" style="4" customWidth="1"/>
    <col min="14591" max="14592" width="8.7109375" style="4"/>
    <col min="14593" max="14593" width="16.5703125" style="4" customWidth="1"/>
    <col min="14594" max="14839" width="8.7109375" style="4"/>
    <col min="14840" max="14840" width="8.7109375" style="4" customWidth="1"/>
    <col min="14841" max="14844" width="8.7109375" style="4"/>
    <col min="14845" max="14846" width="6" style="4" customWidth="1"/>
    <col min="14847" max="14848" width="8.7109375" style="4"/>
    <col min="14849" max="14849" width="16.5703125" style="4" customWidth="1"/>
    <col min="14850" max="15095" width="8.7109375" style="4"/>
    <col min="15096" max="15096" width="8.7109375" style="4" customWidth="1"/>
    <col min="15097" max="15100" width="8.7109375" style="4"/>
    <col min="15101" max="15102" width="6" style="4" customWidth="1"/>
    <col min="15103" max="15104" width="8.7109375" style="4"/>
    <col min="15105" max="15105" width="16.5703125" style="4" customWidth="1"/>
    <col min="15106" max="15351" width="8.7109375" style="4"/>
    <col min="15352" max="15352" width="8.7109375" style="4" customWidth="1"/>
    <col min="15353" max="15356" width="8.7109375" style="4"/>
    <col min="15357" max="15358" width="6" style="4" customWidth="1"/>
    <col min="15359" max="15360" width="8.7109375" style="4"/>
    <col min="15361" max="15361" width="16.5703125" style="4" customWidth="1"/>
    <col min="15362" max="15607" width="8.7109375" style="4"/>
    <col min="15608" max="15608" width="8.7109375" style="4" customWidth="1"/>
    <col min="15609" max="15612" width="8.7109375" style="4"/>
    <col min="15613" max="15614" width="6" style="4" customWidth="1"/>
    <col min="15615" max="15616" width="8.7109375" style="4"/>
    <col min="15617" max="15617" width="16.5703125" style="4" customWidth="1"/>
    <col min="15618" max="15863" width="8.7109375" style="4"/>
    <col min="15864" max="15864" width="8.7109375" style="4" customWidth="1"/>
    <col min="15865" max="15868" width="8.7109375" style="4"/>
    <col min="15869" max="15870" width="6" style="4" customWidth="1"/>
    <col min="15871" max="15872" width="8.7109375" style="4"/>
    <col min="15873" max="15873" width="16.5703125" style="4" customWidth="1"/>
    <col min="15874" max="16119" width="8.7109375" style="4"/>
    <col min="16120" max="16120" width="8.7109375" style="4" customWidth="1"/>
    <col min="16121" max="16124" width="8.7109375" style="4"/>
    <col min="16125" max="16126" width="6" style="4" customWidth="1"/>
    <col min="16127" max="16128" width="8.7109375" style="4"/>
    <col min="16129" max="16129" width="16.5703125" style="4" customWidth="1"/>
    <col min="16130" max="16375" width="8.7109375" style="4"/>
    <col min="16376" max="16384" width="9.28515625" style="4" customWidth="1"/>
  </cols>
  <sheetData>
    <row r="1" spans="1:5" ht="35.65" customHeight="1" thickBot="1" x14ac:dyDescent="0.3">
      <c r="A1" s="890" t="e" vm="1">
        <v>#VALUE!</v>
      </c>
      <c r="B1" s="891"/>
      <c r="C1" s="896" t="s">
        <v>466</v>
      </c>
      <c r="D1" s="897"/>
      <c r="E1" s="898"/>
    </row>
    <row r="2" spans="1:5" ht="19.350000000000001" customHeight="1" thickBot="1" x14ac:dyDescent="0.25">
      <c r="A2" s="892"/>
      <c r="B2" s="893"/>
      <c r="C2" s="899" t="s">
        <v>520</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6.5" thickBot="1" x14ac:dyDescent="0.25">
      <c r="A8" s="907"/>
      <c r="B8" s="900"/>
      <c r="C8" s="900"/>
      <c r="D8" s="900"/>
      <c r="E8" s="901"/>
    </row>
    <row r="9" spans="1:5" ht="15.75" x14ac:dyDescent="0.25">
      <c r="A9" s="78" t="s">
        <v>418</v>
      </c>
      <c r="B9" s="79"/>
      <c r="C9" s="80"/>
      <c r="D9" s="81"/>
      <c r="E9" s="75"/>
    </row>
    <row r="10" spans="1:5" ht="15.75" x14ac:dyDescent="0.25">
      <c r="A10" s="85"/>
      <c r="B10" s="86"/>
      <c r="C10" s="87" t="s">
        <v>337</v>
      </c>
      <c r="D10" s="81"/>
      <c r="E10" s="75"/>
    </row>
    <row r="11" spans="1:5" ht="13.35" customHeight="1" x14ac:dyDescent="0.25">
      <c r="A11" s="88" t="s">
        <v>4</v>
      </c>
      <c r="B11" s="12" t="s">
        <v>319</v>
      </c>
      <c r="C11" s="89" t="s">
        <v>320</v>
      </c>
      <c r="D11" s="90" t="s">
        <v>5</v>
      </c>
      <c r="E11" s="75" t="s">
        <v>6</v>
      </c>
    </row>
    <row r="12" spans="1:5" ht="15" customHeight="1" x14ac:dyDescent="0.25">
      <c r="A12" s="199" t="s">
        <v>409</v>
      </c>
      <c r="B12" s="20">
        <f t="shared" ref="B12" si="0">C12/0.82</f>
        <v>15243.90243902439</v>
      </c>
      <c r="C12" s="62">
        <v>12500</v>
      </c>
      <c r="D12" s="63"/>
      <c r="E12" s="64" t="str">
        <f>IF(C12*D12,C12*D12,"")</f>
        <v/>
      </c>
    </row>
    <row r="13" spans="1:5" ht="15.75" x14ac:dyDescent="0.25">
      <c r="A13" s="88"/>
      <c r="B13" s="40"/>
      <c r="C13" s="56"/>
      <c r="D13" s="41"/>
      <c r="E13" s="75"/>
    </row>
    <row r="14" spans="1:5" ht="15.75" x14ac:dyDescent="0.25">
      <c r="A14" s="88" t="s">
        <v>417</v>
      </c>
      <c r="B14" s="40"/>
      <c r="C14" s="56"/>
      <c r="D14" s="41"/>
      <c r="E14" s="75"/>
    </row>
    <row r="15" spans="1:5" ht="31.5" x14ac:dyDescent="0.25">
      <c r="A15" s="195" t="s">
        <v>406</v>
      </c>
      <c r="B15" s="20">
        <f t="shared" ref="B15:B22" si="1">C15/0.82</f>
        <v>100609.75609756098</v>
      </c>
      <c r="C15" s="65">
        <v>82500</v>
      </c>
      <c r="D15" s="37"/>
      <c r="E15" s="64" t="str">
        <f t="shared" ref="E15:E22" si="2">IF(C15*D15,C15*D15,"")</f>
        <v/>
      </c>
    </row>
    <row r="16" spans="1:5" ht="15.75" x14ac:dyDescent="0.25">
      <c r="A16" s="195" t="s">
        <v>407</v>
      </c>
      <c r="B16" s="20">
        <f t="shared" si="1"/>
        <v>9146.3414634146338</v>
      </c>
      <c r="C16" s="65">
        <v>7500</v>
      </c>
      <c r="D16" s="37"/>
      <c r="E16" s="64" t="str">
        <f t="shared" si="2"/>
        <v/>
      </c>
    </row>
    <row r="17" spans="1:6" ht="31.5" x14ac:dyDescent="0.25">
      <c r="A17" s="195" t="s">
        <v>408</v>
      </c>
      <c r="B17" s="20">
        <f t="shared" si="1"/>
        <v>15243.90243902439</v>
      </c>
      <c r="C17" s="65">
        <v>12500</v>
      </c>
      <c r="D17" s="37"/>
      <c r="E17" s="64" t="str">
        <f t="shared" si="2"/>
        <v/>
      </c>
    </row>
    <row r="18" spans="1:6" ht="15.75" x14ac:dyDescent="0.25">
      <c r="A18" s="88"/>
      <c r="B18" s="40"/>
      <c r="C18" s="56"/>
      <c r="D18" s="41"/>
      <c r="E18" s="75"/>
    </row>
    <row r="19" spans="1:6" ht="15.75" x14ac:dyDescent="0.25">
      <c r="A19" s="88" t="s">
        <v>419</v>
      </c>
      <c r="B19" s="40"/>
      <c r="C19" s="56"/>
      <c r="D19" s="41"/>
      <c r="E19" s="75"/>
    </row>
    <row r="20" spans="1:6" ht="31.5" x14ac:dyDescent="0.25">
      <c r="A20" s="195" t="s">
        <v>410</v>
      </c>
      <c r="B20" s="20">
        <f t="shared" si="1"/>
        <v>182926.8292682927</v>
      </c>
      <c r="C20" s="65">
        <v>150000</v>
      </c>
      <c r="D20" s="37"/>
      <c r="E20" s="64" t="str">
        <f t="shared" si="2"/>
        <v/>
      </c>
    </row>
    <row r="21" spans="1:6" ht="31.5" x14ac:dyDescent="0.25">
      <c r="A21" s="195" t="s">
        <v>408</v>
      </c>
      <c r="B21" s="20">
        <f t="shared" si="1"/>
        <v>15243.90243902439</v>
      </c>
      <c r="C21" s="65">
        <v>12500</v>
      </c>
      <c r="D21" s="37"/>
      <c r="E21" s="64" t="str">
        <f t="shared" si="2"/>
        <v/>
      </c>
    </row>
    <row r="22" spans="1:6" ht="15.75" x14ac:dyDescent="0.25">
      <c r="A22" s="195" t="s">
        <v>407</v>
      </c>
      <c r="B22" s="20">
        <f t="shared" si="1"/>
        <v>9146.3414634146338</v>
      </c>
      <c r="C22" s="65">
        <v>7500</v>
      </c>
      <c r="D22" s="37"/>
      <c r="E22" s="64" t="str">
        <f t="shared" si="2"/>
        <v/>
      </c>
    </row>
    <row r="23" spans="1:6" ht="15.75" x14ac:dyDescent="0.25">
      <c r="A23" s="705"/>
      <c r="B23" s="706"/>
      <c r="C23" s="707"/>
      <c r="D23" s="708"/>
      <c r="E23" s="709"/>
    </row>
    <row r="24" spans="1:6" ht="15.75" x14ac:dyDescent="0.25">
      <c r="A24" s="710" t="s">
        <v>571</v>
      </c>
      <c r="B24" s="932"/>
      <c r="C24" s="932"/>
      <c r="D24" s="711"/>
      <c r="E24" s="711"/>
      <c r="F24" s="704"/>
    </row>
    <row r="25" spans="1:6" ht="15.75" x14ac:dyDescent="0.25">
      <c r="A25" s="933" t="s">
        <v>572</v>
      </c>
      <c r="B25" s="934"/>
      <c r="C25" s="935"/>
      <c r="D25" s="194"/>
      <c r="E25" s="194"/>
      <c r="F25" s="703"/>
    </row>
    <row r="26" spans="1:6" ht="31.5" x14ac:dyDescent="0.25">
      <c r="A26" s="713" t="s">
        <v>411</v>
      </c>
      <c r="B26" s="20">
        <f t="shared" ref="B26:B31" si="3">C26/0.82</f>
        <v>186158.53658536586</v>
      </c>
      <c r="C26" s="712">
        <v>152650</v>
      </c>
      <c r="D26" s="37"/>
      <c r="E26" s="64" t="str">
        <f t="shared" ref="E26:E31" si="4">IF(C26*D26,C26*D26,"")</f>
        <v/>
      </c>
      <c r="F26" s="703"/>
    </row>
    <row r="27" spans="1:6" ht="15.75" x14ac:dyDescent="0.25">
      <c r="A27" s="199" t="s">
        <v>573</v>
      </c>
      <c r="B27" s="20">
        <f t="shared" si="3"/>
        <v>55609.756097560981</v>
      </c>
      <c r="C27" s="712">
        <v>45600</v>
      </c>
      <c r="D27" s="37"/>
      <c r="E27" s="64" t="str">
        <f t="shared" si="4"/>
        <v/>
      </c>
      <c r="F27" s="703"/>
    </row>
    <row r="28" spans="1:6" ht="31.5" x14ac:dyDescent="0.25">
      <c r="A28" s="713" t="s">
        <v>412</v>
      </c>
      <c r="B28" s="20">
        <f t="shared" si="3"/>
        <v>6707.3170731707323</v>
      </c>
      <c r="C28" s="712">
        <v>5500</v>
      </c>
      <c r="D28" s="37"/>
      <c r="E28" s="64" t="str">
        <f t="shared" si="4"/>
        <v/>
      </c>
      <c r="F28" s="703"/>
    </row>
    <row r="29" spans="1:6" ht="15.75" x14ac:dyDescent="0.25">
      <c r="A29" s="199" t="s">
        <v>413</v>
      </c>
      <c r="B29" s="20">
        <f t="shared" si="3"/>
        <v>3658.5365853658541</v>
      </c>
      <c r="C29" s="712">
        <v>3000</v>
      </c>
      <c r="D29" s="37"/>
      <c r="E29" s="64" t="str">
        <f t="shared" si="4"/>
        <v/>
      </c>
      <c r="F29" s="703"/>
    </row>
    <row r="30" spans="1:6" ht="15.75" x14ac:dyDescent="0.25">
      <c r="A30" s="199" t="s">
        <v>414</v>
      </c>
      <c r="B30" s="20">
        <f t="shared" si="3"/>
        <v>9146.3414634146338</v>
      </c>
      <c r="C30" s="712">
        <v>7500</v>
      </c>
      <c r="D30" s="37"/>
      <c r="E30" s="64" t="str">
        <f t="shared" si="4"/>
        <v/>
      </c>
      <c r="F30" s="703"/>
    </row>
    <row r="31" spans="1:6" ht="31.5" x14ac:dyDescent="0.25">
      <c r="A31" s="713" t="s">
        <v>408</v>
      </c>
      <c r="B31" s="20">
        <f t="shared" si="3"/>
        <v>15243.90243902439</v>
      </c>
      <c r="C31" s="712">
        <v>12500</v>
      </c>
      <c r="D31" s="37"/>
      <c r="E31" s="64" t="str">
        <f t="shared" si="4"/>
        <v/>
      </c>
      <c r="F31" s="703"/>
    </row>
    <row r="32" spans="1:6" ht="15" customHeight="1" x14ac:dyDescent="0.25">
      <c r="A32" s="101"/>
      <c r="B32" s="40"/>
      <c r="C32" s="56"/>
      <c r="D32" s="41"/>
      <c r="E32" s="75" t="str">
        <f>IF(C37*D32,C37*D32,"")</f>
        <v/>
      </c>
    </row>
    <row r="33" spans="1:8" ht="15.75" x14ac:dyDescent="0.25">
      <c r="A33" s="88" t="s">
        <v>420</v>
      </c>
      <c r="B33" s="40"/>
      <c r="C33" s="56"/>
      <c r="D33" s="41"/>
      <c r="E33" s="75" t="str">
        <f>IF(C38*D33,C38*D33,"")</f>
        <v/>
      </c>
    </row>
    <row r="34" spans="1:8" ht="15.75" x14ac:dyDescent="0.25">
      <c r="A34" s="936" t="s">
        <v>415</v>
      </c>
      <c r="B34" s="936"/>
      <c r="C34" s="936"/>
      <c r="D34" s="37"/>
      <c r="E34" s="64" t="str">
        <f>IF(C39*D34,C39*D34,"")</f>
        <v/>
      </c>
    </row>
    <row r="35" spans="1:8" ht="31.5" x14ac:dyDescent="0.25">
      <c r="A35" s="195" t="s">
        <v>411</v>
      </c>
      <c r="B35" s="20">
        <f t="shared" ref="B35:B40" si="5">C35/0.82</f>
        <v>186158.53658536586</v>
      </c>
      <c r="C35" s="62">
        <v>152650</v>
      </c>
      <c r="D35" s="63"/>
      <c r="E35" s="64" t="str">
        <f t="shared" ref="E35:E40" si="6">IF(C35*D35,C35*D35,"")</f>
        <v/>
      </c>
    </row>
    <row r="36" spans="1:8" ht="15.75" x14ac:dyDescent="0.25">
      <c r="A36" s="195" t="s">
        <v>416</v>
      </c>
      <c r="B36" s="20">
        <f t="shared" si="5"/>
        <v>70121.951219512193</v>
      </c>
      <c r="C36" s="62">
        <v>57500</v>
      </c>
      <c r="D36" s="37"/>
      <c r="E36" s="64" t="str">
        <f t="shared" si="6"/>
        <v/>
      </c>
    </row>
    <row r="37" spans="1:8" ht="31.5" x14ac:dyDescent="0.25">
      <c r="A37" s="195" t="s">
        <v>412</v>
      </c>
      <c r="B37" s="20">
        <f t="shared" si="5"/>
        <v>6707.3170731707323</v>
      </c>
      <c r="C37" s="62">
        <v>5500</v>
      </c>
      <c r="D37" s="37"/>
      <c r="E37" s="64" t="str">
        <f t="shared" si="6"/>
        <v/>
      </c>
    </row>
    <row r="38" spans="1:8" ht="15.75" x14ac:dyDescent="0.25">
      <c r="A38" s="195" t="s">
        <v>413</v>
      </c>
      <c r="B38" s="28">
        <f t="shared" si="5"/>
        <v>3658.5365853658541</v>
      </c>
      <c r="C38" s="115">
        <v>3000</v>
      </c>
      <c r="D38" s="37"/>
      <c r="E38" s="64" t="str">
        <f t="shared" si="6"/>
        <v/>
      </c>
    </row>
    <row r="39" spans="1:8" ht="15.75" x14ac:dyDescent="0.25">
      <c r="A39" s="195" t="s">
        <v>414</v>
      </c>
      <c r="B39" s="20">
        <f t="shared" si="5"/>
        <v>9146.3414634146338</v>
      </c>
      <c r="C39" s="131">
        <v>7500</v>
      </c>
      <c r="D39" s="37"/>
      <c r="E39" s="64" t="str">
        <f t="shared" si="6"/>
        <v/>
      </c>
    </row>
    <row r="40" spans="1:8" ht="31.5" x14ac:dyDescent="0.25">
      <c r="A40" s="195" t="s">
        <v>408</v>
      </c>
      <c r="B40" s="20">
        <f t="shared" si="5"/>
        <v>15243.90243902439</v>
      </c>
      <c r="C40" s="131">
        <v>12500</v>
      </c>
      <c r="D40" s="37"/>
      <c r="E40" s="64" t="str">
        <f t="shared" si="6"/>
        <v/>
      </c>
      <c r="H40" s="50"/>
    </row>
    <row r="41" spans="1:8" ht="15.75" x14ac:dyDescent="0.25">
      <c r="A41" s="101"/>
      <c r="B41" s="40"/>
      <c r="C41" s="56"/>
      <c r="D41" s="81"/>
      <c r="E41" s="726"/>
    </row>
    <row r="42" spans="1:8" ht="15.75" x14ac:dyDescent="0.25">
      <c r="A42" s="914" t="s">
        <v>577</v>
      </c>
      <c r="B42" s="915"/>
      <c r="C42" s="915"/>
      <c r="D42" s="70"/>
      <c r="E42" s="71"/>
    </row>
    <row r="43" spans="1:8" ht="31.5" x14ac:dyDescent="0.25">
      <c r="A43" s="124" t="s">
        <v>469</v>
      </c>
      <c r="B43" s="20">
        <f t="shared" ref="B43:B55" si="7">C43/0.82</f>
        <v>156795.12195121951</v>
      </c>
      <c r="C43" s="131">
        <v>128572</v>
      </c>
      <c r="D43" s="37"/>
      <c r="E43" s="64" t="str">
        <f t="shared" ref="E43:E55" si="8">IF(C43*D43,C43*D43,"")</f>
        <v/>
      </c>
    </row>
    <row r="44" spans="1:8" ht="15" customHeight="1" x14ac:dyDescent="0.25">
      <c r="A44" s="124" t="s">
        <v>470</v>
      </c>
      <c r="B44" s="20">
        <f t="shared" si="7"/>
        <v>182359.75609756098</v>
      </c>
      <c r="C44" s="131">
        <v>149535</v>
      </c>
      <c r="D44" s="37"/>
      <c r="E44" s="64" t="str">
        <f t="shared" si="8"/>
        <v/>
      </c>
    </row>
    <row r="45" spans="1:8" ht="15.75" x14ac:dyDescent="0.25">
      <c r="A45" s="124" t="s">
        <v>471</v>
      </c>
      <c r="B45" s="20">
        <f t="shared" si="7"/>
        <v>144064.63414634147</v>
      </c>
      <c r="C45" s="131">
        <v>118133</v>
      </c>
      <c r="D45" s="37"/>
      <c r="E45" s="64" t="str">
        <f t="shared" si="8"/>
        <v/>
      </c>
    </row>
    <row r="46" spans="1:8" ht="15.75" x14ac:dyDescent="0.25">
      <c r="A46" s="124" t="s">
        <v>472</v>
      </c>
      <c r="B46" s="20">
        <f t="shared" si="7"/>
        <v>144064.63414634147</v>
      </c>
      <c r="C46" s="131">
        <v>118133</v>
      </c>
      <c r="D46" s="37"/>
      <c r="E46" s="64" t="str">
        <f t="shared" si="8"/>
        <v/>
      </c>
    </row>
    <row r="47" spans="1:8" ht="31.5" x14ac:dyDescent="0.25">
      <c r="A47" s="124" t="s">
        <v>473</v>
      </c>
      <c r="B47" s="20">
        <f t="shared" si="7"/>
        <v>151279.26829268294</v>
      </c>
      <c r="C47" s="131">
        <v>124049</v>
      </c>
      <c r="D47" s="37"/>
      <c r="E47" s="64" t="str">
        <f t="shared" si="8"/>
        <v/>
      </c>
    </row>
    <row r="48" spans="1:8" ht="31.5" x14ac:dyDescent="0.25">
      <c r="A48" s="124" t="s">
        <v>474</v>
      </c>
      <c r="B48" s="20">
        <f t="shared" si="7"/>
        <v>166246.34146341463</v>
      </c>
      <c r="C48" s="131">
        <v>136322</v>
      </c>
      <c r="D48" s="37"/>
      <c r="E48" s="64" t="str">
        <f t="shared" si="8"/>
        <v/>
      </c>
    </row>
    <row r="49" spans="1:5" ht="15.75" x14ac:dyDescent="0.25">
      <c r="A49" s="124" t="s">
        <v>475</v>
      </c>
      <c r="B49" s="20">
        <f t="shared" si="7"/>
        <v>109547.56097560977</v>
      </c>
      <c r="C49" s="131">
        <v>89829</v>
      </c>
      <c r="D49" s="37"/>
      <c r="E49" s="64" t="str">
        <f t="shared" si="8"/>
        <v/>
      </c>
    </row>
    <row r="50" spans="1:5" ht="31.5" x14ac:dyDescent="0.25">
      <c r="A50" s="124" t="s">
        <v>476</v>
      </c>
      <c r="B50" s="20">
        <f t="shared" si="7"/>
        <v>114935.36585365854</v>
      </c>
      <c r="C50" s="131">
        <v>94247</v>
      </c>
      <c r="D50" s="37"/>
      <c r="E50" s="64" t="str">
        <f t="shared" si="8"/>
        <v/>
      </c>
    </row>
    <row r="51" spans="1:5" ht="15.75" x14ac:dyDescent="0.25">
      <c r="A51" s="124" t="s">
        <v>477</v>
      </c>
      <c r="B51" s="20">
        <f t="shared" si="7"/>
        <v>111128.04878048781</v>
      </c>
      <c r="C51" s="131">
        <v>91125</v>
      </c>
      <c r="D51" s="37"/>
      <c r="E51" s="64" t="str">
        <f t="shared" si="8"/>
        <v/>
      </c>
    </row>
    <row r="52" spans="1:5" ht="15.75" x14ac:dyDescent="0.25">
      <c r="A52" s="124" t="s">
        <v>478</v>
      </c>
      <c r="B52" s="20">
        <f t="shared" si="7"/>
        <v>127558.53658536586</v>
      </c>
      <c r="C52" s="131">
        <v>104598</v>
      </c>
      <c r="D52" s="37"/>
      <c r="E52" s="64" t="str">
        <f t="shared" si="8"/>
        <v/>
      </c>
    </row>
    <row r="53" spans="1:5" ht="15.75" x14ac:dyDescent="0.25">
      <c r="A53" s="124" t="s">
        <v>479</v>
      </c>
      <c r="B53" s="20">
        <f t="shared" si="7"/>
        <v>128778.04878048781</v>
      </c>
      <c r="C53" s="131">
        <v>105598</v>
      </c>
      <c r="D53" s="37"/>
      <c r="E53" s="64" t="str">
        <f t="shared" si="8"/>
        <v/>
      </c>
    </row>
    <row r="54" spans="1:5" ht="31.5" x14ac:dyDescent="0.25">
      <c r="A54" s="124" t="s">
        <v>480</v>
      </c>
      <c r="B54" s="20">
        <f t="shared" si="7"/>
        <v>140403.65853658537</v>
      </c>
      <c r="C54" s="131">
        <v>115131</v>
      </c>
      <c r="D54" s="37"/>
      <c r="E54" s="64" t="str">
        <f t="shared" si="8"/>
        <v/>
      </c>
    </row>
    <row r="55" spans="1:5" ht="15.75" x14ac:dyDescent="0.25">
      <c r="A55" s="697" t="s">
        <v>580</v>
      </c>
      <c r="B55" s="695">
        <f t="shared" si="7"/>
        <v>-11345.121951219513</v>
      </c>
      <c r="C55" s="698">
        <v>-9303</v>
      </c>
      <c r="D55" s="37"/>
      <c r="E55" s="64" t="str">
        <f t="shared" si="8"/>
        <v/>
      </c>
    </row>
    <row r="56" spans="1:5" ht="15.75" x14ac:dyDescent="0.25">
      <c r="A56" s="124" t="s">
        <v>465</v>
      </c>
      <c r="B56" s="20" t="s">
        <v>339</v>
      </c>
      <c r="C56" s="131" t="s">
        <v>32</v>
      </c>
      <c r="D56" s="37"/>
      <c r="E56" s="64"/>
    </row>
    <row r="57" spans="1:5" ht="15.75" x14ac:dyDescent="0.25">
      <c r="A57" s="101"/>
      <c r="B57" s="40"/>
      <c r="C57" s="56"/>
      <c r="D57" s="81"/>
      <c r="E57" s="75"/>
    </row>
    <row r="58" spans="1:5" ht="15.75" x14ac:dyDescent="0.25">
      <c r="A58" s="88" t="s">
        <v>13</v>
      </c>
      <c r="B58" s="40"/>
      <c r="C58" s="56"/>
      <c r="D58" s="81"/>
      <c r="E58" s="75"/>
    </row>
    <row r="59" spans="1:5" ht="15.75" x14ac:dyDescent="0.25">
      <c r="A59" s="100" t="s">
        <v>301</v>
      </c>
      <c r="B59" s="34"/>
      <c r="C59" s="62">
        <v>4.5</v>
      </c>
      <c r="D59" s="74"/>
      <c r="E59" s="64" t="str">
        <f t="shared" ref="E59:E60" si="9">IF(C59*D59,C59*D59,"")</f>
        <v/>
      </c>
    </row>
    <row r="60" spans="1:5" ht="15.75" x14ac:dyDescent="0.25">
      <c r="A60" s="100" t="s">
        <v>14</v>
      </c>
      <c r="B60" s="34"/>
      <c r="C60" s="62">
        <v>1.5</v>
      </c>
      <c r="D60" s="74"/>
      <c r="E60" s="64" t="str">
        <f t="shared" si="9"/>
        <v/>
      </c>
    </row>
    <row r="61" spans="1:5" ht="15.75" x14ac:dyDescent="0.25">
      <c r="A61" s="93" t="s">
        <v>467</v>
      </c>
      <c r="B61" s="44"/>
      <c r="C61" s="45" t="s">
        <v>32</v>
      </c>
      <c r="D61" s="74"/>
      <c r="E61" s="64"/>
    </row>
    <row r="62" spans="1:5" ht="15.75" x14ac:dyDescent="0.25">
      <c r="A62" s="40"/>
      <c r="B62" s="40"/>
      <c r="C62" s="76"/>
      <c r="D62" s="42" t="s">
        <v>15</v>
      </c>
      <c r="E62" s="77">
        <f>SUM(E12:E61)</f>
        <v>0</v>
      </c>
    </row>
    <row r="63" spans="1:5" ht="15.75" x14ac:dyDescent="0.25">
      <c r="A63" s="911" t="s">
        <v>468</v>
      </c>
      <c r="B63" s="47"/>
      <c r="C63" s="48">
        <v>0</v>
      </c>
      <c r="D63" s="12"/>
      <c r="E63" s="53">
        <f>SUM(C63*(E62)/100)</f>
        <v>0</v>
      </c>
    </row>
    <row r="64" spans="1:5" ht="15.75" x14ac:dyDescent="0.25">
      <c r="A64" s="911"/>
      <c r="B64" s="40"/>
      <c r="C64" s="49">
        <v>0</v>
      </c>
      <c r="D64" s="42" t="s">
        <v>16</v>
      </c>
      <c r="E64" s="52">
        <f>SUM(C64*(E62)/100)</f>
        <v>0</v>
      </c>
    </row>
    <row r="65" spans="1:5" ht="15.75" x14ac:dyDescent="0.25">
      <c r="A65" s="40"/>
      <c r="B65" s="40"/>
      <c r="C65" s="76"/>
      <c r="D65" s="42" t="s">
        <v>17</v>
      </c>
      <c r="E65" s="54">
        <f>SUM(E62+E63+E64)</f>
        <v>0</v>
      </c>
    </row>
    <row r="66" spans="1:5" ht="15" x14ac:dyDescent="0.25">
      <c r="A66" s="11"/>
      <c r="B66" s="11"/>
      <c r="C66" s="24"/>
    </row>
  </sheetData>
  <mergeCells count="15">
    <mergeCell ref="A63:A64"/>
    <mergeCell ref="A1:B5"/>
    <mergeCell ref="C1:E1"/>
    <mergeCell ref="C2:E2"/>
    <mergeCell ref="C3:E3"/>
    <mergeCell ref="C4:E4"/>
    <mergeCell ref="C5:E5"/>
    <mergeCell ref="A42:C42"/>
    <mergeCell ref="B24:C24"/>
    <mergeCell ref="A25:C25"/>
    <mergeCell ref="A6:B7"/>
    <mergeCell ref="C6:E6"/>
    <mergeCell ref="C7:E7"/>
    <mergeCell ref="A8:E8"/>
    <mergeCell ref="A34:C34"/>
  </mergeCells>
  <hyperlinks>
    <hyperlink ref="C7" r:id="rId1" xr:uid="{6DDC0960-BFFD-423B-BFF9-8A8DCCBF7C7A}"/>
    <hyperlink ref="C5" r:id="rId2" xr:uid="{B52A94E9-843F-4691-9301-7F62ACD7F9C8}"/>
  </hyperlinks>
  <pageMargins left="0.5" right="0.5" top="0.5" bottom="0.5" header="0.5" footer="0.5"/>
  <pageSetup orientation="portrait" r:id="rId3"/>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1535B-554E-4B09-9CCC-DB2F84DCBFF6}">
  <sheetPr>
    <tabColor rgb="FFFFFF00"/>
  </sheetPr>
  <dimension ref="A1:H70"/>
  <sheetViews>
    <sheetView topLeftCell="A4" zoomScaleNormal="100" workbookViewId="0">
      <selection activeCell="A24" sqref="A24:F24"/>
    </sheetView>
  </sheetViews>
  <sheetFormatPr defaultRowHeight="12.75" x14ac:dyDescent="0.2"/>
  <cols>
    <col min="1" max="1" width="49.28515625" style="1" customWidth="1"/>
    <col min="2" max="2" width="0.42578125" style="1" customWidth="1"/>
    <col min="3" max="3" width="10.5703125" style="19" customWidth="1"/>
    <col min="4" max="4" width="13.28515625" style="2" customWidth="1"/>
    <col min="5" max="5" width="9.28515625" style="3" customWidth="1"/>
    <col min="6" max="6" width="12.5703125" style="2" customWidth="1"/>
    <col min="7" max="7" width="8.7109375" style="1"/>
    <col min="8" max="8" width="9.5703125" style="1" bestFit="1" customWidth="1"/>
    <col min="9" max="252" width="8.7109375" style="1"/>
    <col min="253" max="253" width="8.7109375" style="1" customWidth="1"/>
    <col min="254" max="257" width="8.7109375" style="1"/>
    <col min="258" max="258" width="6" style="1" customWidth="1"/>
    <col min="259" max="259" width="8.28515625" style="1" customWidth="1"/>
    <col min="260" max="260" width="12.42578125" style="1" customWidth="1"/>
    <col min="261" max="261" width="8.7109375" style="1"/>
    <col min="262" max="262" width="12.5703125" style="1" customWidth="1"/>
    <col min="263" max="508" width="8.7109375" style="1"/>
    <col min="509" max="509" width="8.7109375" style="1" customWidth="1"/>
    <col min="510" max="513" width="8.7109375" style="1"/>
    <col min="514" max="514" width="6" style="1" customWidth="1"/>
    <col min="515" max="515" width="8.28515625" style="1" customWidth="1"/>
    <col min="516" max="516" width="12.42578125" style="1" customWidth="1"/>
    <col min="517" max="517" width="8.7109375" style="1"/>
    <col min="518" max="518" width="12.5703125" style="1" customWidth="1"/>
    <col min="519" max="764" width="8.7109375" style="1"/>
    <col min="765" max="765" width="8.7109375" style="1" customWidth="1"/>
    <col min="766" max="769" width="8.7109375" style="1"/>
    <col min="770" max="770" width="6" style="1" customWidth="1"/>
    <col min="771" max="771" width="8.28515625" style="1" customWidth="1"/>
    <col min="772" max="772" width="12.42578125" style="1" customWidth="1"/>
    <col min="773" max="773" width="8.7109375" style="1"/>
    <col min="774" max="774" width="12.5703125" style="1" customWidth="1"/>
    <col min="775" max="1020" width="8.7109375" style="1"/>
    <col min="1021" max="1021" width="8.7109375" style="1" customWidth="1"/>
    <col min="1022" max="1025" width="8.7109375" style="1"/>
    <col min="1026" max="1026" width="6" style="1" customWidth="1"/>
    <col min="1027" max="1027" width="8.28515625" style="1" customWidth="1"/>
    <col min="1028" max="1028" width="12.42578125" style="1" customWidth="1"/>
    <col min="1029" max="1029" width="8.7109375" style="1"/>
    <col min="1030" max="1030" width="12.5703125" style="1" customWidth="1"/>
    <col min="1031" max="1276" width="8.7109375" style="1"/>
    <col min="1277" max="1277" width="8.7109375" style="1" customWidth="1"/>
    <col min="1278" max="1281" width="8.7109375" style="1"/>
    <col min="1282" max="1282" width="6" style="1" customWidth="1"/>
    <col min="1283" max="1283" width="8.28515625" style="1" customWidth="1"/>
    <col min="1284" max="1284" width="12.42578125" style="1" customWidth="1"/>
    <col min="1285" max="1285" width="8.7109375" style="1"/>
    <col min="1286" max="1286" width="12.5703125" style="1" customWidth="1"/>
    <col min="1287" max="1532" width="8.7109375" style="1"/>
    <col min="1533" max="1533" width="8.7109375" style="1" customWidth="1"/>
    <col min="1534" max="1537" width="8.7109375" style="1"/>
    <col min="1538" max="1538" width="6" style="1" customWidth="1"/>
    <col min="1539" max="1539" width="8.28515625" style="1" customWidth="1"/>
    <col min="1540" max="1540" width="12.42578125" style="1" customWidth="1"/>
    <col min="1541" max="1541" width="8.7109375" style="1"/>
    <col min="1542" max="1542" width="12.5703125" style="1" customWidth="1"/>
    <col min="1543" max="1788" width="8.7109375" style="1"/>
    <col min="1789" max="1789" width="8.7109375" style="1" customWidth="1"/>
    <col min="1790" max="1793" width="8.7109375" style="1"/>
    <col min="1794" max="1794" width="6" style="1" customWidth="1"/>
    <col min="1795" max="1795" width="8.28515625" style="1" customWidth="1"/>
    <col min="1796" max="1796" width="12.42578125" style="1" customWidth="1"/>
    <col min="1797" max="1797" width="8.7109375" style="1"/>
    <col min="1798" max="1798" width="12.5703125" style="1" customWidth="1"/>
    <col min="1799" max="2044" width="8.7109375" style="1"/>
    <col min="2045" max="2045" width="8.7109375" style="1" customWidth="1"/>
    <col min="2046" max="2049" width="8.7109375" style="1"/>
    <col min="2050" max="2050" width="6" style="1" customWidth="1"/>
    <col min="2051" max="2051" width="8.28515625" style="1" customWidth="1"/>
    <col min="2052" max="2052" width="12.42578125" style="1" customWidth="1"/>
    <col min="2053" max="2053" width="8.7109375" style="1"/>
    <col min="2054" max="2054" width="12.5703125" style="1" customWidth="1"/>
    <col min="2055" max="2300" width="8.7109375" style="1"/>
    <col min="2301" max="2301" width="8.7109375" style="1" customWidth="1"/>
    <col min="2302" max="2305" width="8.7109375" style="1"/>
    <col min="2306" max="2306" width="6" style="1" customWidth="1"/>
    <col min="2307" max="2307" width="8.28515625" style="1" customWidth="1"/>
    <col min="2308" max="2308" width="12.42578125" style="1" customWidth="1"/>
    <col min="2309" max="2309" width="8.7109375" style="1"/>
    <col min="2310" max="2310" width="12.5703125" style="1" customWidth="1"/>
    <col min="2311" max="2556" width="8.7109375" style="1"/>
    <col min="2557" max="2557" width="8.7109375" style="1" customWidth="1"/>
    <col min="2558" max="2561" width="8.7109375" style="1"/>
    <col min="2562" max="2562" width="6" style="1" customWidth="1"/>
    <col min="2563" max="2563" width="8.28515625" style="1" customWidth="1"/>
    <col min="2564" max="2564" width="12.42578125" style="1" customWidth="1"/>
    <col min="2565" max="2565" width="8.7109375" style="1"/>
    <col min="2566" max="2566" width="12.5703125" style="1" customWidth="1"/>
    <col min="2567" max="2812" width="8.7109375" style="1"/>
    <col min="2813" max="2813" width="8.7109375" style="1" customWidth="1"/>
    <col min="2814" max="2817" width="8.7109375" style="1"/>
    <col min="2818" max="2818" width="6" style="1" customWidth="1"/>
    <col min="2819" max="2819" width="8.28515625" style="1" customWidth="1"/>
    <col min="2820" max="2820" width="12.42578125" style="1" customWidth="1"/>
    <col min="2821" max="2821" width="8.7109375" style="1"/>
    <col min="2822" max="2822" width="12.5703125" style="1" customWidth="1"/>
    <col min="2823" max="3068" width="8.7109375" style="1"/>
    <col min="3069" max="3069" width="8.7109375" style="1" customWidth="1"/>
    <col min="3070" max="3073" width="8.7109375" style="1"/>
    <col min="3074" max="3074" width="6" style="1" customWidth="1"/>
    <col min="3075" max="3075" width="8.28515625" style="1" customWidth="1"/>
    <col min="3076" max="3076" width="12.42578125" style="1" customWidth="1"/>
    <col min="3077" max="3077" width="8.7109375" style="1"/>
    <col min="3078" max="3078" width="12.5703125" style="1" customWidth="1"/>
    <col min="3079" max="3324" width="8.7109375" style="1"/>
    <col min="3325" max="3325" width="8.7109375" style="1" customWidth="1"/>
    <col min="3326" max="3329" width="8.7109375" style="1"/>
    <col min="3330" max="3330" width="6" style="1" customWidth="1"/>
    <col min="3331" max="3331" width="8.28515625" style="1" customWidth="1"/>
    <col min="3332" max="3332" width="12.42578125" style="1" customWidth="1"/>
    <col min="3333" max="3333" width="8.7109375" style="1"/>
    <col min="3334" max="3334" width="12.5703125" style="1" customWidth="1"/>
    <col min="3335" max="3580" width="8.7109375" style="1"/>
    <col min="3581" max="3581" width="8.7109375" style="1" customWidth="1"/>
    <col min="3582" max="3585" width="8.7109375" style="1"/>
    <col min="3586" max="3586" width="6" style="1" customWidth="1"/>
    <col min="3587" max="3587" width="8.28515625" style="1" customWidth="1"/>
    <col min="3588" max="3588" width="12.42578125" style="1" customWidth="1"/>
    <col min="3589" max="3589" width="8.7109375" style="1"/>
    <col min="3590" max="3590" width="12.5703125" style="1" customWidth="1"/>
    <col min="3591" max="3836" width="8.7109375" style="1"/>
    <col min="3837" max="3837" width="8.7109375" style="1" customWidth="1"/>
    <col min="3838" max="3841" width="8.7109375" style="1"/>
    <col min="3842" max="3842" width="6" style="1" customWidth="1"/>
    <col min="3843" max="3843" width="8.28515625" style="1" customWidth="1"/>
    <col min="3844" max="3844" width="12.42578125" style="1" customWidth="1"/>
    <col min="3845" max="3845" width="8.7109375" style="1"/>
    <col min="3846" max="3846" width="12.5703125" style="1" customWidth="1"/>
    <col min="3847" max="4092" width="8.7109375" style="1"/>
    <col min="4093" max="4093" width="8.7109375" style="1" customWidth="1"/>
    <col min="4094" max="4097" width="8.7109375" style="1"/>
    <col min="4098" max="4098" width="6" style="1" customWidth="1"/>
    <col min="4099" max="4099" width="8.28515625" style="1" customWidth="1"/>
    <col min="4100" max="4100" width="12.42578125" style="1" customWidth="1"/>
    <col min="4101" max="4101" width="8.7109375" style="1"/>
    <col min="4102" max="4102" width="12.5703125" style="1" customWidth="1"/>
    <col min="4103" max="4348" width="8.7109375" style="1"/>
    <col min="4349" max="4349" width="8.7109375" style="1" customWidth="1"/>
    <col min="4350" max="4353" width="8.7109375" style="1"/>
    <col min="4354" max="4354" width="6" style="1" customWidth="1"/>
    <col min="4355" max="4355" width="8.28515625" style="1" customWidth="1"/>
    <col min="4356" max="4356" width="12.42578125" style="1" customWidth="1"/>
    <col min="4357" max="4357" width="8.7109375" style="1"/>
    <col min="4358" max="4358" width="12.5703125" style="1" customWidth="1"/>
    <col min="4359" max="4604" width="8.7109375" style="1"/>
    <col min="4605" max="4605" width="8.7109375" style="1" customWidth="1"/>
    <col min="4606" max="4609" width="8.7109375" style="1"/>
    <col min="4610" max="4610" width="6" style="1" customWidth="1"/>
    <col min="4611" max="4611" width="8.28515625" style="1" customWidth="1"/>
    <col min="4612" max="4612" width="12.42578125" style="1" customWidth="1"/>
    <col min="4613" max="4613" width="8.7109375" style="1"/>
    <col min="4614" max="4614" width="12.5703125" style="1" customWidth="1"/>
    <col min="4615" max="4860" width="8.7109375" style="1"/>
    <col min="4861" max="4861" width="8.7109375" style="1" customWidth="1"/>
    <col min="4862" max="4865" width="8.7109375" style="1"/>
    <col min="4866" max="4866" width="6" style="1" customWidth="1"/>
    <col min="4867" max="4867" width="8.28515625" style="1" customWidth="1"/>
    <col min="4868" max="4868" width="12.42578125" style="1" customWidth="1"/>
    <col min="4869" max="4869" width="8.7109375" style="1"/>
    <col min="4870" max="4870" width="12.5703125" style="1" customWidth="1"/>
    <col min="4871" max="5116" width="8.7109375" style="1"/>
    <col min="5117" max="5117" width="8.7109375" style="1" customWidth="1"/>
    <col min="5118" max="5121" width="8.7109375" style="1"/>
    <col min="5122" max="5122" width="6" style="1" customWidth="1"/>
    <col min="5123" max="5123" width="8.28515625" style="1" customWidth="1"/>
    <col min="5124" max="5124" width="12.42578125" style="1" customWidth="1"/>
    <col min="5125" max="5125" width="8.7109375" style="1"/>
    <col min="5126" max="5126" width="12.5703125" style="1" customWidth="1"/>
    <col min="5127" max="5372" width="8.7109375" style="1"/>
    <col min="5373" max="5373" width="8.7109375" style="1" customWidth="1"/>
    <col min="5374" max="5377" width="8.7109375" style="1"/>
    <col min="5378" max="5378" width="6" style="1" customWidth="1"/>
    <col min="5379" max="5379" width="8.28515625" style="1" customWidth="1"/>
    <col min="5380" max="5380" width="12.42578125" style="1" customWidth="1"/>
    <col min="5381" max="5381" width="8.7109375" style="1"/>
    <col min="5382" max="5382" width="12.5703125" style="1" customWidth="1"/>
    <col min="5383" max="5628" width="8.7109375" style="1"/>
    <col min="5629" max="5629" width="8.7109375" style="1" customWidth="1"/>
    <col min="5630" max="5633" width="8.7109375" style="1"/>
    <col min="5634" max="5634" width="6" style="1" customWidth="1"/>
    <col min="5635" max="5635" width="8.28515625" style="1" customWidth="1"/>
    <col min="5636" max="5636" width="12.42578125" style="1" customWidth="1"/>
    <col min="5637" max="5637" width="8.7109375" style="1"/>
    <col min="5638" max="5638" width="12.5703125" style="1" customWidth="1"/>
    <col min="5639" max="5884" width="8.7109375" style="1"/>
    <col min="5885" max="5885" width="8.7109375" style="1" customWidth="1"/>
    <col min="5886" max="5889" width="8.7109375" style="1"/>
    <col min="5890" max="5890" width="6" style="1" customWidth="1"/>
    <col min="5891" max="5891" width="8.28515625" style="1" customWidth="1"/>
    <col min="5892" max="5892" width="12.42578125" style="1" customWidth="1"/>
    <col min="5893" max="5893" width="8.7109375" style="1"/>
    <col min="5894" max="5894" width="12.5703125" style="1" customWidth="1"/>
    <col min="5895" max="6140" width="8.7109375" style="1"/>
    <col min="6141" max="6141" width="8.7109375" style="1" customWidth="1"/>
    <col min="6142" max="6145" width="8.7109375" style="1"/>
    <col min="6146" max="6146" width="6" style="1" customWidth="1"/>
    <col min="6147" max="6147" width="8.28515625" style="1" customWidth="1"/>
    <col min="6148" max="6148" width="12.42578125" style="1" customWidth="1"/>
    <col min="6149" max="6149" width="8.7109375" style="1"/>
    <col min="6150" max="6150" width="12.5703125" style="1" customWidth="1"/>
    <col min="6151" max="6396" width="8.7109375" style="1"/>
    <col min="6397" max="6397" width="8.7109375" style="1" customWidth="1"/>
    <col min="6398" max="6401" width="8.7109375" style="1"/>
    <col min="6402" max="6402" width="6" style="1" customWidth="1"/>
    <col min="6403" max="6403" width="8.28515625" style="1" customWidth="1"/>
    <col min="6404" max="6404" width="12.42578125" style="1" customWidth="1"/>
    <col min="6405" max="6405" width="8.7109375" style="1"/>
    <col min="6406" max="6406" width="12.5703125" style="1" customWidth="1"/>
    <col min="6407" max="6652" width="8.7109375" style="1"/>
    <col min="6653" max="6653" width="8.7109375" style="1" customWidth="1"/>
    <col min="6654" max="6657" width="8.7109375" style="1"/>
    <col min="6658" max="6658" width="6" style="1" customWidth="1"/>
    <col min="6659" max="6659" width="8.28515625" style="1" customWidth="1"/>
    <col min="6660" max="6660" width="12.42578125" style="1" customWidth="1"/>
    <col min="6661" max="6661" width="8.7109375" style="1"/>
    <col min="6662" max="6662" width="12.5703125" style="1" customWidth="1"/>
    <col min="6663" max="6908" width="8.7109375" style="1"/>
    <col min="6909" max="6909" width="8.7109375" style="1" customWidth="1"/>
    <col min="6910" max="6913" width="8.7109375" style="1"/>
    <col min="6914" max="6914" width="6" style="1" customWidth="1"/>
    <col min="6915" max="6915" width="8.28515625" style="1" customWidth="1"/>
    <col min="6916" max="6916" width="12.42578125" style="1" customWidth="1"/>
    <col min="6917" max="6917" width="8.7109375" style="1"/>
    <col min="6918" max="6918" width="12.5703125" style="1" customWidth="1"/>
    <col min="6919" max="7164" width="8.7109375" style="1"/>
    <col min="7165" max="7165" width="8.7109375" style="1" customWidth="1"/>
    <col min="7166" max="7169" width="8.7109375" style="1"/>
    <col min="7170" max="7170" width="6" style="1" customWidth="1"/>
    <col min="7171" max="7171" width="8.28515625" style="1" customWidth="1"/>
    <col min="7172" max="7172" width="12.42578125" style="1" customWidth="1"/>
    <col min="7173" max="7173" width="8.7109375" style="1"/>
    <col min="7174" max="7174" width="12.5703125" style="1" customWidth="1"/>
    <col min="7175" max="7420" width="8.7109375" style="1"/>
    <col min="7421" max="7421" width="8.7109375" style="1" customWidth="1"/>
    <col min="7422" max="7425" width="8.7109375" style="1"/>
    <col min="7426" max="7426" width="6" style="1" customWidth="1"/>
    <col min="7427" max="7427" width="8.28515625" style="1" customWidth="1"/>
    <col min="7428" max="7428" width="12.42578125" style="1" customWidth="1"/>
    <col min="7429" max="7429" width="8.7109375" style="1"/>
    <col min="7430" max="7430" width="12.5703125" style="1" customWidth="1"/>
    <col min="7431" max="7676" width="8.7109375" style="1"/>
    <col min="7677" max="7677" width="8.7109375" style="1" customWidth="1"/>
    <col min="7678" max="7681" width="8.7109375" style="1"/>
    <col min="7682" max="7682" width="6" style="1" customWidth="1"/>
    <col min="7683" max="7683" width="8.28515625" style="1" customWidth="1"/>
    <col min="7684" max="7684" width="12.42578125" style="1" customWidth="1"/>
    <col min="7685" max="7685" width="8.7109375" style="1"/>
    <col min="7686" max="7686" width="12.5703125" style="1" customWidth="1"/>
    <col min="7687" max="7932" width="8.7109375" style="1"/>
    <col min="7933" max="7933" width="8.7109375" style="1" customWidth="1"/>
    <col min="7934" max="7937" width="8.7109375" style="1"/>
    <col min="7938" max="7938" width="6" style="1" customWidth="1"/>
    <col min="7939" max="7939" width="8.28515625" style="1" customWidth="1"/>
    <col min="7940" max="7940" width="12.42578125" style="1" customWidth="1"/>
    <col min="7941" max="7941" width="8.7109375" style="1"/>
    <col min="7942" max="7942" width="12.5703125" style="1" customWidth="1"/>
    <col min="7943" max="8188" width="8.7109375" style="1"/>
    <col min="8189" max="8189" width="8.7109375" style="1" customWidth="1"/>
    <col min="8190" max="8193" width="8.7109375" style="1"/>
    <col min="8194" max="8194" width="6" style="1" customWidth="1"/>
    <col min="8195" max="8195" width="8.28515625" style="1" customWidth="1"/>
    <col min="8196" max="8196" width="12.42578125" style="1" customWidth="1"/>
    <col min="8197" max="8197" width="8.7109375" style="1"/>
    <col min="8198" max="8198" width="12.5703125" style="1" customWidth="1"/>
    <col min="8199" max="8444" width="8.7109375" style="1"/>
    <col min="8445" max="8445" width="8.7109375" style="1" customWidth="1"/>
    <col min="8446" max="8449" width="8.7109375" style="1"/>
    <col min="8450" max="8450" width="6" style="1" customWidth="1"/>
    <col min="8451" max="8451" width="8.28515625" style="1" customWidth="1"/>
    <col min="8452" max="8452" width="12.42578125" style="1" customWidth="1"/>
    <col min="8453" max="8453" width="8.7109375" style="1"/>
    <col min="8454" max="8454" width="12.5703125" style="1" customWidth="1"/>
    <col min="8455" max="8700" width="8.7109375" style="1"/>
    <col min="8701" max="8701" width="8.7109375" style="1" customWidth="1"/>
    <col min="8702" max="8705" width="8.7109375" style="1"/>
    <col min="8706" max="8706" width="6" style="1" customWidth="1"/>
    <col min="8707" max="8707" width="8.28515625" style="1" customWidth="1"/>
    <col min="8708" max="8708" width="12.42578125" style="1" customWidth="1"/>
    <col min="8709" max="8709" width="8.7109375" style="1"/>
    <col min="8710" max="8710" width="12.5703125" style="1" customWidth="1"/>
    <col min="8711" max="8956" width="8.7109375" style="1"/>
    <col min="8957" max="8957" width="8.7109375" style="1" customWidth="1"/>
    <col min="8958" max="8961" width="8.7109375" style="1"/>
    <col min="8962" max="8962" width="6" style="1" customWidth="1"/>
    <col min="8963" max="8963" width="8.28515625" style="1" customWidth="1"/>
    <col min="8964" max="8964" width="12.42578125" style="1" customWidth="1"/>
    <col min="8965" max="8965" width="8.7109375" style="1"/>
    <col min="8966" max="8966" width="12.5703125" style="1" customWidth="1"/>
    <col min="8967" max="9212" width="8.7109375" style="1"/>
    <col min="9213" max="9213" width="8.7109375" style="1" customWidth="1"/>
    <col min="9214" max="9217" width="8.7109375" style="1"/>
    <col min="9218" max="9218" width="6" style="1" customWidth="1"/>
    <col min="9219" max="9219" width="8.28515625" style="1" customWidth="1"/>
    <col min="9220" max="9220" width="12.42578125" style="1" customWidth="1"/>
    <col min="9221" max="9221" width="8.7109375" style="1"/>
    <col min="9222" max="9222" width="12.5703125" style="1" customWidth="1"/>
    <col min="9223" max="9468" width="8.7109375" style="1"/>
    <col min="9469" max="9469" width="8.7109375" style="1" customWidth="1"/>
    <col min="9470" max="9473" width="8.7109375" style="1"/>
    <col min="9474" max="9474" width="6" style="1" customWidth="1"/>
    <col min="9475" max="9475" width="8.28515625" style="1" customWidth="1"/>
    <col min="9476" max="9476" width="12.42578125" style="1" customWidth="1"/>
    <col min="9477" max="9477" width="8.7109375" style="1"/>
    <col min="9478" max="9478" width="12.5703125" style="1" customWidth="1"/>
    <col min="9479" max="9724" width="8.7109375" style="1"/>
    <col min="9725" max="9725" width="8.7109375" style="1" customWidth="1"/>
    <col min="9726" max="9729" width="8.7109375" style="1"/>
    <col min="9730" max="9730" width="6" style="1" customWidth="1"/>
    <col min="9731" max="9731" width="8.28515625" style="1" customWidth="1"/>
    <col min="9732" max="9732" width="12.42578125" style="1" customWidth="1"/>
    <col min="9733" max="9733" width="8.7109375" style="1"/>
    <col min="9734" max="9734" width="12.5703125" style="1" customWidth="1"/>
    <col min="9735" max="9980" width="8.7109375" style="1"/>
    <col min="9981" max="9981" width="8.7109375" style="1" customWidth="1"/>
    <col min="9982" max="9985" width="8.7109375" style="1"/>
    <col min="9986" max="9986" width="6" style="1" customWidth="1"/>
    <col min="9987" max="9987" width="8.28515625" style="1" customWidth="1"/>
    <col min="9988" max="9988" width="12.42578125" style="1" customWidth="1"/>
    <col min="9989" max="9989" width="8.7109375" style="1"/>
    <col min="9990" max="9990" width="12.5703125" style="1" customWidth="1"/>
    <col min="9991" max="10236" width="8.7109375" style="1"/>
    <col min="10237" max="10237" width="8.7109375" style="1" customWidth="1"/>
    <col min="10238" max="10241" width="8.7109375" style="1"/>
    <col min="10242" max="10242" width="6" style="1" customWidth="1"/>
    <col min="10243" max="10243" width="8.28515625" style="1" customWidth="1"/>
    <col min="10244" max="10244" width="12.42578125" style="1" customWidth="1"/>
    <col min="10245" max="10245" width="8.7109375" style="1"/>
    <col min="10246" max="10246" width="12.5703125" style="1" customWidth="1"/>
    <col min="10247" max="10492" width="8.7109375" style="1"/>
    <col min="10493" max="10493" width="8.7109375" style="1" customWidth="1"/>
    <col min="10494" max="10497" width="8.7109375" style="1"/>
    <col min="10498" max="10498" width="6" style="1" customWidth="1"/>
    <col min="10499" max="10499" width="8.28515625" style="1" customWidth="1"/>
    <col min="10500" max="10500" width="12.42578125" style="1" customWidth="1"/>
    <col min="10501" max="10501" width="8.7109375" style="1"/>
    <col min="10502" max="10502" width="12.5703125" style="1" customWidth="1"/>
    <col min="10503" max="10748" width="8.7109375" style="1"/>
    <col min="10749" max="10749" width="8.7109375" style="1" customWidth="1"/>
    <col min="10750" max="10753" width="8.7109375" style="1"/>
    <col min="10754" max="10754" width="6" style="1" customWidth="1"/>
    <col min="10755" max="10755" width="8.28515625" style="1" customWidth="1"/>
    <col min="10756" max="10756" width="12.42578125" style="1" customWidth="1"/>
    <col min="10757" max="10757" width="8.7109375" style="1"/>
    <col min="10758" max="10758" width="12.5703125" style="1" customWidth="1"/>
    <col min="10759" max="11004" width="8.7109375" style="1"/>
    <col min="11005" max="11005" width="8.7109375" style="1" customWidth="1"/>
    <col min="11006" max="11009" width="8.7109375" style="1"/>
    <col min="11010" max="11010" width="6" style="1" customWidth="1"/>
    <col min="11011" max="11011" width="8.28515625" style="1" customWidth="1"/>
    <col min="11012" max="11012" width="12.42578125" style="1" customWidth="1"/>
    <col min="11013" max="11013" width="8.7109375" style="1"/>
    <col min="11014" max="11014" width="12.5703125" style="1" customWidth="1"/>
    <col min="11015" max="11260" width="8.7109375" style="1"/>
    <col min="11261" max="11261" width="8.7109375" style="1" customWidth="1"/>
    <col min="11262" max="11265" width="8.7109375" style="1"/>
    <col min="11266" max="11266" width="6" style="1" customWidth="1"/>
    <col min="11267" max="11267" width="8.28515625" style="1" customWidth="1"/>
    <col min="11268" max="11268" width="12.42578125" style="1" customWidth="1"/>
    <col min="11269" max="11269" width="8.7109375" style="1"/>
    <col min="11270" max="11270" width="12.5703125" style="1" customWidth="1"/>
    <col min="11271" max="11516" width="8.7109375" style="1"/>
    <col min="11517" max="11517" width="8.7109375" style="1" customWidth="1"/>
    <col min="11518" max="11521" width="8.7109375" style="1"/>
    <col min="11522" max="11522" width="6" style="1" customWidth="1"/>
    <col min="11523" max="11523" width="8.28515625" style="1" customWidth="1"/>
    <col min="11524" max="11524" width="12.42578125" style="1" customWidth="1"/>
    <col min="11525" max="11525" width="8.7109375" style="1"/>
    <col min="11526" max="11526" width="12.5703125" style="1" customWidth="1"/>
    <col min="11527" max="11772" width="8.7109375" style="1"/>
    <col min="11773" max="11773" width="8.7109375" style="1" customWidth="1"/>
    <col min="11774" max="11777" width="8.7109375" style="1"/>
    <col min="11778" max="11778" width="6" style="1" customWidth="1"/>
    <col min="11779" max="11779" width="8.28515625" style="1" customWidth="1"/>
    <col min="11780" max="11780" width="12.42578125" style="1" customWidth="1"/>
    <col min="11781" max="11781" width="8.7109375" style="1"/>
    <col min="11782" max="11782" width="12.5703125" style="1" customWidth="1"/>
    <col min="11783" max="12028" width="8.7109375" style="1"/>
    <col min="12029" max="12029" width="8.7109375" style="1" customWidth="1"/>
    <col min="12030" max="12033" width="8.7109375" style="1"/>
    <col min="12034" max="12034" width="6" style="1" customWidth="1"/>
    <col min="12035" max="12035" width="8.28515625" style="1" customWidth="1"/>
    <col min="12036" max="12036" width="12.42578125" style="1" customWidth="1"/>
    <col min="12037" max="12037" width="8.7109375" style="1"/>
    <col min="12038" max="12038" width="12.5703125" style="1" customWidth="1"/>
    <col min="12039" max="12284" width="8.7109375" style="1"/>
    <col min="12285" max="12285" width="8.7109375" style="1" customWidth="1"/>
    <col min="12286" max="12289" width="8.7109375" style="1"/>
    <col min="12290" max="12290" width="6" style="1" customWidth="1"/>
    <col min="12291" max="12291" width="8.28515625" style="1" customWidth="1"/>
    <col min="12292" max="12292" width="12.42578125" style="1" customWidth="1"/>
    <col min="12293" max="12293" width="8.7109375" style="1"/>
    <col min="12294" max="12294" width="12.5703125" style="1" customWidth="1"/>
    <col min="12295" max="12540" width="8.7109375" style="1"/>
    <col min="12541" max="12541" width="8.7109375" style="1" customWidth="1"/>
    <col min="12542" max="12545" width="8.7109375" style="1"/>
    <col min="12546" max="12546" width="6" style="1" customWidth="1"/>
    <col min="12547" max="12547" width="8.28515625" style="1" customWidth="1"/>
    <col min="12548" max="12548" width="12.42578125" style="1" customWidth="1"/>
    <col min="12549" max="12549" width="8.7109375" style="1"/>
    <col min="12550" max="12550" width="12.5703125" style="1" customWidth="1"/>
    <col min="12551" max="12796" width="8.7109375" style="1"/>
    <col min="12797" max="12797" width="8.7109375" style="1" customWidth="1"/>
    <col min="12798" max="12801" width="8.7109375" style="1"/>
    <col min="12802" max="12802" width="6" style="1" customWidth="1"/>
    <col min="12803" max="12803" width="8.28515625" style="1" customWidth="1"/>
    <col min="12804" max="12804" width="12.42578125" style="1" customWidth="1"/>
    <col min="12805" max="12805" width="8.7109375" style="1"/>
    <col min="12806" max="12806" width="12.5703125" style="1" customWidth="1"/>
    <col min="12807" max="13052" width="8.7109375" style="1"/>
    <col min="13053" max="13053" width="8.7109375" style="1" customWidth="1"/>
    <col min="13054" max="13057" width="8.7109375" style="1"/>
    <col min="13058" max="13058" width="6" style="1" customWidth="1"/>
    <col min="13059" max="13059" width="8.28515625" style="1" customWidth="1"/>
    <col min="13060" max="13060" width="12.42578125" style="1" customWidth="1"/>
    <col min="13061" max="13061" width="8.7109375" style="1"/>
    <col min="13062" max="13062" width="12.5703125" style="1" customWidth="1"/>
    <col min="13063" max="13308" width="8.7109375" style="1"/>
    <col min="13309" max="13309" width="8.7109375" style="1" customWidth="1"/>
    <col min="13310" max="13313" width="8.7109375" style="1"/>
    <col min="13314" max="13314" width="6" style="1" customWidth="1"/>
    <col min="13315" max="13315" width="8.28515625" style="1" customWidth="1"/>
    <col min="13316" max="13316" width="12.42578125" style="1" customWidth="1"/>
    <col min="13317" max="13317" width="8.7109375" style="1"/>
    <col min="13318" max="13318" width="12.5703125" style="1" customWidth="1"/>
    <col min="13319" max="13564" width="8.7109375" style="1"/>
    <col min="13565" max="13565" width="8.7109375" style="1" customWidth="1"/>
    <col min="13566" max="13569" width="8.7109375" style="1"/>
    <col min="13570" max="13570" width="6" style="1" customWidth="1"/>
    <col min="13571" max="13571" width="8.28515625" style="1" customWidth="1"/>
    <col min="13572" max="13572" width="12.42578125" style="1" customWidth="1"/>
    <col min="13573" max="13573" width="8.7109375" style="1"/>
    <col min="13574" max="13574" width="12.5703125" style="1" customWidth="1"/>
    <col min="13575" max="13820" width="8.7109375" style="1"/>
    <col min="13821" max="13821" width="8.7109375" style="1" customWidth="1"/>
    <col min="13822" max="13825" width="8.7109375" style="1"/>
    <col min="13826" max="13826" width="6" style="1" customWidth="1"/>
    <col min="13827" max="13827" width="8.28515625" style="1" customWidth="1"/>
    <col min="13828" max="13828" width="12.42578125" style="1" customWidth="1"/>
    <col min="13829" max="13829" width="8.7109375" style="1"/>
    <col min="13830" max="13830" width="12.5703125" style="1" customWidth="1"/>
    <col min="13831" max="14076" width="8.7109375" style="1"/>
    <col min="14077" max="14077" width="8.7109375" style="1" customWidth="1"/>
    <col min="14078" max="14081" width="8.7109375" style="1"/>
    <col min="14082" max="14082" width="6" style="1" customWidth="1"/>
    <col min="14083" max="14083" width="8.28515625" style="1" customWidth="1"/>
    <col min="14084" max="14084" width="12.42578125" style="1" customWidth="1"/>
    <col min="14085" max="14085" width="8.7109375" style="1"/>
    <col min="14086" max="14086" width="12.5703125" style="1" customWidth="1"/>
    <col min="14087" max="14332" width="8.7109375" style="1"/>
    <col min="14333" max="14333" width="8.7109375" style="1" customWidth="1"/>
    <col min="14334" max="14337" width="8.7109375" style="1"/>
    <col min="14338" max="14338" width="6" style="1" customWidth="1"/>
    <col min="14339" max="14339" width="8.28515625" style="1" customWidth="1"/>
    <col min="14340" max="14340" width="12.42578125" style="1" customWidth="1"/>
    <col min="14341" max="14341" width="8.7109375" style="1"/>
    <col min="14342" max="14342" width="12.5703125" style="1" customWidth="1"/>
    <col min="14343" max="14588" width="8.7109375" style="1"/>
    <col min="14589" max="14589" width="8.7109375" style="1" customWidth="1"/>
    <col min="14590" max="14593" width="8.7109375" style="1"/>
    <col min="14594" max="14594" width="6" style="1" customWidth="1"/>
    <col min="14595" max="14595" width="8.28515625" style="1" customWidth="1"/>
    <col min="14596" max="14596" width="12.42578125" style="1" customWidth="1"/>
    <col min="14597" max="14597" width="8.7109375" style="1"/>
    <col min="14598" max="14598" width="12.5703125" style="1" customWidth="1"/>
    <col min="14599" max="14844" width="8.7109375" style="1"/>
    <col min="14845" max="14845" width="8.7109375" style="1" customWidth="1"/>
    <col min="14846" max="14849" width="8.7109375" style="1"/>
    <col min="14850" max="14850" width="6" style="1" customWidth="1"/>
    <col min="14851" max="14851" width="8.28515625" style="1" customWidth="1"/>
    <col min="14852" max="14852" width="12.42578125" style="1" customWidth="1"/>
    <col min="14853" max="14853" width="8.7109375" style="1"/>
    <col min="14854" max="14854" width="12.5703125" style="1" customWidth="1"/>
    <col min="14855" max="15100" width="8.7109375" style="1"/>
    <col min="15101" max="15101" width="8.7109375" style="1" customWidth="1"/>
    <col min="15102" max="15105" width="8.7109375" style="1"/>
    <col min="15106" max="15106" width="6" style="1" customWidth="1"/>
    <col min="15107" max="15107" width="8.28515625" style="1" customWidth="1"/>
    <col min="15108" max="15108" width="12.42578125" style="1" customWidth="1"/>
    <col min="15109" max="15109" width="8.7109375" style="1"/>
    <col min="15110" max="15110" width="12.5703125" style="1" customWidth="1"/>
    <col min="15111" max="15356" width="8.7109375" style="1"/>
    <col min="15357" max="15357" width="8.7109375" style="1" customWidth="1"/>
    <col min="15358" max="15361" width="8.7109375" style="1"/>
    <col min="15362" max="15362" width="6" style="1" customWidth="1"/>
    <col min="15363" max="15363" width="8.28515625" style="1" customWidth="1"/>
    <col min="15364" max="15364" width="12.42578125" style="1" customWidth="1"/>
    <col min="15365" max="15365" width="8.7109375" style="1"/>
    <col min="15366" max="15366" width="12.5703125" style="1" customWidth="1"/>
    <col min="15367" max="15612" width="8.7109375" style="1"/>
    <col min="15613" max="15613" width="8.7109375" style="1" customWidth="1"/>
    <col min="15614" max="15617" width="8.7109375" style="1"/>
    <col min="15618" max="15618" width="6" style="1" customWidth="1"/>
    <col min="15619" max="15619" width="8.28515625" style="1" customWidth="1"/>
    <col min="15620" max="15620" width="12.42578125" style="1" customWidth="1"/>
    <col min="15621" max="15621" width="8.7109375" style="1"/>
    <col min="15622" max="15622" width="12.5703125" style="1" customWidth="1"/>
    <col min="15623" max="15868" width="8.7109375" style="1"/>
    <col min="15869" max="15869" width="8.7109375" style="1" customWidth="1"/>
    <col min="15870" max="15873" width="8.7109375" style="1"/>
    <col min="15874" max="15874" width="6" style="1" customWidth="1"/>
    <col min="15875" max="15875" width="8.28515625" style="1" customWidth="1"/>
    <col min="15876" max="15876" width="12.42578125" style="1" customWidth="1"/>
    <col min="15877" max="15877" width="8.7109375" style="1"/>
    <col min="15878" max="15878" width="12.5703125" style="1" customWidth="1"/>
    <col min="15879" max="16124" width="8.7109375" style="1"/>
    <col min="16125" max="16125" width="8.7109375" style="1" customWidth="1"/>
    <col min="16126" max="16129" width="8.7109375" style="1"/>
    <col min="16130" max="16130" width="6" style="1" customWidth="1"/>
    <col min="16131" max="16131" width="8.28515625" style="1" customWidth="1"/>
    <col min="16132" max="16132" width="12.42578125" style="1" customWidth="1"/>
    <col min="16133" max="16133" width="8.7109375" style="1"/>
    <col min="16134" max="16134" width="12.5703125" style="1" customWidth="1"/>
    <col min="16135" max="16379" width="8.7109375" style="1"/>
    <col min="16380" max="16384" width="9.28515625" style="1" customWidth="1"/>
  </cols>
  <sheetData>
    <row r="1" spans="1:6" ht="24.6" customHeight="1" x14ac:dyDescent="0.2">
      <c r="A1" s="862" t="e" vm="1">
        <v>#VALUE!</v>
      </c>
      <c r="B1" s="862"/>
      <c r="C1" s="863"/>
      <c r="D1" s="882" t="s">
        <v>521</v>
      </c>
      <c r="E1" s="883"/>
      <c r="F1" s="884"/>
    </row>
    <row r="2" spans="1:6" ht="25.15" customHeight="1" thickBot="1" x14ac:dyDescent="0.25">
      <c r="A2" s="862"/>
      <c r="B2" s="862"/>
      <c r="C2" s="863"/>
      <c r="D2" s="885"/>
      <c r="E2" s="886"/>
      <c r="F2" s="887"/>
    </row>
    <row r="3" spans="1:6" ht="14.65" customHeight="1" x14ac:dyDescent="0.25">
      <c r="A3" s="862"/>
      <c r="B3" s="862"/>
      <c r="C3" s="863"/>
      <c r="D3" s="866" t="s">
        <v>464</v>
      </c>
      <c r="E3" s="867"/>
      <c r="F3" s="868"/>
    </row>
    <row r="4" spans="1:6" ht="14.65" customHeight="1" x14ac:dyDescent="0.25">
      <c r="A4" s="862"/>
      <c r="B4" s="862"/>
      <c r="C4" s="863"/>
      <c r="D4" s="869" t="s">
        <v>0</v>
      </c>
      <c r="E4" s="870"/>
      <c r="F4" s="871"/>
    </row>
    <row r="5" spans="1:6" ht="15.75" customHeight="1" thickBot="1" x14ac:dyDescent="0.3">
      <c r="A5" s="864"/>
      <c r="B5" s="864"/>
      <c r="C5" s="865"/>
      <c r="D5" s="869" t="s">
        <v>442</v>
      </c>
      <c r="E5" s="870"/>
      <c r="F5" s="871"/>
    </row>
    <row r="6" spans="1:6" ht="15.75" x14ac:dyDescent="0.25">
      <c r="A6" s="872" t="s">
        <v>1</v>
      </c>
      <c r="B6" s="873"/>
      <c r="C6" s="873"/>
      <c r="D6" s="869"/>
      <c r="E6" s="870"/>
      <c r="F6" s="871"/>
    </row>
    <row r="7" spans="1:6" ht="15" customHeight="1" thickBot="1" x14ac:dyDescent="0.3">
      <c r="A7" s="874"/>
      <c r="B7" s="875"/>
      <c r="C7" s="875"/>
      <c r="D7" s="876" t="s">
        <v>2</v>
      </c>
      <c r="E7" s="877"/>
      <c r="F7" s="878"/>
    </row>
    <row r="8" spans="1:6" ht="15.75" x14ac:dyDescent="0.2">
      <c r="A8" s="879"/>
      <c r="B8" s="880"/>
      <c r="C8" s="880"/>
      <c r="D8" s="880"/>
      <c r="E8" s="880"/>
      <c r="F8" s="881"/>
    </row>
    <row r="9" spans="1:6" ht="15.75" x14ac:dyDescent="0.25">
      <c r="A9" s="31"/>
      <c r="B9" s="31"/>
      <c r="C9" s="32"/>
      <c r="D9" s="13"/>
      <c r="E9" s="14"/>
      <c r="F9" s="13"/>
    </row>
    <row r="10" spans="1:6" ht="15.75" x14ac:dyDescent="0.25">
      <c r="A10" s="31"/>
      <c r="B10" s="31"/>
      <c r="C10" s="32"/>
      <c r="D10" s="13"/>
      <c r="E10" s="14"/>
      <c r="F10" s="13"/>
    </row>
    <row r="11" spans="1:6" ht="15.75" x14ac:dyDescent="0.25">
      <c r="A11" s="858" t="s">
        <v>611</v>
      </c>
      <c r="B11" s="858"/>
      <c r="C11" s="858"/>
      <c r="D11" s="858"/>
      <c r="E11" s="858"/>
      <c r="F11" s="858"/>
    </row>
    <row r="12" spans="1:6" ht="15.75" x14ac:dyDescent="0.25">
      <c r="A12" s="855"/>
      <c r="B12" s="855"/>
      <c r="C12" s="855"/>
      <c r="D12" s="855"/>
      <c r="E12" s="855"/>
      <c r="F12" s="855"/>
    </row>
    <row r="13" spans="1:6" ht="15.75" x14ac:dyDescent="0.25">
      <c r="A13" s="858" t="s">
        <v>489</v>
      </c>
      <c r="B13" s="858"/>
      <c r="C13" s="858"/>
      <c r="D13" s="858"/>
      <c r="E13" s="858"/>
      <c r="F13" s="858"/>
    </row>
    <row r="14" spans="1:6" ht="15.75" x14ac:dyDescent="0.25">
      <c r="A14" s="856" t="s">
        <v>487</v>
      </c>
      <c r="B14" s="856"/>
      <c r="C14" s="856"/>
      <c r="D14" s="856"/>
      <c r="E14" s="856"/>
      <c r="F14" s="856"/>
    </row>
    <row r="15" spans="1:6" ht="13.35" customHeight="1" x14ac:dyDescent="0.25">
      <c r="A15" s="856" t="s">
        <v>488</v>
      </c>
      <c r="B15" s="856"/>
      <c r="C15" s="856"/>
      <c r="D15" s="856"/>
      <c r="E15" s="856"/>
      <c r="F15" s="856"/>
    </row>
    <row r="16" spans="1:6" ht="15.6" customHeight="1" x14ac:dyDescent="0.25">
      <c r="A16" s="855"/>
      <c r="B16" s="855"/>
      <c r="C16" s="855"/>
      <c r="D16" s="855"/>
      <c r="E16" s="855"/>
      <c r="F16" s="855"/>
    </row>
    <row r="17" spans="1:8" ht="15.6" customHeight="1" x14ac:dyDescent="0.25">
      <c r="A17" s="61" t="s">
        <v>522</v>
      </c>
      <c r="B17" s="200"/>
      <c r="C17" s="201"/>
      <c r="D17" s="202"/>
      <c r="E17" s="203"/>
      <c r="F17" s="202"/>
    </row>
    <row r="18" spans="1:8" ht="15.6" customHeight="1" x14ac:dyDescent="0.2">
      <c r="A18" s="938" t="s">
        <v>523</v>
      </c>
      <c r="B18" s="938"/>
      <c r="C18" s="938"/>
      <c r="D18" s="938"/>
      <c r="E18" s="938"/>
      <c r="F18" s="938"/>
    </row>
    <row r="19" spans="1:8" ht="15.75" customHeight="1" x14ac:dyDescent="0.2">
      <c r="A19" s="938"/>
      <c r="B19" s="938"/>
      <c r="C19" s="938"/>
      <c r="D19" s="938"/>
      <c r="E19" s="938"/>
      <c r="F19" s="938"/>
    </row>
    <row r="20" spans="1:8" ht="15.75" customHeight="1" x14ac:dyDescent="0.2">
      <c r="A20" s="939"/>
      <c r="B20" s="939"/>
      <c r="C20" s="939"/>
      <c r="D20" s="939"/>
      <c r="E20" s="939"/>
      <c r="F20" s="939"/>
      <c r="H20" s="10"/>
    </row>
    <row r="21" spans="1:8" ht="15.75" customHeight="1" x14ac:dyDescent="0.25">
      <c r="A21" s="858" t="s">
        <v>492</v>
      </c>
      <c r="B21" s="858"/>
      <c r="C21" s="858"/>
      <c r="D21" s="858"/>
      <c r="E21" s="858"/>
      <c r="F21" s="858"/>
      <c r="H21" s="10"/>
    </row>
    <row r="22" spans="1:8" ht="15.75" customHeight="1" x14ac:dyDescent="0.25">
      <c r="A22" s="938" t="s">
        <v>490</v>
      </c>
      <c r="B22" s="938"/>
      <c r="C22" s="938"/>
      <c r="D22" s="938"/>
      <c r="E22" s="938"/>
      <c r="F22" s="938"/>
      <c r="H22" s="10"/>
    </row>
    <row r="23" spans="1:8" ht="15.75" customHeight="1" x14ac:dyDescent="0.25">
      <c r="A23" s="715"/>
      <c r="B23" s="715"/>
      <c r="C23" s="715"/>
      <c r="D23" s="715"/>
      <c r="E23" s="715"/>
      <c r="F23" s="715"/>
      <c r="H23" s="10"/>
    </row>
    <row r="24" spans="1:8" ht="15.75" customHeight="1" x14ac:dyDescent="0.25">
      <c r="A24" s="940" t="s">
        <v>613</v>
      </c>
      <c r="B24" s="940"/>
      <c r="C24" s="940"/>
      <c r="D24" s="940"/>
      <c r="E24" s="940"/>
      <c r="F24" s="940"/>
      <c r="H24" s="10"/>
    </row>
    <row r="25" spans="1:8" ht="32.1" customHeight="1" x14ac:dyDescent="0.25">
      <c r="A25" s="860" t="s">
        <v>491</v>
      </c>
      <c r="B25" s="860"/>
      <c r="C25" s="860"/>
      <c r="D25" s="860"/>
      <c r="E25" s="860"/>
      <c r="F25" s="860"/>
      <c r="H25" s="10"/>
    </row>
    <row r="26" spans="1:8" ht="15.75" x14ac:dyDescent="0.25">
      <c r="A26" s="12"/>
      <c r="B26" s="12"/>
      <c r="C26" s="32"/>
      <c r="D26" s="23"/>
      <c r="E26" s="16"/>
      <c r="F26" s="17"/>
      <c r="H26" s="10"/>
    </row>
    <row r="27" spans="1:8" ht="15.75" x14ac:dyDescent="0.25">
      <c r="A27" s="861" t="s">
        <v>494</v>
      </c>
      <c r="B27" s="861"/>
      <c r="C27" s="861"/>
      <c r="D27" s="861"/>
      <c r="E27" s="861"/>
      <c r="F27" s="861"/>
      <c r="H27" s="10"/>
    </row>
    <row r="28" spans="1:8" ht="77.650000000000006" customHeight="1" x14ac:dyDescent="0.25">
      <c r="A28" s="937" t="s">
        <v>493</v>
      </c>
      <c r="B28" s="937"/>
      <c r="C28" s="937"/>
      <c r="D28" s="937"/>
      <c r="E28" s="937"/>
      <c r="F28" s="937"/>
      <c r="H28" s="10"/>
    </row>
    <row r="29" spans="1:8" ht="10.15" customHeight="1" x14ac:dyDescent="0.25">
      <c r="A29" s="204"/>
      <c r="B29" s="204"/>
      <c r="C29" s="204"/>
      <c r="D29" s="204"/>
      <c r="E29" s="204"/>
      <c r="F29" s="204"/>
      <c r="H29" s="10"/>
    </row>
    <row r="30" spans="1:8" ht="65.650000000000006" customHeight="1" x14ac:dyDescent="0.25">
      <c r="A30" s="937" t="s">
        <v>495</v>
      </c>
      <c r="B30" s="937"/>
      <c r="C30" s="937"/>
      <c r="D30" s="937"/>
      <c r="E30" s="937"/>
      <c r="F30" s="937"/>
      <c r="H30" s="10"/>
    </row>
    <row r="31" spans="1:8" ht="15.75" x14ac:dyDescent="0.25">
      <c r="A31" s="12"/>
      <c r="B31" s="12"/>
      <c r="C31" s="12"/>
      <c r="D31" s="12"/>
      <c r="E31" s="12"/>
      <c r="F31" s="12"/>
      <c r="H31" s="10"/>
    </row>
    <row r="32" spans="1:8" ht="15.75" x14ac:dyDescent="0.25">
      <c r="A32" s="12"/>
      <c r="B32" s="12"/>
      <c r="C32" s="12"/>
      <c r="D32" s="12"/>
      <c r="E32" s="12"/>
      <c r="F32" s="12"/>
      <c r="H32" s="10"/>
    </row>
    <row r="33" spans="1:8" ht="15.75" x14ac:dyDescent="0.25">
      <c r="A33" s="12"/>
      <c r="B33" s="12"/>
      <c r="C33" s="32"/>
      <c r="D33" s="55"/>
      <c r="E33" s="14"/>
      <c r="F33" s="17"/>
      <c r="H33" s="10"/>
    </row>
    <row r="34" spans="1:8" ht="15.75" x14ac:dyDescent="0.25">
      <c r="A34" s="40"/>
      <c r="B34" s="40"/>
      <c r="C34" s="32"/>
      <c r="D34" s="56"/>
      <c r="E34" s="41"/>
      <c r="F34" s="36"/>
      <c r="H34" s="10"/>
    </row>
    <row r="35" spans="1:8" ht="15.75" x14ac:dyDescent="0.25">
      <c r="A35" s="12"/>
      <c r="B35" s="12"/>
      <c r="C35" s="32"/>
      <c r="D35" s="56"/>
      <c r="E35" s="17"/>
      <c r="F35" s="36"/>
      <c r="H35" s="10"/>
    </row>
    <row r="36" spans="1:8" ht="15.75" x14ac:dyDescent="0.25">
      <c r="A36" s="12"/>
      <c r="B36" s="12"/>
      <c r="C36" s="32"/>
      <c r="D36" s="56"/>
      <c r="E36" s="17"/>
      <c r="F36" s="36"/>
      <c r="H36" s="10"/>
    </row>
    <row r="37" spans="1:8" ht="15.75" x14ac:dyDescent="0.25">
      <c r="A37" s="12"/>
      <c r="B37" s="12"/>
      <c r="C37" s="32"/>
      <c r="D37" s="56"/>
      <c r="E37" s="17"/>
      <c r="F37" s="36"/>
      <c r="H37" s="10"/>
    </row>
    <row r="38" spans="1:8" ht="15.75" x14ac:dyDescent="0.25">
      <c r="A38" s="12"/>
      <c r="B38" s="12"/>
      <c r="C38" s="32"/>
      <c r="D38" s="56"/>
      <c r="E38" s="17"/>
      <c r="F38" s="36"/>
      <c r="H38" s="10"/>
    </row>
    <row r="39" spans="1:8" ht="15.75" x14ac:dyDescent="0.25">
      <c r="A39" s="26"/>
      <c r="B39" s="26"/>
      <c r="C39" s="32"/>
      <c r="D39" s="57"/>
      <c r="E39" s="17"/>
      <c r="F39" s="36"/>
      <c r="H39" s="10"/>
    </row>
    <row r="40" spans="1:8" ht="15.75" x14ac:dyDescent="0.25">
      <c r="A40" s="26"/>
      <c r="B40" s="26"/>
      <c r="C40" s="32"/>
      <c r="D40" s="35"/>
      <c r="E40" s="17"/>
      <c r="F40" s="36"/>
      <c r="H40" s="10"/>
    </row>
    <row r="41" spans="1:8" ht="15.75" x14ac:dyDescent="0.25">
      <c r="A41" s="33"/>
      <c r="B41" s="33"/>
      <c r="C41" s="32"/>
      <c r="D41" s="23"/>
      <c r="E41" s="16"/>
      <c r="F41" s="13"/>
      <c r="H41" s="10"/>
    </row>
    <row r="42" spans="1:8" ht="27.6" customHeight="1" x14ac:dyDescent="0.25">
      <c r="A42" s="26"/>
      <c r="B42" s="26"/>
      <c r="C42" s="32"/>
      <c r="D42" s="58"/>
      <c r="E42" s="16"/>
      <c r="F42" s="17"/>
      <c r="H42" s="10"/>
    </row>
    <row r="43" spans="1:8" ht="15.75" x14ac:dyDescent="0.25">
      <c r="A43" s="12"/>
      <c r="B43" s="12"/>
      <c r="C43" s="32"/>
      <c r="D43" s="23"/>
      <c r="E43" s="16"/>
      <c r="F43" s="17"/>
      <c r="H43" s="10"/>
    </row>
    <row r="44" spans="1:8" ht="15.75" x14ac:dyDescent="0.25">
      <c r="A44" s="40"/>
      <c r="B44" s="40"/>
      <c r="C44" s="32"/>
      <c r="D44" s="56"/>
      <c r="E44" s="41"/>
      <c r="F44" s="36"/>
      <c r="H44" s="10"/>
    </row>
    <row r="45" spans="1:8" ht="15.75" x14ac:dyDescent="0.25">
      <c r="A45" s="12"/>
      <c r="B45" s="12"/>
      <c r="C45" s="32"/>
      <c r="D45" s="22"/>
      <c r="E45" s="14"/>
      <c r="F45" s="13"/>
      <c r="H45" s="10"/>
    </row>
    <row r="46" spans="1:8" ht="15.75" x14ac:dyDescent="0.25">
      <c r="A46" s="33"/>
      <c r="B46" s="33"/>
      <c r="C46" s="32"/>
      <c r="D46" s="23"/>
      <c r="E46" s="16"/>
      <c r="F46" s="13"/>
      <c r="H46" s="10"/>
    </row>
    <row r="47" spans="1:8" ht="15.75" x14ac:dyDescent="0.25">
      <c r="A47" s="12"/>
      <c r="B47" s="12"/>
      <c r="C47" s="32"/>
      <c r="D47" s="23"/>
      <c r="E47" s="16"/>
      <c r="F47" s="17"/>
      <c r="H47" s="10"/>
    </row>
    <row r="48" spans="1:8" ht="15.75" x14ac:dyDescent="0.25">
      <c r="A48" s="12"/>
      <c r="B48" s="12"/>
      <c r="C48" s="32"/>
      <c r="D48" s="22"/>
      <c r="E48" s="14"/>
      <c r="F48" s="13"/>
      <c r="H48" s="10"/>
    </row>
    <row r="49" spans="1:8" ht="15.75" x14ac:dyDescent="0.25">
      <c r="A49" s="33"/>
      <c r="B49" s="33"/>
      <c r="C49" s="32"/>
      <c r="D49" s="23"/>
      <c r="E49" s="16"/>
      <c r="F49" s="13"/>
      <c r="H49" s="10"/>
    </row>
    <row r="50" spans="1:8" ht="15.75" x14ac:dyDescent="0.25">
      <c r="A50" s="12"/>
      <c r="B50" s="12"/>
      <c r="C50" s="32"/>
      <c r="D50" s="23"/>
      <c r="E50" s="16"/>
      <c r="F50" s="17"/>
      <c r="H50" s="10"/>
    </row>
    <row r="51" spans="1:8" ht="15.75" x14ac:dyDescent="0.25">
      <c r="A51" s="12"/>
      <c r="B51" s="12"/>
      <c r="C51" s="32"/>
      <c r="D51" s="23"/>
      <c r="E51" s="16"/>
      <c r="F51" s="17"/>
      <c r="H51" s="10"/>
    </row>
    <row r="52" spans="1:8" ht="15.75" x14ac:dyDescent="0.25">
      <c r="A52" s="12"/>
      <c r="B52" s="12"/>
      <c r="C52" s="32"/>
      <c r="D52" s="23"/>
      <c r="E52" s="16"/>
      <c r="F52" s="17"/>
      <c r="H52" s="10"/>
    </row>
    <row r="53" spans="1:8" ht="15.75" x14ac:dyDescent="0.25">
      <c r="A53" s="12"/>
      <c r="B53" s="12"/>
      <c r="C53" s="32"/>
      <c r="D53" s="23"/>
      <c r="E53" s="16"/>
      <c r="F53" s="17"/>
      <c r="H53" s="10"/>
    </row>
    <row r="54" spans="1:8" ht="15.75" x14ac:dyDescent="0.25">
      <c r="A54" s="12"/>
      <c r="B54" s="12"/>
      <c r="C54" s="32"/>
      <c r="D54" s="23"/>
      <c r="E54" s="16"/>
      <c r="F54" s="17"/>
      <c r="H54" s="10"/>
    </row>
    <row r="55" spans="1:8" ht="15.75" x14ac:dyDescent="0.25">
      <c r="A55" s="12"/>
      <c r="B55" s="12"/>
      <c r="C55" s="32"/>
      <c r="D55" s="23"/>
      <c r="E55" s="16"/>
      <c r="F55" s="13"/>
      <c r="H55" s="10"/>
    </row>
    <row r="56" spans="1:8" ht="15.75" x14ac:dyDescent="0.25">
      <c r="A56" s="33"/>
      <c r="B56" s="33"/>
      <c r="C56" s="32"/>
      <c r="D56" s="23"/>
      <c r="E56" s="16"/>
      <c r="F56" s="13"/>
      <c r="H56" s="10"/>
    </row>
    <row r="57" spans="1:8" ht="15.75" x14ac:dyDescent="0.25">
      <c r="A57" s="12"/>
      <c r="B57" s="12"/>
      <c r="C57" s="32"/>
      <c r="D57" s="23"/>
      <c r="E57" s="16"/>
      <c r="F57" s="17"/>
      <c r="H57" s="10"/>
    </row>
    <row r="58" spans="1:8" ht="15.75" x14ac:dyDescent="0.25">
      <c r="A58" s="12"/>
      <c r="B58" s="12"/>
      <c r="C58" s="32"/>
      <c r="D58" s="23"/>
      <c r="E58" s="16"/>
      <c r="F58" s="17"/>
      <c r="H58" s="10"/>
    </row>
    <row r="59" spans="1:8" ht="15.75" x14ac:dyDescent="0.25">
      <c r="A59" s="12"/>
      <c r="B59" s="12"/>
      <c r="C59" s="32"/>
      <c r="D59" s="23"/>
      <c r="E59" s="16"/>
      <c r="F59" s="13"/>
      <c r="H59" s="10"/>
    </row>
    <row r="60" spans="1:8" ht="15.75" x14ac:dyDescent="0.25">
      <c r="A60" s="33"/>
      <c r="B60" s="33"/>
      <c r="C60" s="32"/>
      <c r="D60" s="23"/>
      <c r="E60" s="16"/>
      <c r="F60" s="13"/>
      <c r="H60" s="10"/>
    </row>
    <row r="61" spans="1:8" ht="15.75" x14ac:dyDescent="0.25">
      <c r="A61" s="12"/>
      <c r="B61" s="12"/>
      <c r="C61" s="32"/>
      <c r="D61" s="23"/>
      <c r="E61" s="16"/>
      <c r="F61" s="17"/>
      <c r="H61" s="10"/>
    </row>
    <row r="62" spans="1:8" ht="15.75" x14ac:dyDescent="0.25">
      <c r="A62" s="12"/>
      <c r="B62" s="12"/>
      <c r="C62" s="32"/>
      <c r="D62" s="23"/>
      <c r="E62" s="16"/>
      <c r="F62" s="17"/>
      <c r="H62" s="10"/>
    </row>
    <row r="63" spans="1:8" ht="15.75" x14ac:dyDescent="0.25">
      <c r="A63" s="12"/>
      <c r="B63" s="12"/>
      <c r="C63" s="32"/>
      <c r="D63" s="23"/>
      <c r="E63" s="16"/>
      <c r="F63" s="17"/>
      <c r="H63" s="10"/>
    </row>
    <row r="64" spans="1:8" ht="15.75" x14ac:dyDescent="0.25">
      <c r="A64" s="12"/>
      <c r="B64" s="12"/>
      <c r="C64" s="32"/>
      <c r="D64" s="23"/>
      <c r="E64" s="16"/>
      <c r="F64" s="17"/>
      <c r="H64" s="10"/>
    </row>
    <row r="65" spans="1:8" ht="15.75" x14ac:dyDescent="0.25">
      <c r="A65" s="33"/>
      <c r="B65" s="33"/>
      <c r="C65" s="32"/>
      <c r="D65" s="23"/>
      <c r="E65" s="16"/>
      <c r="F65" s="17"/>
      <c r="H65" s="10"/>
    </row>
    <row r="66" spans="1:8" ht="15.75" x14ac:dyDescent="0.25">
      <c r="A66" s="12"/>
      <c r="B66" s="12"/>
      <c r="C66" s="32"/>
      <c r="D66" s="23"/>
      <c r="E66" s="16"/>
      <c r="F66" s="17"/>
      <c r="H66" s="10"/>
    </row>
    <row r="67" spans="1:8" ht="15.75" x14ac:dyDescent="0.25">
      <c r="A67" s="12"/>
      <c r="B67" s="12"/>
      <c r="C67" s="32"/>
      <c r="D67" s="23"/>
      <c r="E67" s="16"/>
      <c r="F67" s="17"/>
      <c r="H67" s="10"/>
    </row>
    <row r="68" spans="1:8" ht="15.75" x14ac:dyDescent="0.25">
      <c r="A68" s="12"/>
      <c r="B68" s="12"/>
      <c r="C68" s="38"/>
      <c r="D68" s="14"/>
      <c r="E68" s="13"/>
      <c r="F68" s="21"/>
      <c r="H68" s="10"/>
    </row>
    <row r="69" spans="1:8" ht="15.75" x14ac:dyDescent="0.25">
      <c r="A69" s="12"/>
      <c r="B69" s="12"/>
      <c r="C69" s="39"/>
      <c r="D69" s="18"/>
      <c r="E69" s="13"/>
      <c r="F69" s="21"/>
      <c r="H69" s="10"/>
    </row>
    <row r="70" spans="1:8" ht="15.75" x14ac:dyDescent="0.25">
      <c r="A70" s="12"/>
      <c r="B70" s="12"/>
      <c r="C70" s="32"/>
      <c r="D70" s="14"/>
      <c r="E70" s="13"/>
      <c r="F70" s="59"/>
      <c r="H70" s="10"/>
    </row>
  </sheetData>
  <mergeCells count="24">
    <mergeCell ref="A15:F15"/>
    <mergeCell ref="A1:C5"/>
    <mergeCell ref="D1:F2"/>
    <mergeCell ref="D3:F3"/>
    <mergeCell ref="D4:F4"/>
    <mergeCell ref="D5:F5"/>
    <mergeCell ref="A6:C7"/>
    <mergeCell ref="D6:F6"/>
    <mergeCell ref="D7:F7"/>
    <mergeCell ref="A8:F8"/>
    <mergeCell ref="A11:F11"/>
    <mergeCell ref="A12:F12"/>
    <mergeCell ref="A13:F13"/>
    <mergeCell ref="A14:F14"/>
    <mergeCell ref="A27:F27"/>
    <mergeCell ref="A28:F28"/>
    <mergeCell ref="A30:F30"/>
    <mergeCell ref="A16:F16"/>
    <mergeCell ref="A18:F19"/>
    <mergeCell ref="A20:F20"/>
    <mergeCell ref="A21:F21"/>
    <mergeCell ref="A22:F22"/>
    <mergeCell ref="A25:F25"/>
    <mergeCell ref="A24:F24"/>
  </mergeCells>
  <hyperlinks>
    <hyperlink ref="D7" r:id="rId1" xr:uid="{5B37042C-B6C6-433A-BA94-8FBA2018D0FC}"/>
    <hyperlink ref="D5" r:id="rId2" xr:uid="{B6731897-7041-4A84-983B-D50531136804}"/>
  </hyperlinks>
  <pageMargins left="0.45" right="0.45" top="0.5" bottom="0.5" header="0.05" footer="0.05"/>
  <pageSetup scale="90" orientation="portrait" r:id="rId3"/>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FE12C-E680-4058-9FE0-52E87AB85F4E}">
  <sheetPr>
    <tabColor rgb="FFFFFF00"/>
  </sheetPr>
  <dimension ref="A1:I74"/>
  <sheetViews>
    <sheetView topLeftCell="A10" zoomScaleNormal="100" workbookViewId="0">
      <selection activeCell="F68" sqref="F68"/>
    </sheetView>
  </sheetViews>
  <sheetFormatPr defaultRowHeight="12.75" x14ac:dyDescent="0.2"/>
  <cols>
    <col min="1" max="1" width="46.42578125" style="1" customWidth="1"/>
    <col min="2" max="2" width="14.5703125" style="1" customWidth="1"/>
    <col min="3" max="3" width="15.28515625" style="2" customWidth="1"/>
    <col min="4" max="4" width="6.42578125" style="3" customWidth="1"/>
    <col min="5" max="5" width="9.710937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890" t="e" vm="1">
        <v>#VALUE!</v>
      </c>
      <c r="B1" s="891"/>
      <c r="C1" s="952" t="s">
        <v>524</v>
      </c>
      <c r="D1" s="953"/>
      <c r="E1" s="953"/>
      <c r="F1" s="954"/>
    </row>
    <row r="2" spans="1:9" ht="15.75" x14ac:dyDescent="0.25">
      <c r="A2" s="892"/>
      <c r="B2" s="893"/>
      <c r="C2" s="955" t="s">
        <v>443</v>
      </c>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4.6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75" x14ac:dyDescent="0.25">
      <c r="A9" s="208" t="s">
        <v>3</v>
      </c>
      <c r="B9" s="12"/>
      <c r="C9" s="13"/>
      <c r="D9" s="14"/>
      <c r="E9" s="13"/>
      <c r="F9" s="209"/>
    </row>
    <row r="10" spans="1:9" ht="45" customHeight="1" x14ac:dyDescent="0.25">
      <c r="A10" s="948" t="s">
        <v>607</v>
      </c>
      <c r="B10" s="949"/>
      <c r="C10" s="949"/>
      <c r="D10" s="949"/>
      <c r="E10" s="949"/>
      <c r="F10" s="209"/>
    </row>
    <row r="11" spans="1:9" ht="15.6" customHeight="1" x14ac:dyDescent="0.25">
      <c r="A11" s="948"/>
      <c r="B11" s="949"/>
      <c r="C11" s="949"/>
      <c r="D11" s="949"/>
      <c r="E11" s="949"/>
      <c r="F11" s="209"/>
    </row>
    <row r="12" spans="1:9" s="211" customFormat="1" ht="15" customHeight="1" thickBot="1" x14ac:dyDescent="0.3">
      <c r="A12" s="950" t="s">
        <v>525</v>
      </c>
      <c r="B12" s="911"/>
      <c r="C12" s="911"/>
      <c r="D12" s="911"/>
      <c r="E12" s="911"/>
      <c r="F12" s="951"/>
    </row>
    <row r="13" spans="1:9" ht="15.6" customHeight="1" thickBot="1" x14ac:dyDescent="0.3">
      <c r="A13" s="92" t="s">
        <v>526</v>
      </c>
      <c r="B13" s="12"/>
      <c r="C13" s="212"/>
      <c r="D13" s="213" t="s">
        <v>527</v>
      </c>
      <c r="E13" s="214"/>
      <c r="F13" s="209"/>
    </row>
    <row r="14" spans="1:9" ht="15.6" customHeight="1" thickBot="1" x14ac:dyDescent="0.3">
      <c r="A14" s="215"/>
      <c r="B14" s="210"/>
      <c r="C14" s="216" t="s">
        <v>528</v>
      </c>
      <c r="D14" s="941">
        <v>1.43</v>
      </c>
      <c r="E14" s="942"/>
      <c r="F14" s="217"/>
    </row>
    <row r="15" spans="1:9" ht="15.75" x14ac:dyDescent="0.25">
      <c r="A15" s="215"/>
      <c r="B15" s="12"/>
      <c r="C15" s="13"/>
      <c r="D15" s="14"/>
      <c r="E15" s="13"/>
      <c r="F15" s="209"/>
    </row>
    <row r="16" spans="1:9" s="221" customFormat="1" ht="63" customHeight="1" x14ac:dyDescent="0.25">
      <c r="A16" s="97"/>
      <c r="B16" s="218" t="s">
        <v>529</v>
      </c>
      <c r="C16" s="219" t="s">
        <v>530</v>
      </c>
      <c r="D16" s="218"/>
      <c r="E16" s="218" t="s">
        <v>531</v>
      </c>
      <c r="F16" s="220" t="s">
        <v>532</v>
      </c>
    </row>
    <row r="17" spans="1:6" ht="20.100000000000001" customHeight="1" x14ac:dyDescent="0.25">
      <c r="A17" s="91" t="s">
        <v>4</v>
      </c>
      <c r="B17" s="222" t="s">
        <v>533</v>
      </c>
      <c r="C17" s="223" t="s">
        <v>320</v>
      </c>
      <c r="D17" s="224" t="s">
        <v>534</v>
      </c>
      <c r="E17" s="225" t="s">
        <v>535</v>
      </c>
      <c r="F17" s="226" t="s">
        <v>6</v>
      </c>
    </row>
    <row r="18" spans="1:6" ht="15.6" customHeight="1" x14ac:dyDescent="0.25">
      <c r="A18" s="91" t="s">
        <v>58</v>
      </c>
      <c r="B18" s="44">
        <f>C18/0.82</f>
        <v>93853.658536585368</v>
      </c>
      <c r="C18" s="227">
        <v>76960</v>
      </c>
      <c r="D18" s="228"/>
      <c r="E18" s="229">
        <f>D14</f>
        <v>1.43</v>
      </c>
      <c r="F18" s="230" t="str">
        <f>IF(C18*D18*E18,C18*D18*E18,"")</f>
        <v/>
      </c>
    </row>
    <row r="19" spans="1:6" ht="15.6" customHeight="1" x14ac:dyDescent="0.25">
      <c r="A19" s="91" t="s">
        <v>59</v>
      </c>
      <c r="B19" s="44">
        <f>C19/0.82</f>
        <v>100085.36585365854</v>
      </c>
      <c r="C19" s="231">
        <v>82070</v>
      </c>
      <c r="D19" s="228"/>
      <c r="E19" s="229">
        <f>D14</f>
        <v>1.43</v>
      </c>
      <c r="F19" s="230" t="str">
        <f t="shared" ref="F19:F66" si="0">IF(C19*D19*E19,C19*D19*E19,"")</f>
        <v/>
      </c>
    </row>
    <row r="20" spans="1:6" ht="15.6" customHeight="1" x14ac:dyDescent="0.25">
      <c r="A20" s="91" t="s">
        <v>60</v>
      </c>
      <c r="B20" s="44">
        <f>C20/0.82</f>
        <v>128568.29268292684</v>
      </c>
      <c r="C20" s="231">
        <v>105426</v>
      </c>
      <c r="D20" s="228"/>
      <c r="E20" s="229">
        <f>D14</f>
        <v>1.43</v>
      </c>
      <c r="F20" s="230" t="str">
        <f t="shared" si="0"/>
        <v/>
      </c>
    </row>
    <row r="21" spans="1:6" ht="15.75" x14ac:dyDescent="0.25">
      <c r="A21" s="112"/>
      <c r="B21" s="232"/>
      <c r="C21" s="12"/>
      <c r="D21" s="14"/>
      <c r="E21" s="12"/>
      <c r="F21" s="233"/>
    </row>
    <row r="22" spans="1:6" ht="15.75" x14ac:dyDescent="0.25">
      <c r="A22" s="215"/>
      <c r="B22" s="47"/>
      <c r="C22" s="12"/>
      <c r="D22" s="14"/>
      <c r="E22" s="12"/>
      <c r="F22" s="234"/>
    </row>
    <row r="23" spans="1:6" ht="15.75" x14ac:dyDescent="0.25">
      <c r="A23" s="98" t="s">
        <v>7</v>
      </c>
      <c r="B23" s="235"/>
      <c r="C23" s="236"/>
      <c r="D23" s="16"/>
      <c r="E23" s="12"/>
      <c r="F23" s="237"/>
    </row>
    <row r="24" spans="1:6" ht="15.75" x14ac:dyDescent="0.25">
      <c r="A24" s="93" t="s">
        <v>61</v>
      </c>
      <c r="B24" s="44">
        <f>C24/0.82</f>
        <v>42362.195121951219</v>
      </c>
      <c r="C24" s="238">
        <v>34737</v>
      </c>
      <c r="D24" s="228"/>
      <c r="E24" s="239">
        <f>D14</f>
        <v>1.43</v>
      </c>
      <c r="F24" s="230" t="str">
        <f t="shared" si="0"/>
        <v/>
      </c>
    </row>
    <row r="25" spans="1:6" ht="15.75" x14ac:dyDescent="0.25">
      <c r="A25" s="94" t="s">
        <v>62</v>
      </c>
      <c r="B25" s="44">
        <f>C25/0.82</f>
        <v>26187.804878048781</v>
      </c>
      <c r="C25" s="240">
        <v>21474</v>
      </c>
      <c r="D25" s="241"/>
      <c r="E25" s="239">
        <f>D14</f>
        <v>1.43</v>
      </c>
      <c r="F25" s="230" t="str">
        <f t="shared" si="0"/>
        <v/>
      </c>
    </row>
    <row r="26" spans="1:6" ht="30.6" customHeight="1" x14ac:dyDescent="0.25">
      <c r="A26" s="94" t="s">
        <v>63</v>
      </c>
      <c r="B26" s="44">
        <f>C26/0.82</f>
        <v>1473.1707317073171</v>
      </c>
      <c r="C26" s="240">
        <v>1208</v>
      </c>
      <c r="D26" s="241"/>
      <c r="E26" s="239">
        <f>D14</f>
        <v>1.43</v>
      </c>
      <c r="F26" s="230" t="str">
        <f t="shared" si="0"/>
        <v/>
      </c>
    </row>
    <row r="27" spans="1:6" ht="15.75" x14ac:dyDescent="0.25">
      <c r="A27" s="93" t="s">
        <v>64</v>
      </c>
      <c r="B27" s="44">
        <f>C27/0.82</f>
        <v>724.39024390243912</v>
      </c>
      <c r="C27" s="240">
        <v>594</v>
      </c>
      <c r="D27" s="241"/>
      <c r="E27" s="239">
        <f>D14</f>
        <v>1.43</v>
      </c>
      <c r="F27" s="230" t="str">
        <f t="shared" si="0"/>
        <v/>
      </c>
    </row>
    <row r="28" spans="1:6" ht="15.75" x14ac:dyDescent="0.25">
      <c r="A28" s="93" t="s">
        <v>65</v>
      </c>
      <c r="B28" s="44">
        <f>C28/0.82</f>
        <v>2986.5853658536589</v>
      </c>
      <c r="C28" s="240">
        <v>2449</v>
      </c>
      <c r="D28" s="241"/>
      <c r="E28" s="239">
        <f>D14</f>
        <v>1.43</v>
      </c>
      <c r="F28" s="230" t="str">
        <f t="shared" si="0"/>
        <v/>
      </c>
    </row>
    <row r="29" spans="1:6" ht="15.75" x14ac:dyDescent="0.25">
      <c r="A29" s="93" t="s">
        <v>66</v>
      </c>
      <c r="B29" s="44">
        <f t="shared" ref="B29:B37" si="1">C29/0.82</f>
        <v>564.63414634146341</v>
      </c>
      <c r="C29" s="242">
        <v>463</v>
      </c>
      <c r="D29" s="241"/>
      <c r="E29" s="239">
        <f>D14</f>
        <v>1.43</v>
      </c>
      <c r="F29" s="230" t="str">
        <f t="shared" si="0"/>
        <v/>
      </c>
    </row>
    <row r="30" spans="1:6" ht="15.75" x14ac:dyDescent="0.25">
      <c r="A30" s="93" t="s">
        <v>67</v>
      </c>
      <c r="B30" s="44">
        <f t="shared" si="1"/>
        <v>774.39024390243912</v>
      </c>
      <c r="C30" s="242">
        <v>635</v>
      </c>
      <c r="D30" s="241"/>
      <c r="E30" s="239">
        <f>D14</f>
        <v>1.43</v>
      </c>
      <c r="F30" s="230" t="str">
        <f t="shared" si="0"/>
        <v/>
      </c>
    </row>
    <row r="31" spans="1:6" ht="15.75" x14ac:dyDescent="0.25">
      <c r="A31" s="93" t="s">
        <v>68</v>
      </c>
      <c r="B31" s="44">
        <f t="shared" si="1"/>
        <v>385.36585365853659</v>
      </c>
      <c r="C31" s="242">
        <v>316</v>
      </c>
      <c r="D31" s="241"/>
      <c r="E31" s="239">
        <f>D14</f>
        <v>1.43</v>
      </c>
      <c r="F31" s="230" t="str">
        <f t="shared" si="0"/>
        <v/>
      </c>
    </row>
    <row r="32" spans="1:6" ht="15.75" x14ac:dyDescent="0.25">
      <c r="A32" s="100" t="s">
        <v>69</v>
      </c>
      <c r="B32" s="44">
        <f t="shared" si="1"/>
        <v>1073.1707317073171</v>
      </c>
      <c r="C32" s="62">
        <v>880</v>
      </c>
      <c r="D32" s="37"/>
      <c r="E32" s="239">
        <f>D14</f>
        <v>1.43</v>
      </c>
      <c r="F32" s="230" t="str">
        <f t="shared" si="0"/>
        <v/>
      </c>
    </row>
    <row r="33" spans="1:6" ht="15.75" x14ac:dyDescent="0.25">
      <c r="A33" s="100" t="s">
        <v>336</v>
      </c>
      <c r="B33" s="44">
        <f t="shared" si="1"/>
        <v>2912.1951219512198</v>
      </c>
      <c r="C33" s="62">
        <v>2388</v>
      </c>
      <c r="D33" s="37"/>
      <c r="E33" s="239">
        <f>D14</f>
        <v>1.43</v>
      </c>
      <c r="F33" s="230" t="str">
        <f t="shared" si="0"/>
        <v/>
      </c>
    </row>
    <row r="34" spans="1:6" customFormat="1" ht="15.75" x14ac:dyDescent="0.25">
      <c r="A34" s="100" t="s">
        <v>343</v>
      </c>
      <c r="B34" s="44">
        <f t="shared" si="1"/>
        <v>308.53658536585368</v>
      </c>
      <c r="C34" s="62">
        <v>253</v>
      </c>
      <c r="D34" s="37"/>
      <c r="E34" s="239">
        <f>D14</f>
        <v>1.43</v>
      </c>
      <c r="F34" s="230" t="str">
        <f t="shared" si="0"/>
        <v/>
      </c>
    </row>
    <row r="35" spans="1:6" ht="15.75" x14ac:dyDescent="0.25">
      <c r="A35" s="100" t="s">
        <v>344</v>
      </c>
      <c r="B35" s="44">
        <f t="shared" si="1"/>
        <v>419.51219512195127</v>
      </c>
      <c r="C35" s="62">
        <v>344</v>
      </c>
      <c r="D35" s="37"/>
      <c r="E35" s="239">
        <f>D14</f>
        <v>1.43</v>
      </c>
      <c r="F35" s="230" t="str">
        <f t="shared" si="0"/>
        <v/>
      </c>
    </row>
    <row r="36" spans="1:6" ht="15.75" x14ac:dyDescent="0.25">
      <c r="A36" s="100" t="s">
        <v>345</v>
      </c>
      <c r="B36" s="44">
        <f t="shared" si="1"/>
        <v>84.146341463414643</v>
      </c>
      <c r="C36" s="62">
        <v>69</v>
      </c>
      <c r="D36" s="37"/>
      <c r="E36" s="239">
        <f>D14</f>
        <v>1.43</v>
      </c>
      <c r="F36" s="230" t="str">
        <f t="shared" si="0"/>
        <v/>
      </c>
    </row>
    <row r="37" spans="1:6" ht="15.75" x14ac:dyDescent="0.25">
      <c r="A37" s="100" t="s">
        <v>346</v>
      </c>
      <c r="B37" s="44">
        <f t="shared" si="1"/>
        <v>76.829268292682926</v>
      </c>
      <c r="C37" s="62">
        <v>63</v>
      </c>
      <c r="D37" s="37"/>
      <c r="E37" s="239">
        <f>D14</f>
        <v>1.43</v>
      </c>
      <c r="F37" s="230" t="str">
        <f t="shared" si="0"/>
        <v/>
      </c>
    </row>
    <row r="38" spans="1:6" ht="30.6" customHeight="1" x14ac:dyDescent="0.25">
      <c r="A38" s="124" t="s">
        <v>347</v>
      </c>
      <c r="B38" s="44">
        <f>C38/0.82</f>
        <v>896.34146341463418</v>
      </c>
      <c r="C38" s="62">
        <v>735</v>
      </c>
      <c r="D38" s="37"/>
      <c r="E38" s="239">
        <f>D14</f>
        <v>1.43</v>
      </c>
      <c r="F38" s="230" t="str">
        <f t="shared" si="0"/>
        <v/>
      </c>
    </row>
    <row r="39" spans="1:6" ht="15.75" x14ac:dyDescent="0.25">
      <c r="A39" s="95"/>
      <c r="B39" s="232"/>
      <c r="C39" s="243"/>
      <c r="D39" s="41"/>
      <c r="E39" s="12"/>
      <c r="F39" s="233"/>
    </row>
    <row r="40" spans="1:6" ht="15.75" x14ac:dyDescent="0.25">
      <c r="A40" s="98" t="s">
        <v>536</v>
      </c>
      <c r="B40" s="235"/>
      <c r="C40" s="244"/>
      <c r="D40" s="16"/>
      <c r="E40" s="12"/>
      <c r="F40" s="237"/>
    </row>
    <row r="41" spans="1:6" ht="30.6" customHeight="1" x14ac:dyDescent="0.25">
      <c r="A41" s="94" t="s">
        <v>71</v>
      </c>
      <c r="B41" s="44">
        <f t="shared" ref="B41:B43" si="2">C41/0.82</f>
        <v>10882.926829268294</v>
      </c>
      <c r="C41" s="245">
        <v>8924</v>
      </c>
      <c r="D41" s="246"/>
      <c r="E41" s="247">
        <f>D14</f>
        <v>1.43</v>
      </c>
      <c r="F41" s="248" t="str">
        <f t="shared" si="0"/>
        <v/>
      </c>
    </row>
    <row r="42" spans="1:6" ht="15" customHeight="1" x14ac:dyDescent="0.25">
      <c r="A42" s="94" t="s">
        <v>72</v>
      </c>
      <c r="B42" s="44">
        <f t="shared" si="2"/>
        <v>2090.2439024390246</v>
      </c>
      <c r="C42" s="249">
        <v>1714</v>
      </c>
      <c r="D42" s="228"/>
      <c r="E42" s="239">
        <f>D14</f>
        <v>1.43</v>
      </c>
      <c r="F42" s="250" t="str">
        <f t="shared" si="0"/>
        <v/>
      </c>
    </row>
    <row r="43" spans="1:6" ht="14.65" customHeight="1" x14ac:dyDescent="0.25">
      <c r="A43" s="93" t="s">
        <v>328</v>
      </c>
      <c r="B43" s="44">
        <f t="shared" si="2"/>
        <v>22237.804878048781</v>
      </c>
      <c r="C43" s="251">
        <v>18235</v>
      </c>
      <c r="D43" s="252"/>
      <c r="E43" s="229">
        <f>D14</f>
        <v>1.43</v>
      </c>
      <c r="F43" s="230" t="str">
        <f t="shared" si="0"/>
        <v/>
      </c>
    </row>
    <row r="44" spans="1:6" ht="15.75" x14ac:dyDescent="0.25">
      <c r="A44" s="112"/>
      <c r="B44" s="232"/>
      <c r="C44" s="13"/>
      <c r="D44" s="14"/>
      <c r="E44" s="12"/>
      <c r="F44" s="233"/>
    </row>
    <row r="45" spans="1:6" ht="15.75" x14ac:dyDescent="0.25">
      <c r="A45" s="98" t="s">
        <v>9</v>
      </c>
      <c r="B45" s="235"/>
      <c r="C45" s="244"/>
      <c r="D45" s="16"/>
      <c r="E45" s="12"/>
      <c r="F45" s="237"/>
    </row>
    <row r="46" spans="1:6" ht="15.75" x14ac:dyDescent="0.25">
      <c r="A46" s="93" t="s">
        <v>73</v>
      </c>
      <c r="B46" s="44">
        <f>C46/0.82</f>
        <v>406.00000000000006</v>
      </c>
      <c r="C46" s="249">
        <v>332.92</v>
      </c>
      <c r="D46" s="228"/>
      <c r="E46" s="253">
        <f>D14</f>
        <v>1.43</v>
      </c>
      <c r="F46" s="230" t="str">
        <f t="shared" si="0"/>
        <v/>
      </c>
    </row>
    <row r="47" spans="1:6" ht="15.75" x14ac:dyDescent="0.25">
      <c r="A47" s="112"/>
      <c r="B47" s="232"/>
      <c r="C47" s="13"/>
      <c r="D47" s="14"/>
      <c r="E47" s="12"/>
      <c r="F47" s="233"/>
    </row>
    <row r="48" spans="1:6" ht="15.75" x14ac:dyDescent="0.25">
      <c r="A48" s="98" t="s">
        <v>10</v>
      </c>
      <c r="B48" s="235"/>
      <c r="C48" s="244"/>
      <c r="D48" s="16"/>
      <c r="E48" s="12"/>
      <c r="F48" s="237"/>
    </row>
    <row r="49" spans="1:8" ht="15.75" x14ac:dyDescent="0.25">
      <c r="A49" s="93" t="s">
        <v>74</v>
      </c>
      <c r="B49" s="44">
        <f t="shared" ref="B49:B52" si="3">C49/0.82</f>
        <v>0</v>
      </c>
      <c r="C49" s="45">
        <v>0</v>
      </c>
      <c r="D49" s="228"/>
      <c r="E49" s="254"/>
      <c r="F49" s="230" t="str">
        <f t="shared" si="0"/>
        <v/>
      </c>
    </row>
    <row r="50" spans="1:8" ht="15.75" x14ac:dyDescent="0.25">
      <c r="A50" s="93" t="s">
        <v>75</v>
      </c>
      <c r="B50" s="44">
        <f t="shared" si="3"/>
        <v>0</v>
      </c>
      <c r="C50" s="45">
        <v>0</v>
      </c>
      <c r="D50" s="228"/>
      <c r="E50" s="254"/>
      <c r="F50" s="230" t="str">
        <f t="shared" si="0"/>
        <v/>
      </c>
    </row>
    <row r="51" spans="1:8" ht="15.75" x14ac:dyDescent="0.25">
      <c r="A51" s="93" t="s">
        <v>76</v>
      </c>
      <c r="B51" s="44">
        <f t="shared" si="3"/>
        <v>0</v>
      </c>
      <c r="C51" s="45">
        <v>0</v>
      </c>
      <c r="D51" s="228"/>
      <c r="E51" s="254"/>
      <c r="F51" s="230" t="str">
        <f t="shared" si="0"/>
        <v/>
      </c>
    </row>
    <row r="52" spans="1:8" ht="15.75" x14ac:dyDescent="0.25">
      <c r="A52" s="93" t="s">
        <v>77</v>
      </c>
      <c r="B52" s="44">
        <f t="shared" si="3"/>
        <v>0</v>
      </c>
      <c r="C52" s="45">
        <v>0</v>
      </c>
      <c r="D52" s="228"/>
      <c r="E52" s="254"/>
      <c r="F52" s="230" t="str">
        <f t="shared" si="0"/>
        <v/>
      </c>
    </row>
    <row r="53" spans="1:8" ht="15.75" x14ac:dyDescent="0.25">
      <c r="A53" s="93" t="s">
        <v>78</v>
      </c>
      <c r="B53" s="44">
        <f>C53/0.82</f>
        <v>2057.3170731707319</v>
      </c>
      <c r="C53" s="65">
        <v>1687</v>
      </c>
      <c r="D53" s="228"/>
      <c r="E53" s="239">
        <f>D14</f>
        <v>1.43</v>
      </c>
      <c r="F53" s="230" t="str">
        <f t="shared" si="0"/>
        <v/>
      </c>
    </row>
    <row r="54" spans="1:8" ht="15.75" x14ac:dyDescent="0.25">
      <c r="A54" s="112"/>
      <c r="B54" s="232"/>
      <c r="C54" s="244"/>
      <c r="D54" s="16"/>
      <c r="E54" s="12"/>
      <c r="F54" s="233"/>
    </row>
    <row r="55" spans="1:8" ht="15.75" x14ac:dyDescent="0.25">
      <c r="A55" s="98" t="s">
        <v>11</v>
      </c>
      <c r="B55" s="235"/>
      <c r="C55" s="244"/>
      <c r="D55" s="16"/>
      <c r="E55" s="12"/>
      <c r="F55" s="237"/>
    </row>
    <row r="56" spans="1:8" ht="15.75" x14ac:dyDescent="0.25">
      <c r="A56" s="93" t="s">
        <v>79</v>
      </c>
      <c r="B56" s="44">
        <f t="shared" ref="B56:B57" si="4">C56/0.82</f>
        <v>0</v>
      </c>
      <c r="C56" s="45">
        <v>0</v>
      </c>
      <c r="D56" s="228"/>
      <c r="E56" s="254"/>
      <c r="F56" s="230" t="str">
        <f t="shared" si="0"/>
        <v/>
      </c>
    </row>
    <row r="57" spans="1:8" ht="15.75" x14ac:dyDescent="0.25">
      <c r="A57" s="93" t="s">
        <v>80</v>
      </c>
      <c r="B57" s="44">
        <f t="shared" si="4"/>
        <v>0</v>
      </c>
      <c r="C57" s="45">
        <v>0</v>
      </c>
      <c r="D57" s="228"/>
      <c r="E57" s="254"/>
      <c r="F57" s="248" t="str">
        <f t="shared" si="0"/>
        <v/>
      </c>
    </row>
    <row r="58" spans="1:8" ht="15.75" x14ac:dyDescent="0.25">
      <c r="A58" s="112"/>
      <c r="B58" s="232"/>
      <c r="C58" s="244"/>
      <c r="D58" s="16"/>
      <c r="E58" s="12"/>
      <c r="F58" s="255"/>
    </row>
    <row r="59" spans="1:8" ht="15.75" x14ac:dyDescent="0.25">
      <c r="A59" s="98" t="s">
        <v>12</v>
      </c>
      <c r="B59" s="235"/>
      <c r="C59" s="244"/>
      <c r="D59" s="16"/>
      <c r="E59" s="12"/>
      <c r="F59" s="256"/>
    </row>
    <row r="60" spans="1:8" ht="15.75" x14ac:dyDescent="0.25">
      <c r="A60" s="93" t="s">
        <v>81</v>
      </c>
      <c r="B60" s="44">
        <f t="shared" ref="B60:B61" si="5">C60/0.82</f>
        <v>0</v>
      </c>
      <c r="C60" s="45">
        <v>0</v>
      </c>
      <c r="D60" s="228"/>
      <c r="E60" s="254"/>
      <c r="F60" s="250" t="str">
        <f t="shared" si="0"/>
        <v/>
      </c>
    </row>
    <row r="61" spans="1:8" ht="15.75" x14ac:dyDescent="0.25">
      <c r="A61" s="93" t="s">
        <v>82</v>
      </c>
      <c r="B61" s="44">
        <f t="shared" si="5"/>
        <v>0</v>
      </c>
      <c r="C61" s="45">
        <v>0</v>
      </c>
      <c r="D61" s="228"/>
      <c r="E61" s="254"/>
      <c r="F61" s="248" t="str">
        <f t="shared" si="0"/>
        <v/>
      </c>
    </row>
    <row r="62" spans="1:8" ht="15.75" x14ac:dyDescent="0.25">
      <c r="A62" s="93" t="s">
        <v>83</v>
      </c>
      <c r="B62" s="44">
        <f>C62/0.82</f>
        <v>924.39024390243912</v>
      </c>
      <c r="C62" s="65">
        <v>758</v>
      </c>
      <c r="D62" s="228"/>
      <c r="E62" s="239">
        <f>D14</f>
        <v>1.43</v>
      </c>
      <c r="F62" s="250" t="str">
        <f t="shared" si="0"/>
        <v/>
      </c>
      <c r="H62" s="1" t="str">
        <f>IFERROR(#REF!*G62,"")</f>
        <v/>
      </c>
    </row>
    <row r="63" spans="1:8" ht="15.75" x14ac:dyDescent="0.25">
      <c r="A63" s="112"/>
      <c r="B63" s="232"/>
      <c r="C63" s="244"/>
      <c r="D63" s="16"/>
      <c r="E63" s="12"/>
      <c r="F63" s="234"/>
    </row>
    <row r="64" spans="1:8" ht="15.75" x14ac:dyDescent="0.25">
      <c r="A64" s="98" t="s">
        <v>13</v>
      </c>
      <c r="B64" s="235"/>
      <c r="C64" s="244"/>
      <c r="D64" s="16"/>
      <c r="E64" s="12"/>
      <c r="F64" s="234"/>
    </row>
    <row r="65" spans="1:6" ht="15.75" x14ac:dyDescent="0.25">
      <c r="A65" s="93" t="s">
        <v>537</v>
      </c>
      <c r="B65" s="44"/>
      <c r="C65" s="65">
        <v>3.5</v>
      </c>
      <c r="D65" s="257"/>
      <c r="E65" s="258">
        <f>E62</f>
        <v>1.43</v>
      </c>
      <c r="F65" s="250" t="str">
        <f t="shared" si="0"/>
        <v/>
      </c>
    </row>
    <row r="66" spans="1:6" ht="15.75" x14ac:dyDescent="0.25">
      <c r="A66" s="93" t="s">
        <v>14</v>
      </c>
      <c r="B66" s="44"/>
      <c r="C66" s="259">
        <v>1.85</v>
      </c>
      <c r="D66" s="257"/>
      <c r="E66" s="260">
        <f>D14</f>
        <v>1.43</v>
      </c>
      <c r="F66" s="230" t="str">
        <f t="shared" si="0"/>
        <v/>
      </c>
    </row>
    <row r="67" spans="1:6" ht="15.75" x14ac:dyDescent="0.25">
      <c r="A67" s="93" t="s">
        <v>467</v>
      </c>
      <c r="B67" s="44"/>
      <c r="C67" s="65" t="s">
        <v>32</v>
      </c>
      <c r="D67" s="46"/>
      <c r="E67" s="261"/>
      <c r="F67" s="262"/>
    </row>
    <row r="68" spans="1:6" ht="15.75" x14ac:dyDescent="0.25">
      <c r="A68" s="12"/>
      <c r="B68" s="14"/>
      <c r="C68" s="14"/>
      <c r="D68" s="13" t="s">
        <v>15</v>
      </c>
      <c r="E68" s="13"/>
      <c r="F68" s="263">
        <f>SUM(F18:F67)</f>
        <v>0</v>
      </c>
    </row>
    <row r="69" spans="1:6" ht="15.75" x14ac:dyDescent="0.25">
      <c r="A69" s="911" t="s">
        <v>538</v>
      </c>
      <c r="B69" s="47"/>
      <c r="C69" s="264">
        <v>0</v>
      </c>
      <c r="D69" s="16"/>
      <c r="E69" s="12"/>
      <c r="F69" s="265">
        <f>SUM(C69*(F68)/100)</f>
        <v>0</v>
      </c>
    </row>
    <row r="70" spans="1:6" ht="15.75" x14ac:dyDescent="0.25">
      <c r="A70" s="911"/>
      <c r="B70" s="266"/>
      <c r="C70" s="267">
        <v>0</v>
      </c>
      <c r="D70" s="13" t="s">
        <v>540</v>
      </c>
      <c r="E70" s="13"/>
      <c r="F70" s="268">
        <f>SUM(C70*(F68)/100)</f>
        <v>0</v>
      </c>
    </row>
    <row r="71" spans="1:6" ht="15.75" x14ac:dyDescent="0.25">
      <c r="A71" s="716" t="s">
        <v>539</v>
      </c>
      <c r="B71" s="12"/>
      <c r="C71" s="14"/>
      <c r="D71" s="13" t="s">
        <v>17</v>
      </c>
      <c r="E71" s="13"/>
      <c r="F71" s="269">
        <f>SUM(F68+F69+F70)</f>
        <v>0</v>
      </c>
    </row>
    <row r="72" spans="1:6" ht="15" x14ac:dyDescent="0.25">
      <c r="A72" s="270"/>
      <c r="B72" s="270"/>
      <c r="C72" s="271"/>
      <c r="D72" s="272"/>
      <c r="E72" s="271"/>
    </row>
    <row r="73" spans="1:6" ht="15" x14ac:dyDescent="0.25">
      <c r="A73" s="270"/>
      <c r="B73" s="270"/>
      <c r="C73" s="271"/>
      <c r="D73" s="272"/>
      <c r="E73" s="271"/>
    </row>
    <row r="74" spans="1:6" ht="15" x14ac:dyDescent="0.25">
      <c r="A74" s="270"/>
      <c r="B74" s="270"/>
      <c r="C74" s="271"/>
      <c r="D74" s="272"/>
      <c r="E74" s="271"/>
    </row>
  </sheetData>
  <mergeCells count="14">
    <mergeCell ref="A1:B5"/>
    <mergeCell ref="C1:F1"/>
    <mergeCell ref="C2:F2"/>
    <mergeCell ref="C3:F3"/>
    <mergeCell ref="C4:F4"/>
    <mergeCell ref="C5:F5"/>
    <mergeCell ref="A69:A70"/>
    <mergeCell ref="D14:E14"/>
    <mergeCell ref="A6:B7"/>
    <mergeCell ref="C6:F6"/>
    <mergeCell ref="C7:F7"/>
    <mergeCell ref="A8:F8"/>
    <mergeCell ref="A10:E11"/>
    <mergeCell ref="A12:F12"/>
  </mergeCells>
  <hyperlinks>
    <hyperlink ref="C7" r:id="rId1" xr:uid="{E7C8107A-4871-4B6B-A5DD-468417AD1CDB}"/>
    <hyperlink ref="C5" r:id="rId2" xr:uid="{CA126B25-2070-4E38-8C8D-535672E910AB}"/>
  </hyperlinks>
  <pageMargins left="0.5" right="0.5" top="0.5" bottom="0.25" header="0.5" footer="0.5"/>
  <pageSetup fitToHeight="0" orientation="portrait" r:id="rId3"/>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94B31-B1F0-40BD-94C8-CCD5B4DA2A1B}">
  <sheetPr>
    <tabColor rgb="FFFFFF00"/>
  </sheetPr>
  <dimension ref="A1:I84"/>
  <sheetViews>
    <sheetView topLeftCell="A48" zoomScaleNormal="100" workbookViewId="0">
      <selection activeCell="F78" sqref="F78"/>
    </sheetView>
  </sheetViews>
  <sheetFormatPr defaultRowHeight="12.75" x14ac:dyDescent="0.2"/>
  <cols>
    <col min="1" max="1" width="46.7109375" style="1" customWidth="1"/>
    <col min="2" max="2" width="14.5703125" style="1" customWidth="1"/>
    <col min="3" max="3" width="15.28515625" style="2" customWidth="1"/>
    <col min="4" max="4" width="6.42578125" style="3" customWidth="1"/>
    <col min="5" max="5" width="9.710937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890" t="e" vm="1">
        <v>#VALUE!</v>
      </c>
      <c r="B1" s="891"/>
      <c r="C1" s="952" t="s">
        <v>524</v>
      </c>
      <c r="D1" s="953"/>
      <c r="E1" s="953"/>
      <c r="F1" s="954"/>
    </row>
    <row r="2" spans="1:9" ht="15.75" x14ac:dyDescent="0.25">
      <c r="A2" s="892"/>
      <c r="B2" s="893"/>
      <c r="C2" s="955" t="s">
        <v>541</v>
      </c>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4.6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75" x14ac:dyDescent="0.25">
      <c r="A9" s="208" t="s">
        <v>18</v>
      </c>
      <c r="B9" s="12"/>
      <c r="C9" s="13"/>
      <c r="D9" s="14"/>
      <c r="E9" s="13"/>
      <c r="F9" s="209"/>
    </row>
    <row r="10" spans="1:9" ht="45" customHeight="1" x14ac:dyDescent="0.25">
      <c r="A10" s="948" t="s">
        <v>588</v>
      </c>
      <c r="B10" s="949"/>
      <c r="C10" s="949"/>
      <c r="D10" s="949"/>
      <c r="E10" s="949"/>
      <c r="F10" s="209"/>
    </row>
    <row r="11" spans="1:9" ht="15.6" customHeight="1" x14ac:dyDescent="0.25">
      <c r="A11" s="948"/>
      <c r="B11" s="949"/>
      <c r="C11" s="949"/>
      <c r="D11" s="949"/>
      <c r="E11" s="949"/>
      <c r="F11" s="209"/>
    </row>
    <row r="12" spans="1:9" ht="15" customHeight="1" thickBot="1" x14ac:dyDescent="0.3">
      <c r="A12" s="950" t="s">
        <v>525</v>
      </c>
      <c r="B12" s="911"/>
      <c r="C12" s="911"/>
      <c r="D12" s="911"/>
      <c r="E12" s="911"/>
      <c r="F12" s="951"/>
    </row>
    <row r="13" spans="1:9" ht="15.6" customHeight="1" thickBot="1" x14ac:dyDescent="0.3">
      <c r="A13" s="92" t="s">
        <v>526</v>
      </c>
      <c r="B13" s="12"/>
      <c r="C13" s="212"/>
      <c r="D13" s="213" t="s">
        <v>527</v>
      </c>
      <c r="E13" s="214"/>
      <c r="F13" s="209"/>
    </row>
    <row r="14" spans="1:9" ht="15.6" customHeight="1" thickBot="1" x14ac:dyDescent="0.3">
      <c r="A14" s="215"/>
      <c r="B14" s="210"/>
      <c r="C14" s="216" t="s">
        <v>528</v>
      </c>
      <c r="D14" s="941">
        <v>1.43</v>
      </c>
      <c r="E14" s="942"/>
      <c r="F14" s="217"/>
    </row>
    <row r="15" spans="1:9" ht="15.75" x14ac:dyDescent="0.25">
      <c r="A15" s="215"/>
      <c r="B15" s="12"/>
      <c r="C15" s="13"/>
      <c r="D15" s="14"/>
      <c r="E15" s="13"/>
      <c r="F15" s="209"/>
    </row>
    <row r="16" spans="1:9" s="221" customFormat="1" ht="63" customHeight="1" x14ac:dyDescent="0.25">
      <c r="A16" s="97"/>
      <c r="B16" s="218" t="s">
        <v>529</v>
      </c>
      <c r="C16" s="219" t="s">
        <v>530</v>
      </c>
      <c r="D16" s="218"/>
      <c r="E16" s="218" t="s">
        <v>531</v>
      </c>
      <c r="F16" s="220" t="s">
        <v>532</v>
      </c>
    </row>
    <row r="17" spans="1:6" ht="20.100000000000001" customHeight="1" x14ac:dyDescent="0.25">
      <c r="A17" s="91" t="s">
        <v>4</v>
      </c>
      <c r="B17" s="222" t="s">
        <v>533</v>
      </c>
      <c r="C17" s="273" t="s">
        <v>320</v>
      </c>
      <c r="D17" s="224" t="s">
        <v>534</v>
      </c>
      <c r="E17" s="225" t="s">
        <v>535</v>
      </c>
      <c r="F17" s="226" t="s">
        <v>6</v>
      </c>
    </row>
    <row r="18" spans="1:6" ht="15.6" customHeight="1" x14ac:dyDescent="0.25">
      <c r="A18" s="92" t="s">
        <v>84</v>
      </c>
      <c r="B18" s="232">
        <f>C18/0.82</f>
        <v>40057.317073170736</v>
      </c>
      <c r="C18" s="274">
        <v>32847</v>
      </c>
      <c r="D18" s="228"/>
      <c r="E18" s="239">
        <f>D14</f>
        <v>1.43</v>
      </c>
      <c r="F18" s="250" t="str">
        <f>IF(C18*D18*E18,C18*D18*E18,"")</f>
        <v/>
      </c>
    </row>
    <row r="19" spans="1:6" ht="15.6" customHeight="1" x14ac:dyDescent="0.25">
      <c r="A19" s="91" t="s">
        <v>85</v>
      </c>
      <c r="B19" s="44">
        <f t="shared" ref="B19:B21" si="0">C19/0.82</f>
        <v>56424.390243902446</v>
      </c>
      <c r="C19" s="275">
        <v>46268</v>
      </c>
      <c r="D19" s="228"/>
      <c r="E19" s="239">
        <f>D14</f>
        <v>1.43</v>
      </c>
      <c r="F19" s="250" t="str">
        <f t="shared" ref="F19:F21" si="1">IF(C19*D19*E19,C19*D19*E19,"")</f>
        <v/>
      </c>
    </row>
    <row r="20" spans="1:6" ht="15.6" customHeight="1" x14ac:dyDescent="0.25">
      <c r="A20" s="91" t="s">
        <v>86</v>
      </c>
      <c r="B20" s="44">
        <f t="shared" si="0"/>
        <v>42242.682926829271</v>
      </c>
      <c r="C20" s="275">
        <v>34639</v>
      </c>
      <c r="D20" s="228"/>
      <c r="E20" s="239">
        <f>D14</f>
        <v>1.43</v>
      </c>
      <c r="F20" s="250" t="str">
        <f t="shared" si="1"/>
        <v/>
      </c>
    </row>
    <row r="21" spans="1:6" ht="15.75" x14ac:dyDescent="0.25">
      <c r="A21" s="98" t="s">
        <v>87</v>
      </c>
      <c r="B21" s="276">
        <f t="shared" si="0"/>
        <v>59154.878048780491</v>
      </c>
      <c r="C21" s="277">
        <v>48507</v>
      </c>
      <c r="D21" s="278"/>
      <c r="E21" s="239">
        <f>D14</f>
        <v>1.43</v>
      </c>
      <c r="F21" s="250" t="str">
        <f t="shared" si="1"/>
        <v/>
      </c>
    </row>
    <row r="22" spans="1:6" ht="15.75" x14ac:dyDescent="0.25">
      <c r="A22" s="215"/>
      <c r="B22" s="47"/>
      <c r="C22" s="12"/>
      <c r="D22" s="14"/>
      <c r="E22" s="12"/>
      <c r="F22" s="206"/>
    </row>
    <row r="23" spans="1:6" ht="15.75" x14ac:dyDescent="0.25">
      <c r="A23" s="92" t="s">
        <v>19</v>
      </c>
      <c r="B23" s="47"/>
      <c r="C23" s="12"/>
      <c r="D23" s="14"/>
      <c r="E23" s="12"/>
      <c r="F23" s="206"/>
    </row>
    <row r="24" spans="1:6" ht="15.75" x14ac:dyDescent="0.25">
      <c r="A24" s="93" t="s">
        <v>88</v>
      </c>
      <c r="B24" s="44">
        <f t="shared" ref="B24:B25" si="2">C24/0.82</f>
        <v>404.8780487804878</v>
      </c>
      <c r="C24" s="275">
        <v>332</v>
      </c>
      <c r="D24" s="279"/>
      <c r="E24" s="239">
        <f>D14</f>
        <v>1.43</v>
      </c>
      <c r="F24" s="250" t="str">
        <f t="shared" ref="F24:F25" si="3">IF(C24*D24*E24,C24*D24*E24,"")</f>
        <v/>
      </c>
    </row>
    <row r="25" spans="1:6" ht="15.75" x14ac:dyDescent="0.25">
      <c r="A25" s="93" t="s">
        <v>89</v>
      </c>
      <c r="B25" s="44">
        <f t="shared" si="2"/>
        <v>817.07317073170736</v>
      </c>
      <c r="C25" s="275">
        <v>670</v>
      </c>
      <c r="D25" s="279"/>
      <c r="E25" s="239">
        <f>D14</f>
        <v>1.43</v>
      </c>
      <c r="F25" s="250" t="str">
        <f t="shared" si="3"/>
        <v/>
      </c>
    </row>
    <row r="26" spans="1:6" ht="15.75" x14ac:dyDescent="0.25">
      <c r="A26" s="215"/>
      <c r="B26" s="47"/>
      <c r="C26" s="12"/>
      <c r="D26" s="14"/>
      <c r="E26" s="12"/>
      <c r="F26" s="206"/>
    </row>
    <row r="27" spans="1:6" ht="15.75" x14ac:dyDescent="0.25">
      <c r="A27" s="92" t="s">
        <v>20</v>
      </c>
      <c r="B27" s="47"/>
      <c r="C27" s="12"/>
      <c r="D27" s="14"/>
      <c r="E27" s="12"/>
      <c r="F27" s="206"/>
    </row>
    <row r="28" spans="1:6" ht="15.75" x14ac:dyDescent="0.25">
      <c r="A28" s="93" t="s">
        <v>90</v>
      </c>
      <c r="B28" s="44">
        <f>C28/0.82</f>
        <v>918.29268292682934</v>
      </c>
      <c r="C28" s="275">
        <v>753</v>
      </c>
      <c r="D28" s="279"/>
      <c r="E28" s="239">
        <f>D14</f>
        <v>1.43</v>
      </c>
      <c r="F28" s="250" t="str">
        <f t="shared" ref="F28" si="4">IF(C28*D28*E28,C28*D28*E28,"")</f>
        <v/>
      </c>
    </row>
    <row r="29" spans="1:6" ht="15.75" x14ac:dyDescent="0.25">
      <c r="A29" s="215"/>
      <c r="B29" s="47"/>
      <c r="C29" s="12"/>
      <c r="D29" s="14"/>
      <c r="E29" s="12"/>
      <c r="F29" s="206"/>
    </row>
    <row r="30" spans="1:6" ht="15.75" x14ac:dyDescent="0.25">
      <c r="A30" s="92" t="s">
        <v>21</v>
      </c>
      <c r="B30" s="47"/>
      <c r="C30" s="12"/>
      <c r="D30" s="14"/>
      <c r="E30" s="12"/>
      <c r="F30" s="206"/>
    </row>
    <row r="31" spans="1:6" ht="15.75" x14ac:dyDescent="0.25">
      <c r="A31" s="93" t="s">
        <v>91</v>
      </c>
      <c r="B31" s="44">
        <f>C31/0.82</f>
        <v>739.02439024390253</v>
      </c>
      <c r="C31" s="280">
        <v>606</v>
      </c>
      <c r="D31" s="228"/>
      <c r="E31" s="239">
        <f>D14</f>
        <v>1.43</v>
      </c>
      <c r="F31" s="250" t="str">
        <f t="shared" ref="F31" si="5">IF(C31*D31*E31,C31*D31*E31,"")</f>
        <v/>
      </c>
    </row>
    <row r="32" spans="1:6" ht="15.75" x14ac:dyDescent="0.25">
      <c r="A32" s="215"/>
      <c r="B32" s="47"/>
      <c r="C32" s="12"/>
      <c r="D32" s="14"/>
      <c r="E32" s="12"/>
      <c r="F32" s="206"/>
    </row>
    <row r="33" spans="1:6" ht="15.75" x14ac:dyDescent="0.25">
      <c r="A33" s="92" t="s">
        <v>7</v>
      </c>
      <c r="B33" s="47"/>
      <c r="C33" s="236"/>
      <c r="D33" s="16"/>
      <c r="E33" s="12"/>
      <c r="F33" s="206"/>
    </row>
    <row r="34" spans="1:6" ht="15.75" x14ac:dyDescent="0.25">
      <c r="A34" s="93" t="s">
        <v>92</v>
      </c>
      <c r="B34" s="281">
        <f t="shared" ref="B34:B49" si="6">C34/0.82</f>
        <v>40778.048780487807</v>
      </c>
      <c r="C34" s="238">
        <v>33438</v>
      </c>
      <c r="D34" s="228"/>
      <c r="E34" s="239">
        <f>D14</f>
        <v>1.43</v>
      </c>
      <c r="F34" s="282" t="str">
        <f t="shared" ref="F34:F49" si="7">IF(C34*D34*E34,C34*D34*E34,"")</f>
        <v/>
      </c>
    </row>
    <row r="35" spans="1:6" ht="15.75" x14ac:dyDescent="0.25">
      <c r="A35" s="94" t="s">
        <v>62</v>
      </c>
      <c r="B35" s="281">
        <f t="shared" si="6"/>
        <v>25207.317073170732</v>
      </c>
      <c r="C35" s="240">
        <v>20670</v>
      </c>
      <c r="D35" s="241"/>
      <c r="E35" s="239">
        <f>D14</f>
        <v>1.43</v>
      </c>
      <c r="F35" s="282" t="str">
        <f t="shared" si="7"/>
        <v/>
      </c>
    </row>
    <row r="36" spans="1:6" ht="30.6" customHeight="1" x14ac:dyDescent="0.25">
      <c r="A36" s="94" t="s">
        <v>93</v>
      </c>
      <c r="B36" s="281">
        <f t="shared" si="6"/>
        <v>9557.3170731707323</v>
      </c>
      <c r="C36" s="240">
        <v>7837</v>
      </c>
      <c r="D36" s="241"/>
      <c r="E36" s="239">
        <f>D14</f>
        <v>1.43</v>
      </c>
      <c r="F36" s="282" t="str">
        <f t="shared" si="7"/>
        <v/>
      </c>
    </row>
    <row r="37" spans="1:6" ht="15.75" x14ac:dyDescent="0.25">
      <c r="A37" s="93" t="s">
        <v>64</v>
      </c>
      <c r="B37" s="281">
        <f t="shared" si="6"/>
        <v>695.1219512195122</v>
      </c>
      <c r="C37" s="240">
        <v>570</v>
      </c>
      <c r="D37" s="241"/>
      <c r="E37" s="239">
        <f>D14</f>
        <v>1.43</v>
      </c>
      <c r="F37" s="282" t="str">
        <f t="shared" si="7"/>
        <v/>
      </c>
    </row>
    <row r="38" spans="1:6" ht="15.75" x14ac:dyDescent="0.25">
      <c r="A38" s="93" t="s">
        <v>65</v>
      </c>
      <c r="B38" s="281">
        <f t="shared" si="6"/>
        <v>2874.3902439024391</v>
      </c>
      <c r="C38" s="240">
        <v>2357</v>
      </c>
      <c r="D38" s="241"/>
      <c r="E38" s="239">
        <f>D14</f>
        <v>1.43</v>
      </c>
      <c r="F38" s="282" t="str">
        <f t="shared" si="7"/>
        <v/>
      </c>
    </row>
    <row r="39" spans="1:6" ht="15.75" x14ac:dyDescent="0.25">
      <c r="A39" s="93" t="s">
        <v>66</v>
      </c>
      <c r="B39" s="281">
        <f t="shared" si="6"/>
        <v>542.68292682926835</v>
      </c>
      <c r="C39" s="242">
        <v>445</v>
      </c>
      <c r="D39" s="241"/>
      <c r="E39" s="239">
        <f>D14</f>
        <v>1.43</v>
      </c>
      <c r="F39" s="282" t="str">
        <f t="shared" si="7"/>
        <v/>
      </c>
    </row>
    <row r="40" spans="1:6" ht="15.75" x14ac:dyDescent="0.25">
      <c r="A40" s="93" t="s">
        <v>67</v>
      </c>
      <c r="B40" s="281">
        <f t="shared" si="6"/>
        <v>742.68292682926835</v>
      </c>
      <c r="C40" s="242">
        <v>609</v>
      </c>
      <c r="D40" s="241"/>
      <c r="E40" s="239">
        <f>D14</f>
        <v>1.43</v>
      </c>
      <c r="F40" s="282" t="str">
        <f t="shared" si="7"/>
        <v/>
      </c>
    </row>
    <row r="41" spans="1:6" ht="15.75" x14ac:dyDescent="0.25">
      <c r="A41" s="93" t="s">
        <v>68</v>
      </c>
      <c r="B41" s="281">
        <f t="shared" si="6"/>
        <v>369.51219512195127</v>
      </c>
      <c r="C41" s="242">
        <v>303</v>
      </c>
      <c r="D41" s="241"/>
      <c r="E41" s="239">
        <f>D14</f>
        <v>1.43</v>
      </c>
      <c r="F41" s="282" t="str">
        <f t="shared" si="7"/>
        <v/>
      </c>
    </row>
    <row r="42" spans="1:6" ht="15.75" x14ac:dyDescent="0.25">
      <c r="A42" s="100" t="s">
        <v>69</v>
      </c>
      <c r="B42" s="281">
        <f t="shared" si="6"/>
        <v>1031.7073170731708</v>
      </c>
      <c r="C42" s="62">
        <v>846</v>
      </c>
      <c r="D42" s="37"/>
      <c r="E42" s="239">
        <f>D14</f>
        <v>1.43</v>
      </c>
      <c r="F42" s="282" t="str">
        <f t="shared" si="7"/>
        <v/>
      </c>
    </row>
    <row r="43" spans="1:6" ht="15.75" x14ac:dyDescent="0.25">
      <c r="A43" s="100" t="s">
        <v>94</v>
      </c>
      <c r="B43" s="281">
        <f t="shared" si="6"/>
        <v>3034.146341463415</v>
      </c>
      <c r="C43" s="62">
        <v>2488</v>
      </c>
      <c r="D43" s="37"/>
      <c r="E43" s="239">
        <f>D14</f>
        <v>1.43</v>
      </c>
      <c r="F43" s="282" t="str">
        <f t="shared" si="7"/>
        <v/>
      </c>
    </row>
    <row r="44" spans="1:6" customFormat="1" ht="15.75" x14ac:dyDescent="0.25">
      <c r="A44" s="100" t="s">
        <v>70</v>
      </c>
      <c r="B44" s="281">
        <f t="shared" si="6"/>
        <v>2802.439024390244</v>
      </c>
      <c r="C44" s="62">
        <v>2298</v>
      </c>
      <c r="D44" s="37"/>
      <c r="E44" s="239">
        <f>D14</f>
        <v>1.43</v>
      </c>
      <c r="F44" s="282" t="str">
        <f t="shared" si="7"/>
        <v/>
      </c>
    </row>
    <row r="45" spans="1:6" ht="15.75" x14ac:dyDescent="0.25">
      <c r="A45" s="100" t="s">
        <v>343</v>
      </c>
      <c r="B45" s="281">
        <f t="shared" si="6"/>
        <v>307.3170731707317</v>
      </c>
      <c r="C45" s="62">
        <v>252</v>
      </c>
      <c r="D45" s="37"/>
      <c r="E45" s="239">
        <f>D14</f>
        <v>1.43</v>
      </c>
      <c r="F45" s="282" t="str">
        <f t="shared" si="7"/>
        <v/>
      </c>
    </row>
    <row r="46" spans="1:6" ht="15.75" x14ac:dyDescent="0.25">
      <c r="A46" s="100" t="s">
        <v>344</v>
      </c>
      <c r="B46" s="281">
        <f t="shared" si="6"/>
        <v>419.51219512195127</v>
      </c>
      <c r="C46" s="62">
        <v>344</v>
      </c>
      <c r="D46" s="37"/>
      <c r="E46" s="239">
        <f>D14</f>
        <v>1.43</v>
      </c>
      <c r="F46" s="282" t="str">
        <f t="shared" si="7"/>
        <v/>
      </c>
    </row>
    <row r="47" spans="1:6" ht="15.75" x14ac:dyDescent="0.25">
      <c r="A47" s="100" t="s">
        <v>345</v>
      </c>
      <c r="B47" s="281">
        <f t="shared" si="6"/>
        <v>82.926829268292693</v>
      </c>
      <c r="C47" s="62">
        <v>68</v>
      </c>
      <c r="D47" s="37"/>
      <c r="E47" s="239">
        <f>D14</f>
        <v>1.43</v>
      </c>
      <c r="F47" s="282" t="str">
        <f t="shared" si="7"/>
        <v/>
      </c>
    </row>
    <row r="48" spans="1:6" ht="15.75" x14ac:dyDescent="0.25">
      <c r="A48" s="100" t="s">
        <v>346</v>
      </c>
      <c r="B48" s="281">
        <f t="shared" si="6"/>
        <v>76.829268292682926</v>
      </c>
      <c r="C48" s="62">
        <v>63</v>
      </c>
      <c r="D48" s="37"/>
      <c r="E48" s="239">
        <f>D14</f>
        <v>1.43</v>
      </c>
      <c r="F48" s="282" t="str">
        <f t="shared" si="7"/>
        <v/>
      </c>
    </row>
    <row r="49" spans="1:6" ht="30.6" customHeight="1" x14ac:dyDescent="0.25">
      <c r="A49" s="124" t="s">
        <v>347</v>
      </c>
      <c r="B49" s="281">
        <f t="shared" si="6"/>
        <v>896.34146341463418</v>
      </c>
      <c r="C49" s="62">
        <v>735</v>
      </c>
      <c r="D49" s="37"/>
      <c r="E49" s="239">
        <f>D14</f>
        <v>1.43</v>
      </c>
      <c r="F49" s="282" t="str">
        <f t="shared" si="7"/>
        <v/>
      </c>
    </row>
    <row r="50" spans="1:6" ht="15.75" x14ac:dyDescent="0.25">
      <c r="A50" s="101"/>
      <c r="B50" s="47"/>
      <c r="C50" s="243"/>
      <c r="D50" s="41"/>
      <c r="E50" s="12"/>
      <c r="F50" s="283"/>
    </row>
    <row r="51" spans="1:6" ht="15.75" x14ac:dyDescent="0.25">
      <c r="A51" s="92" t="s">
        <v>536</v>
      </c>
      <c r="B51" s="47"/>
      <c r="C51" s="244"/>
      <c r="D51" s="16"/>
      <c r="E51" s="12"/>
      <c r="F51" s="206"/>
    </row>
    <row r="52" spans="1:6" ht="30" customHeight="1" x14ac:dyDescent="0.25">
      <c r="A52" s="129" t="s">
        <v>71</v>
      </c>
      <c r="B52" s="232">
        <f t="shared" ref="B52:B53" si="8">C52/0.82</f>
        <v>10473.170731707318</v>
      </c>
      <c r="C52" s="245">
        <v>8588</v>
      </c>
      <c r="D52" s="246"/>
      <c r="E52" s="247">
        <f>D14</f>
        <v>1.43</v>
      </c>
      <c r="F52" s="284" t="str">
        <f>IF(C52*D52*E52,C52*D52*E52,"")</f>
        <v/>
      </c>
    </row>
    <row r="53" spans="1:6" ht="14.65" customHeight="1" x14ac:dyDescent="0.25">
      <c r="A53" s="93" t="s">
        <v>542</v>
      </c>
      <c r="B53" s="44">
        <f t="shared" si="8"/>
        <v>2012.1951219512196</v>
      </c>
      <c r="C53" s="285">
        <v>1650</v>
      </c>
      <c r="D53" s="228"/>
      <c r="E53" s="239">
        <f>D14</f>
        <v>1.43</v>
      </c>
      <c r="F53" s="250" t="str">
        <f>IF(C53*D53*E53,C53*D53*E53,"")</f>
        <v/>
      </c>
    </row>
    <row r="54" spans="1:6" ht="15.75" x14ac:dyDescent="0.25">
      <c r="A54" s="215"/>
      <c r="B54" s="47"/>
      <c r="C54" s="13"/>
      <c r="D54" s="14"/>
      <c r="E54" s="12"/>
      <c r="F54" s="206"/>
    </row>
    <row r="55" spans="1:6" ht="15.75" x14ac:dyDescent="0.25">
      <c r="A55" s="92" t="s">
        <v>9</v>
      </c>
      <c r="B55" s="47"/>
      <c r="C55" s="244"/>
      <c r="D55" s="16"/>
      <c r="E55" s="12"/>
      <c r="F55" s="206"/>
    </row>
    <row r="56" spans="1:6" ht="15.75" x14ac:dyDescent="0.25">
      <c r="A56" s="93" t="s">
        <v>73</v>
      </c>
      <c r="B56" s="281">
        <f>C56/0.82</f>
        <v>406.00000000000006</v>
      </c>
      <c r="C56" s="249">
        <v>332.92</v>
      </c>
      <c r="D56" s="228"/>
      <c r="E56" s="253">
        <f>D14</f>
        <v>1.43</v>
      </c>
      <c r="F56" s="282" t="str">
        <f>IF(C56*D56*E56,C56*D56*E56,"")</f>
        <v/>
      </c>
    </row>
    <row r="57" spans="1:6" ht="15.75" x14ac:dyDescent="0.25">
      <c r="A57" s="215"/>
      <c r="B57" s="47"/>
      <c r="C57" s="13"/>
      <c r="D57" s="14"/>
      <c r="E57" s="12"/>
      <c r="F57" s="206"/>
    </row>
    <row r="58" spans="1:6" ht="15.75" x14ac:dyDescent="0.25">
      <c r="A58" s="92" t="s">
        <v>10</v>
      </c>
      <c r="B58" s="47"/>
      <c r="C58" s="244"/>
      <c r="D58" s="16"/>
      <c r="E58" s="12"/>
      <c r="F58" s="206"/>
    </row>
    <row r="59" spans="1:6" ht="15.75" x14ac:dyDescent="0.25">
      <c r="A59" s="93" t="s">
        <v>74</v>
      </c>
      <c r="B59" s="281">
        <f t="shared" ref="B59:B62" si="9">C59/0.82</f>
        <v>0</v>
      </c>
      <c r="C59" s="45">
        <v>0</v>
      </c>
      <c r="D59" s="228"/>
      <c r="E59" s="254"/>
      <c r="F59" s="282" t="str">
        <f t="shared" ref="F59:F63" si="10">IF(C59*D59*E59,C59*D59*E59,"")</f>
        <v/>
      </c>
    </row>
    <row r="60" spans="1:6" ht="15.75" x14ac:dyDescent="0.25">
      <c r="A60" s="93" t="s">
        <v>75</v>
      </c>
      <c r="B60" s="281">
        <f t="shared" si="9"/>
        <v>0</v>
      </c>
      <c r="C60" s="45">
        <v>0</v>
      </c>
      <c r="D60" s="228"/>
      <c r="E60" s="254"/>
      <c r="F60" s="282" t="str">
        <f t="shared" si="10"/>
        <v/>
      </c>
    </row>
    <row r="61" spans="1:6" ht="15.75" x14ac:dyDescent="0.25">
      <c r="A61" s="93" t="s">
        <v>76</v>
      </c>
      <c r="B61" s="281">
        <f t="shared" si="9"/>
        <v>0</v>
      </c>
      <c r="C61" s="45">
        <v>0</v>
      </c>
      <c r="D61" s="228"/>
      <c r="E61" s="254"/>
      <c r="F61" s="282" t="str">
        <f t="shared" si="10"/>
        <v/>
      </c>
    </row>
    <row r="62" spans="1:6" ht="15.75" x14ac:dyDescent="0.25">
      <c r="A62" s="93" t="s">
        <v>77</v>
      </c>
      <c r="B62" s="281">
        <f t="shared" si="9"/>
        <v>0</v>
      </c>
      <c r="C62" s="45">
        <v>0</v>
      </c>
      <c r="D62" s="228"/>
      <c r="E62" s="254"/>
      <c r="F62" s="282" t="str">
        <f t="shared" si="10"/>
        <v/>
      </c>
    </row>
    <row r="63" spans="1:6" ht="15.75" x14ac:dyDescent="0.25">
      <c r="A63" s="93" t="s">
        <v>78</v>
      </c>
      <c r="B63" s="281">
        <f>C63/0.82</f>
        <v>1623</v>
      </c>
      <c r="C63" s="65">
        <v>1330.86</v>
      </c>
      <c r="D63" s="228"/>
      <c r="E63" s="239">
        <f>D14</f>
        <v>1.43</v>
      </c>
      <c r="F63" s="282" t="str">
        <f t="shared" si="10"/>
        <v/>
      </c>
    </row>
    <row r="64" spans="1:6" ht="15.75" x14ac:dyDescent="0.25">
      <c r="A64" s="215"/>
      <c r="B64" s="47"/>
      <c r="C64" s="244"/>
      <c r="D64" s="16"/>
      <c r="E64" s="12"/>
      <c r="F64" s="206"/>
    </row>
    <row r="65" spans="1:8" ht="15.75" x14ac:dyDescent="0.25">
      <c r="A65" s="92" t="s">
        <v>11</v>
      </c>
      <c r="B65" s="47"/>
      <c r="C65" s="244"/>
      <c r="D65" s="16"/>
      <c r="E65" s="12"/>
      <c r="F65" s="206"/>
    </row>
    <row r="66" spans="1:8" ht="15.75" x14ac:dyDescent="0.25">
      <c r="A66" s="93" t="s">
        <v>79</v>
      </c>
      <c r="B66" s="281">
        <f t="shared" ref="B66:B67" si="11">C66/0.82</f>
        <v>0</v>
      </c>
      <c r="C66" s="45">
        <v>0</v>
      </c>
      <c r="D66" s="228"/>
      <c r="E66" s="254"/>
      <c r="F66" s="282" t="str">
        <f t="shared" ref="F66:F67" si="12">IF(C66*D66*E66,C66*D66*E66,"")</f>
        <v/>
      </c>
    </row>
    <row r="67" spans="1:8" ht="15.75" x14ac:dyDescent="0.25">
      <c r="A67" s="93" t="s">
        <v>80</v>
      </c>
      <c r="B67" s="281">
        <f t="shared" si="11"/>
        <v>0</v>
      </c>
      <c r="C67" s="45">
        <v>0</v>
      </c>
      <c r="D67" s="228"/>
      <c r="E67" s="254"/>
      <c r="F67" s="282" t="str">
        <f t="shared" si="12"/>
        <v/>
      </c>
    </row>
    <row r="68" spans="1:8" ht="15.75" x14ac:dyDescent="0.25">
      <c r="A68" s="215"/>
      <c r="B68" s="47"/>
      <c r="C68" s="244"/>
      <c r="D68" s="16"/>
      <c r="E68" s="12"/>
      <c r="F68" s="206"/>
    </row>
    <row r="69" spans="1:8" ht="15.75" x14ac:dyDescent="0.25">
      <c r="A69" s="92" t="s">
        <v>12</v>
      </c>
      <c r="B69" s="47"/>
      <c r="C69" s="244"/>
      <c r="D69" s="16"/>
      <c r="E69" s="12"/>
      <c r="F69" s="206"/>
    </row>
    <row r="70" spans="1:8" ht="15.75" x14ac:dyDescent="0.25">
      <c r="A70" s="93" t="s">
        <v>81</v>
      </c>
      <c r="B70" s="281">
        <f t="shared" ref="B70:B71" si="13">C70/0.82</f>
        <v>0</v>
      </c>
      <c r="C70" s="45">
        <v>0</v>
      </c>
      <c r="D70" s="228"/>
      <c r="E70" s="254"/>
      <c r="F70" s="282" t="str">
        <f t="shared" ref="F70:F72" si="14">IF(C70*D70*E70,C70*D70*E70,"")</f>
        <v/>
      </c>
    </row>
    <row r="71" spans="1:8" ht="15.75" x14ac:dyDescent="0.25">
      <c r="A71" s="93" t="s">
        <v>82</v>
      </c>
      <c r="B71" s="281">
        <f t="shared" si="13"/>
        <v>0</v>
      </c>
      <c r="C71" s="45">
        <v>0</v>
      </c>
      <c r="D71" s="228"/>
      <c r="E71" s="254"/>
      <c r="F71" s="282" t="str">
        <f t="shared" si="14"/>
        <v/>
      </c>
    </row>
    <row r="72" spans="1:8" ht="15.75" x14ac:dyDescent="0.25">
      <c r="A72" s="93" t="s">
        <v>83</v>
      </c>
      <c r="B72" s="281">
        <f>C72/0.82</f>
        <v>729</v>
      </c>
      <c r="C72" s="65">
        <v>597.78</v>
      </c>
      <c r="D72" s="228"/>
      <c r="E72" s="239">
        <f>D14</f>
        <v>1.43</v>
      </c>
      <c r="F72" s="282" t="str">
        <f t="shared" si="14"/>
        <v/>
      </c>
      <c r="H72" s="1" t="str">
        <f>IFERROR(#REF!*G72,"")</f>
        <v/>
      </c>
    </row>
    <row r="73" spans="1:8" ht="15.75" x14ac:dyDescent="0.25">
      <c r="A73" s="215"/>
      <c r="B73" s="47"/>
      <c r="C73" s="244"/>
      <c r="D73" s="16"/>
      <c r="E73" s="12"/>
      <c r="F73" s="234"/>
    </row>
    <row r="74" spans="1:8" ht="15.75" x14ac:dyDescent="0.25">
      <c r="A74" s="92" t="s">
        <v>13</v>
      </c>
      <c r="B74" s="47"/>
      <c r="C74" s="244"/>
      <c r="D74" s="16"/>
      <c r="E74" s="12"/>
      <c r="F74" s="234"/>
    </row>
    <row r="75" spans="1:8" ht="15.75" x14ac:dyDescent="0.25">
      <c r="A75" s="93" t="s">
        <v>537</v>
      </c>
      <c r="B75" s="281"/>
      <c r="C75" s="65">
        <v>3.5</v>
      </c>
      <c r="D75" s="257"/>
      <c r="E75" s="258">
        <f>E72</f>
        <v>1.43</v>
      </c>
      <c r="F75" s="286" t="str">
        <f t="shared" ref="F75:F76" si="15">IF(C75*D75*E75,C75*D75*E75,"")</f>
        <v/>
      </c>
    </row>
    <row r="76" spans="1:8" ht="15.75" x14ac:dyDescent="0.25">
      <c r="A76" s="112" t="s">
        <v>14</v>
      </c>
      <c r="B76" s="232"/>
      <c r="C76" s="259">
        <v>1.85</v>
      </c>
      <c r="D76" s="257"/>
      <c r="E76" s="260">
        <f>D14</f>
        <v>1.43</v>
      </c>
      <c r="F76" s="286" t="str">
        <f t="shared" si="15"/>
        <v/>
      </c>
    </row>
    <row r="77" spans="1:8" ht="15.75" x14ac:dyDescent="0.25">
      <c r="A77" s="93" t="s">
        <v>467</v>
      </c>
      <c r="B77" s="281"/>
      <c r="C77" s="65" t="s">
        <v>32</v>
      </c>
      <c r="D77" s="46"/>
      <c r="E77" s="261"/>
      <c r="F77" s="287">
        <f>D77</f>
        <v>0</v>
      </c>
    </row>
    <row r="78" spans="1:8" ht="15.75" x14ac:dyDescent="0.25">
      <c r="A78" s="12"/>
      <c r="B78" s="14"/>
      <c r="C78" s="14"/>
      <c r="D78" s="13" t="s">
        <v>15</v>
      </c>
      <c r="E78" s="13"/>
      <c r="F78" s="263">
        <f>SUM(F18:F77)</f>
        <v>0</v>
      </c>
    </row>
    <row r="79" spans="1:8" ht="15.75" x14ac:dyDescent="0.25">
      <c r="A79" s="911" t="s">
        <v>538</v>
      </c>
      <c r="B79" s="47"/>
      <c r="C79" s="264">
        <v>0</v>
      </c>
      <c r="D79" s="16"/>
      <c r="E79" s="12"/>
      <c r="F79" s="265">
        <f>SUM(C79*(F78)/100)</f>
        <v>0</v>
      </c>
    </row>
    <row r="80" spans="1:8" ht="15.75" x14ac:dyDescent="0.25">
      <c r="A80" s="911"/>
      <c r="B80" s="266"/>
      <c r="C80" s="267">
        <v>0</v>
      </c>
      <c r="D80" s="13" t="s">
        <v>540</v>
      </c>
      <c r="E80" s="13"/>
      <c r="F80" s="288">
        <f>SUM(C80*(F78)/100)</f>
        <v>0</v>
      </c>
    </row>
    <row r="81" spans="1:6" ht="15.75" x14ac:dyDescent="0.25">
      <c r="A81" s="889" t="s">
        <v>539</v>
      </c>
      <c r="B81" s="889"/>
      <c r="C81" s="14"/>
      <c r="D81" s="13" t="s">
        <v>17</v>
      </c>
      <c r="E81" s="13"/>
      <c r="F81" s="289">
        <f>SUM(F78+F79+F80)</f>
        <v>0</v>
      </c>
    </row>
    <row r="82" spans="1:6" ht="15" x14ac:dyDescent="0.25">
      <c r="A82" s="270"/>
      <c r="B82" s="270"/>
      <c r="C82" s="271"/>
      <c r="D82" s="272"/>
      <c r="E82" s="271"/>
    </row>
    <row r="83" spans="1:6" ht="15" x14ac:dyDescent="0.25">
      <c r="A83" s="270"/>
      <c r="B83" s="270"/>
      <c r="C83" s="271"/>
      <c r="D83" s="272"/>
      <c r="E83" s="271"/>
    </row>
    <row r="84" spans="1:6" ht="15" x14ac:dyDescent="0.25">
      <c r="A84" s="270"/>
      <c r="B84" s="270"/>
      <c r="C84" s="271"/>
      <c r="D84" s="272"/>
      <c r="E84" s="271"/>
    </row>
  </sheetData>
  <mergeCells count="15">
    <mergeCell ref="A1:B5"/>
    <mergeCell ref="C1:F1"/>
    <mergeCell ref="C2:F2"/>
    <mergeCell ref="C3:F3"/>
    <mergeCell ref="C4:F4"/>
    <mergeCell ref="C5:F5"/>
    <mergeCell ref="A81:B81"/>
    <mergeCell ref="A79:A80"/>
    <mergeCell ref="D14:E14"/>
    <mergeCell ref="A6:B7"/>
    <mergeCell ref="C6:F6"/>
    <mergeCell ref="C7:F7"/>
    <mergeCell ref="A8:F8"/>
    <mergeCell ref="A10:E11"/>
    <mergeCell ref="A12:F12"/>
  </mergeCells>
  <hyperlinks>
    <hyperlink ref="C7" r:id="rId1" xr:uid="{3C6ABAAA-9A51-4B09-8CC6-7641E6A86FDD}"/>
    <hyperlink ref="C5" r:id="rId2" xr:uid="{4DCBC95D-8DA9-4DD2-9A17-40A337EF5BA8}"/>
  </hyperlinks>
  <pageMargins left="0.25" right="0.25" top="0.75" bottom="0.75" header="0.3" footer="0.3"/>
  <pageSetup fitToHeight="0" orientation="portrait" r:id="rId3"/>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E6328-A8F9-4897-A6BE-0E41E1426D63}">
  <sheetPr>
    <tabColor rgb="FFFFFF00"/>
    <pageSetUpPr fitToPage="1"/>
  </sheetPr>
  <dimension ref="A1:I83"/>
  <sheetViews>
    <sheetView topLeftCell="A45" zoomScaleNormal="100" workbookViewId="0">
      <selection activeCell="F77" sqref="F77"/>
    </sheetView>
  </sheetViews>
  <sheetFormatPr defaultRowHeight="12.75" x14ac:dyDescent="0.2"/>
  <cols>
    <col min="1" max="1" width="46.28515625" style="1" customWidth="1"/>
    <col min="2" max="2" width="14.5703125" style="1" customWidth="1"/>
    <col min="3" max="3" width="15.28515625" style="2" customWidth="1"/>
    <col min="4" max="4" width="6.42578125" style="3" customWidth="1"/>
    <col min="5" max="5" width="9.4257812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890" t="e" vm="1">
        <v>#VALUE!</v>
      </c>
      <c r="B1" s="891"/>
      <c r="C1" s="952" t="s">
        <v>524</v>
      </c>
      <c r="D1" s="953"/>
      <c r="E1" s="953"/>
      <c r="F1" s="954"/>
    </row>
    <row r="2" spans="1:9" ht="15.75" x14ac:dyDescent="0.25">
      <c r="A2" s="892"/>
      <c r="B2" s="893"/>
      <c r="C2" s="955" t="s">
        <v>444</v>
      </c>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4.6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75" x14ac:dyDescent="0.25">
      <c r="A9" s="208" t="s">
        <v>37</v>
      </c>
      <c r="B9" s="12"/>
      <c r="C9" s="13"/>
      <c r="D9" s="14"/>
      <c r="E9" s="13"/>
      <c r="F9" s="209"/>
    </row>
    <row r="10" spans="1:9" ht="45" customHeight="1" x14ac:dyDescent="0.25">
      <c r="A10" s="948" t="s">
        <v>588</v>
      </c>
      <c r="B10" s="949"/>
      <c r="C10" s="949"/>
      <c r="D10" s="949"/>
      <c r="E10" s="949"/>
      <c r="F10" s="209"/>
    </row>
    <row r="11" spans="1:9" ht="15.6" customHeight="1" x14ac:dyDescent="0.25">
      <c r="A11" s="948"/>
      <c r="B11" s="949"/>
      <c r="C11" s="949"/>
      <c r="D11" s="949"/>
      <c r="E11" s="949"/>
      <c r="F11" s="209"/>
    </row>
    <row r="12" spans="1:9" ht="15" customHeight="1" thickBot="1" x14ac:dyDescent="0.3">
      <c r="A12" s="950" t="s">
        <v>525</v>
      </c>
      <c r="B12" s="911"/>
      <c r="C12" s="911"/>
      <c r="D12" s="911"/>
      <c r="E12" s="911"/>
      <c r="F12" s="951"/>
    </row>
    <row r="13" spans="1:9" ht="15.6" customHeight="1" thickBot="1" x14ac:dyDescent="0.3">
      <c r="A13" s="92" t="s">
        <v>526</v>
      </c>
      <c r="B13" s="12"/>
      <c r="C13" s="212"/>
      <c r="D13" s="213" t="s">
        <v>527</v>
      </c>
      <c r="E13" s="214"/>
      <c r="F13" s="209"/>
    </row>
    <row r="14" spans="1:9" ht="15.6" customHeight="1" thickBot="1" x14ac:dyDescent="0.3">
      <c r="A14" s="215"/>
      <c r="B14" s="210"/>
      <c r="C14" s="216" t="s">
        <v>528</v>
      </c>
      <c r="D14" s="941">
        <v>1.43</v>
      </c>
      <c r="E14" s="942"/>
      <c r="F14" s="217"/>
    </row>
    <row r="15" spans="1:9" ht="15.75" x14ac:dyDescent="0.25">
      <c r="A15" s="215"/>
      <c r="B15" s="12"/>
      <c r="C15" s="13"/>
      <c r="D15" s="14"/>
      <c r="E15" s="13"/>
      <c r="F15" s="209"/>
    </row>
    <row r="16" spans="1:9" s="221" customFormat="1" ht="63" customHeight="1" x14ac:dyDescent="0.25">
      <c r="A16" s="97"/>
      <c r="B16" s="218" t="s">
        <v>529</v>
      </c>
      <c r="C16" s="219" t="s">
        <v>530</v>
      </c>
      <c r="D16" s="218"/>
      <c r="E16" s="218" t="s">
        <v>531</v>
      </c>
      <c r="F16" s="220" t="s">
        <v>532</v>
      </c>
    </row>
    <row r="17" spans="1:6" ht="20.100000000000001" customHeight="1" x14ac:dyDescent="0.25">
      <c r="A17" s="91" t="s">
        <v>4</v>
      </c>
      <c r="B17" s="222" t="s">
        <v>533</v>
      </c>
      <c r="C17" s="273" t="s">
        <v>320</v>
      </c>
      <c r="D17" s="224" t="s">
        <v>534</v>
      </c>
      <c r="E17" s="225" t="s">
        <v>535</v>
      </c>
      <c r="F17" s="226" t="s">
        <v>6</v>
      </c>
    </row>
    <row r="18" spans="1:6" ht="15.6" customHeight="1" x14ac:dyDescent="0.25">
      <c r="A18" s="290" t="s">
        <v>342</v>
      </c>
      <c r="B18" s="276">
        <f>C18/0.82</f>
        <v>111457.31707317074</v>
      </c>
      <c r="C18" s="227">
        <v>91395</v>
      </c>
      <c r="D18" s="291"/>
      <c r="E18" s="229">
        <f>D14</f>
        <v>1.43</v>
      </c>
      <c r="F18" s="292" t="str">
        <f>IF(C18*D18*E18,C18*D18*E18,"")</f>
        <v/>
      </c>
    </row>
    <row r="19" spans="1:6" ht="15.75" x14ac:dyDescent="0.25">
      <c r="A19" s="98" t="s">
        <v>60</v>
      </c>
      <c r="B19" s="281">
        <f>C19/0.82</f>
        <v>116754.87804878049</v>
      </c>
      <c r="C19" s="238">
        <v>95739</v>
      </c>
      <c r="D19" s="228"/>
      <c r="E19" s="239">
        <f>D14</f>
        <v>1.43</v>
      </c>
      <c r="F19" s="286" t="str">
        <f>IF(C19*D19*E19,C19*D19*E19,"")</f>
        <v/>
      </c>
    </row>
    <row r="20" spans="1:6" ht="15.75" x14ac:dyDescent="0.25">
      <c r="A20" s="215"/>
      <c r="B20" s="47"/>
      <c r="C20" s="12"/>
      <c r="D20" s="14"/>
      <c r="E20" s="12"/>
      <c r="F20" s="206"/>
    </row>
    <row r="21" spans="1:6" ht="15.75" x14ac:dyDescent="0.25">
      <c r="A21" s="92" t="s">
        <v>7</v>
      </c>
      <c r="B21" s="47"/>
      <c r="C21" s="236"/>
      <c r="D21" s="16"/>
      <c r="E21" s="12"/>
      <c r="F21" s="206"/>
    </row>
    <row r="22" spans="1:6" ht="15.75" x14ac:dyDescent="0.25">
      <c r="A22" s="93" t="s">
        <v>61</v>
      </c>
      <c r="B22" s="281">
        <f t="shared" ref="B22:B48" si="0">C22/0.82</f>
        <v>37920.731707317078</v>
      </c>
      <c r="C22" s="238">
        <v>31095</v>
      </c>
      <c r="D22" s="228"/>
      <c r="E22" s="239">
        <f>D14</f>
        <v>1.43</v>
      </c>
      <c r="F22" s="286" t="str">
        <f t="shared" ref="F22:F48" si="1">IF(C22*D22*E22,C22*D22*E22,"")</f>
        <v/>
      </c>
    </row>
    <row r="23" spans="1:6" ht="31.9" customHeight="1" x14ac:dyDescent="0.25">
      <c r="A23" s="94" t="s">
        <v>63</v>
      </c>
      <c r="B23" s="281">
        <f t="shared" si="0"/>
        <v>1317.0731707317075</v>
      </c>
      <c r="C23" s="240">
        <v>1080</v>
      </c>
      <c r="D23" s="241"/>
      <c r="E23" s="239">
        <f>D14</f>
        <v>1.43</v>
      </c>
      <c r="F23" s="286" t="str">
        <f t="shared" si="1"/>
        <v/>
      </c>
    </row>
    <row r="24" spans="1:6" ht="15.75" x14ac:dyDescent="0.25">
      <c r="A24" s="93" t="s">
        <v>64</v>
      </c>
      <c r="B24" s="281">
        <f t="shared" si="0"/>
        <v>645.1219512195122</v>
      </c>
      <c r="C24" s="240">
        <v>529</v>
      </c>
      <c r="D24" s="241"/>
      <c r="E24" s="239">
        <f>D14</f>
        <v>1.43</v>
      </c>
      <c r="F24" s="286" t="str">
        <f t="shared" si="1"/>
        <v/>
      </c>
    </row>
    <row r="25" spans="1:6" ht="15.75" x14ac:dyDescent="0.25">
      <c r="A25" s="93" t="s">
        <v>65</v>
      </c>
      <c r="B25" s="281">
        <f t="shared" si="0"/>
        <v>2674.3902439024391</v>
      </c>
      <c r="C25" s="240">
        <v>2193</v>
      </c>
      <c r="D25" s="241"/>
      <c r="E25" s="239">
        <f>D14</f>
        <v>1.43</v>
      </c>
      <c r="F25" s="286" t="str">
        <f t="shared" si="1"/>
        <v/>
      </c>
    </row>
    <row r="26" spans="1:6" ht="15.75" x14ac:dyDescent="0.25">
      <c r="A26" s="93" t="s">
        <v>66</v>
      </c>
      <c r="B26" s="281">
        <f t="shared" si="0"/>
        <v>502.43902439024396</v>
      </c>
      <c r="C26" s="240">
        <v>412</v>
      </c>
      <c r="D26" s="241"/>
      <c r="E26" s="239">
        <f>D14</f>
        <v>1.43</v>
      </c>
      <c r="F26" s="286" t="str">
        <f t="shared" si="1"/>
        <v/>
      </c>
    </row>
    <row r="27" spans="1:6" ht="15.75" x14ac:dyDescent="0.25">
      <c r="A27" s="93" t="s">
        <v>67</v>
      </c>
      <c r="B27" s="281">
        <f t="shared" si="0"/>
        <v>690.2439024390244</v>
      </c>
      <c r="C27" s="242">
        <v>566</v>
      </c>
      <c r="D27" s="241"/>
      <c r="E27" s="239">
        <f>D14</f>
        <v>1.43</v>
      </c>
      <c r="F27" s="286" t="str">
        <f t="shared" si="1"/>
        <v/>
      </c>
    </row>
    <row r="28" spans="1:6" ht="15.75" x14ac:dyDescent="0.25">
      <c r="A28" s="93" t="s">
        <v>68</v>
      </c>
      <c r="B28" s="281">
        <f t="shared" si="0"/>
        <v>341.46341463414637</v>
      </c>
      <c r="C28" s="242">
        <v>280</v>
      </c>
      <c r="D28" s="241"/>
      <c r="E28" s="239">
        <f>D14</f>
        <v>1.43</v>
      </c>
      <c r="F28" s="286" t="str">
        <f t="shared" si="1"/>
        <v/>
      </c>
    </row>
    <row r="29" spans="1:6" ht="15.75" x14ac:dyDescent="0.25">
      <c r="A29" s="93" t="s">
        <v>69</v>
      </c>
      <c r="B29" s="281">
        <f t="shared" si="0"/>
        <v>957.31707317073176</v>
      </c>
      <c r="C29" s="242">
        <v>785</v>
      </c>
      <c r="D29" s="241"/>
      <c r="E29" s="239">
        <f>D14</f>
        <v>1.43</v>
      </c>
      <c r="F29" s="286" t="str">
        <f t="shared" si="1"/>
        <v/>
      </c>
    </row>
    <row r="30" spans="1:6" ht="15.75" x14ac:dyDescent="0.25">
      <c r="A30" s="100" t="s">
        <v>302</v>
      </c>
      <c r="B30" s="281">
        <f t="shared" si="0"/>
        <v>1254.8780487804879</v>
      </c>
      <c r="C30" s="62">
        <v>1029</v>
      </c>
      <c r="D30" s="37"/>
      <c r="E30" s="239">
        <f>D14</f>
        <v>1.43</v>
      </c>
      <c r="F30" s="286" t="str">
        <f t="shared" si="1"/>
        <v/>
      </c>
    </row>
    <row r="31" spans="1:6" ht="15.75" x14ac:dyDescent="0.25">
      <c r="A31" s="100" t="s">
        <v>303</v>
      </c>
      <c r="B31" s="281">
        <f t="shared" si="0"/>
        <v>1254.8780487804879</v>
      </c>
      <c r="C31" s="62">
        <v>1029</v>
      </c>
      <c r="D31" s="37"/>
      <c r="E31" s="239">
        <f>D14</f>
        <v>1.43</v>
      </c>
      <c r="F31" s="286" t="str">
        <f t="shared" si="1"/>
        <v/>
      </c>
    </row>
    <row r="32" spans="1:6" customFormat="1" ht="15.75" x14ac:dyDescent="0.25">
      <c r="A32" s="100" t="s">
        <v>304</v>
      </c>
      <c r="B32" s="281">
        <f t="shared" si="0"/>
        <v>1254.8780487804879</v>
      </c>
      <c r="C32" s="62">
        <v>1029</v>
      </c>
      <c r="D32" s="37"/>
      <c r="E32" s="239">
        <f>D14</f>
        <v>1.43</v>
      </c>
      <c r="F32" s="286" t="str">
        <f t="shared" si="1"/>
        <v/>
      </c>
    </row>
    <row r="33" spans="1:6" ht="15.75" x14ac:dyDescent="0.25">
      <c r="A33" s="100" t="s">
        <v>436</v>
      </c>
      <c r="B33" s="281">
        <f t="shared" si="0"/>
        <v>335.36585365853659</v>
      </c>
      <c r="C33" s="62">
        <v>275</v>
      </c>
      <c r="D33" s="37"/>
      <c r="E33" s="239">
        <f>D14</f>
        <v>1.43</v>
      </c>
      <c r="F33" s="286" t="str">
        <f t="shared" si="1"/>
        <v/>
      </c>
    </row>
    <row r="34" spans="1:6" ht="15.75" x14ac:dyDescent="0.25">
      <c r="A34" s="100" t="s">
        <v>437</v>
      </c>
      <c r="B34" s="281">
        <f t="shared" si="0"/>
        <v>353.65853658536588</v>
      </c>
      <c r="C34" s="62">
        <v>290</v>
      </c>
      <c r="D34" s="37"/>
      <c r="E34" s="239">
        <f>D14</f>
        <v>1.43</v>
      </c>
      <c r="F34" s="286" t="str">
        <f t="shared" si="1"/>
        <v/>
      </c>
    </row>
    <row r="35" spans="1:6" ht="15.75" x14ac:dyDescent="0.25">
      <c r="A35" s="100" t="s">
        <v>438</v>
      </c>
      <c r="B35" s="281">
        <f t="shared" si="0"/>
        <v>370.73170731707319</v>
      </c>
      <c r="C35" s="62">
        <v>304</v>
      </c>
      <c r="D35" s="37"/>
      <c r="E35" s="239">
        <f>D14</f>
        <v>1.43</v>
      </c>
      <c r="F35" s="286" t="str">
        <f t="shared" si="1"/>
        <v/>
      </c>
    </row>
    <row r="36" spans="1:6" ht="15.75" x14ac:dyDescent="0.25">
      <c r="A36" s="100" t="s">
        <v>439</v>
      </c>
      <c r="B36" s="281">
        <f t="shared" si="0"/>
        <v>380.48780487804879</v>
      </c>
      <c r="C36" s="62">
        <v>312</v>
      </c>
      <c r="D36" s="37"/>
      <c r="E36" s="239">
        <f>D14</f>
        <v>1.43</v>
      </c>
      <c r="F36" s="286" t="str">
        <f t="shared" si="1"/>
        <v/>
      </c>
    </row>
    <row r="37" spans="1:6" ht="15.75" x14ac:dyDescent="0.25">
      <c r="A37" s="100" t="s">
        <v>440</v>
      </c>
      <c r="B37" s="281">
        <f t="shared" si="0"/>
        <v>398.78048780487808</v>
      </c>
      <c r="C37" s="62">
        <v>327</v>
      </c>
      <c r="D37" s="37"/>
      <c r="E37" s="239">
        <f>D14</f>
        <v>1.43</v>
      </c>
      <c r="F37" s="286" t="str">
        <f t="shared" si="1"/>
        <v/>
      </c>
    </row>
    <row r="38" spans="1:6" ht="15.75" x14ac:dyDescent="0.25">
      <c r="A38" s="100" t="s">
        <v>168</v>
      </c>
      <c r="B38" s="281">
        <f t="shared" si="0"/>
        <v>353.65853658536588</v>
      </c>
      <c r="C38" s="62">
        <v>290</v>
      </c>
      <c r="D38" s="37"/>
      <c r="E38" s="239">
        <f>D14</f>
        <v>1.43</v>
      </c>
      <c r="F38" s="286" t="str">
        <f t="shared" si="1"/>
        <v/>
      </c>
    </row>
    <row r="39" spans="1:6" ht="15.75" x14ac:dyDescent="0.25">
      <c r="A39" s="100" t="s">
        <v>169</v>
      </c>
      <c r="B39" s="281">
        <f t="shared" si="0"/>
        <v>370.73170731707319</v>
      </c>
      <c r="C39" s="62">
        <v>304</v>
      </c>
      <c r="D39" s="37"/>
      <c r="E39" s="239">
        <f>D14</f>
        <v>1.43</v>
      </c>
      <c r="F39" s="286" t="str">
        <f t="shared" si="1"/>
        <v/>
      </c>
    </row>
    <row r="40" spans="1:6" ht="15.75" x14ac:dyDescent="0.25">
      <c r="A40" s="100" t="s">
        <v>170</v>
      </c>
      <c r="B40" s="281">
        <f t="shared" si="0"/>
        <v>390.2439024390244</v>
      </c>
      <c r="C40" s="62">
        <v>320</v>
      </c>
      <c r="D40" s="37"/>
      <c r="E40" s="239">
        <f>D14</f>
        <v>1.43</v>
      </c>
      <c r="F40" s="286" t="str">
        <f t="shared" si="1"/>
        <v/>
      </c>
    </row>
    <row r="41" spans="1:6" ht="15.75" x14ac:dyDescent="0.25">
      <c r="A41" s="100" t="s">
        <v>171</v>
      </c>
      <c r="B41" s="281">
        <f t="shared" si="0"/>
        <v>409.75609756097566</v>
      </c>
      <c r="C41" s="62">
        <v>336</v>
      </c>
      <c r="D41" s="37"/>
      <c r="E41" s="239">
        <f>D14</f>
        <v>1.43</v>
      </c>
      <c r="F41" s="286" t="str">
        <f t="shared" si="1"/>
        <v/>
      </c>
    </row>
    <row r="42" spans="1:6" ht="14.1" customHeight="1" x14ac:dyDescent="0.25">
      <c r="A42" s="100" t="s">
        <v>167</v>
      </c>
      <c r="B42" s="281">
        <f t="shared" si="0"/>
        <v>423.17073170731709</v>
      </c>
      <c r="C42" s="62">
        <v>347</v>
      </c>
      <c r="D42" s="37"/>
      <c r="E42" s="239">
        <f>D14</f>
        <v>1.43</v>
      </c>
      <c r="F42" s="286" t="str">
        <f t="shared" si="1"/>
        <v/>
      </c>
    </row>
    <row r="43" spans="1:6" ht="15.75" x14ac:dyDescent="0.25">
      <c r="A43" s="100" t="s">
        <v>441</v>
      </c>
      <c r="B43" s="281">
        <f t="shared" si="0"/>
        <v>226.82926829268294</v>
      </c>
      <c r="C43" s="62">
        <v>186</v>
      </c>
      <c r="D43" s="37"/>
      <c r="E43" s="239">
        <f>D14</f>
        <v>1.43</v>
      </c>
      <c r="F43" s="286" t="str">
        <f t="shared" si="1"/>
        <v/>
      </c>
    </row>
    <row r="44" spans="1:6" ht="15.75" x14ac:dyDescent="0.25">
      <c r="A44" s="100" t="s">
        <v>70</v>
      </c>
      <c r="B44" s="281">
        <f t="shared" si="0"/>
        <v>2606.0975609756101</v>
      </c>
      <c r="C44" s="62">
        <v>2137</v>
      </c>
      <c r="D44" s="37"/>
      <c r="E44" s="239">
        <f>D14</f>
        <v>1.43</v>
      </c>
      <c r="F44" s="286" t="str">
        <f t="shared" si="1"/>
        <v/>
      </c>
    </row>
    <row r="45" spans="1:6" ht="15.75" x14ac:dyDescent="0.25">
      <c r="A45" s="100" t="s">
        <v>172</v>
      </c>
      <c r="B45" s="281">
        <f t="shared" si="0"/>
        <v>4780.4878048780492</v>
      </c>
      <c r="C45" s="62">
        <v>3920</v>
      </c>
      <c r="D45" s="37"/>
      <c r="E45" s="239">
        <f>D14</f>
        <v>1.43</v>
      </c>
      <c r="F45" s="286" t="str">
        <f t="shared" si="1"/>
        <v/>
      </c>
    </row>
    <row r="46" spans="1:6" ht="15.75" x14ac:dyDescent="0.25">
      <c r="A46" s="100" t="s">
        <v>315</v>
      </c>
      <c r="B46" s="281">
        <f t="shared" si="0"/>
        <v>1551.219512195122</v>
      </c>
      <c r="C46" s="62">
        <v>1272</v>
      </c>
      <c r="D46" s="37"/>
      <c r="E46" s="239">
        <f>D14</f>
        <v>1.43</v>
      </c>
      <c r="F46" s="286" t="str">
        <f t="shared" si="1"/>
        <v/>
      </c>
    </row>
    <row r="47" spans="1:6" ht="15.75" x14ac:dyDescent="0.25">
      <c r="A47" s="100" t="s">
        <v>173</v>
      </c>
      <c r="B47" s="281">
        <f t="shared" si="0"/>
        <v>1557.3170731707319</v>
      </c>
      <c r="C47" s="62">
        <v>1277</v>
      </c>
      <c r="D47" s="37"/>
      <c r="E47" s="239">
        <f>D14</f>
        <v>1.43</v>
      </c>
      <c r="F47" s="286" t="str">
        <f t="shared" si="1"/>
        <v/>
      </c>
    </row>
    <row r="48" spans="1:6" ht="15.75" x14ac:dyDescent="0.25">
      <c r="A48" s="100" t="s">
        <v>155</v>
      </c>
      <c r="B48" s="281">
        <f t="shared" si="0"/>
        <v>236.58536585365854</v>
      </c>
      <c r="C48" s="62">
        <v>194</v>
      </c>
      <c r="D48" s="37"/>
      <c r="E48" s="239">
        <f>D14</f>
        <v>1.43</v>
      </c>
      <c r="F48" s="286" t="str">
        <f t="shared" si="1"/>
        <v/>
      </c>
    </row>
    <row r="49" spans="1:6" ht="15.75" x14ac:dyDescent="0.25">
      <c r="A49" s="101"/>
      <c r="B49" s="47"/>
      <c r="C49" s="243"/>
      <c r="D49" s="41"/>
      <c r="E49" s="12"/>
      <c r="F49" s="283"/>
    </row>
    <row r="50" spans="1:6" ht="15.75" x14ac:dyDescent="0.25">
      <c r="A50" s="92" t="s">
        <v>536</v>
      </c>
      <c r="B50" s="47"/>
      <c r="C50" s="244"/>
      <c r="D50" s="16"/>
      <c r="E50" s="12"/>
      <c r="F50" s="206"/>
    </row>
    <row r="51" spans="1:6" ht="14.65" customHeight="1" x14ac:dyDescent="0.25">
      <c r="A51" s="93" t="s">
        <v>175</v>
      </c>
      <c r="B51" s="281">
        <f>C51/0.82</f>
        <v>36780.487804878052</v>
      </c>
      <c r="C51" s="249">
        <v>30160</v>
      </c>
      <c r="D51" s="293"/>
      <c r="E51" s="239">
        <f>D14</f>
        <v>1.43</v>
      </c>
      <c r="F51" s="286" t="str">
        <f>IF(C51*D51*E51,C51*D51*E51,"")</f>
        <v/>
      </c>
    </row>
    <row r="52" spans="1:6" ht="15.75" x14ac:dyDescent="0.25">
      <c r="A52" s="294" t="s">
        <v>543</v>
      </c>
      <c r="B52" s="295">
        <f t="shared" ref="B52" si="2">C52/0.82</f>
        <v>828.04878048780495</v>
      </c>
      <c r="C52" s="296">
        <v>679</v>
      </c>
      <c r="D52" s="297"/>
      <c r="E52" s="239">
        <f>D14</f>
        <v>1.43</v>
      </c>
      <c r="F52" s="298" t="str">
        <f>IF(C52*D52*E52,C52*D52*E52,"")</f>
        <v/>
      </c>
    </row>
    <row r="53" spans="1:6" ht="15.75" x14ac:dyDescent="0.25">
      <c r="A53" s="215"/>
      <c r="B53" s="47"/>
      <c r="C53" s="13"/>
      <c r="D53" s="14"/>
      <c r="E53" s="12"/>
      <c r="F53" s="299"/>
    </row>
    <row r="54" spans="1:6" ht="15.75" x14ac:dyDescent="0.25">
      <c r="A54" s="92" t="s">
        <v>9</v>
      </c>
      <c r="B54" s="47"/>
      <c r="C54" s="244"/>
      <c r="D54" s="16"/>
      <c r="E54" s="12"/>
      <c r="F54" s="206"/>
    </row>
    <row r="55" spans="1:6" ht="15.75" x14ac:dyDescent="0.25">
      <c r="A55" s="93" t="s">
        <v>73</v>
      </c>
      <c r="B55" s="300">
        <f>C55/0.82</f>
        <v>1786.5853658536587</v>
      </c>
      <c r="C55" s="249">
        <v>1465</v>
      </c>
      <c r="D55" s="228"/>
      <c r="E55" s="253">
        <f>D14</f>
        <v>1.43</v>
      </c>
      <c r="F55" s="298" t="str">
        <f>IF(C55*D55*E55,C55*D55*E55,"")</f>
        <v/>
      </c>
    </row>
    <row r="56" spans="1:6" ht="15.75" x14ac:dyDescent="0.25">
      <c r="A56" s="215"/>
      <c r="B56" s="47"/>
      <c r="C56" s="13"/>
      <c r="D56" s="14"/>
      <c r="E56" s="12"/>
      <c r="F56" s="206"/>
    </row>
    <row r="57" spans="1:6" ht="15.75" x14ac:dyDescent="0.25">
      <c r="A57" s="92" t="s">
        <v>10</v>
      </c>
      <c r="B57" s="47"/>
      <c r="C57" s="244"/>
      <c r="D57" s="16"/>
      <c r="E57" s="12"/>
      <c r="F57" s="206"/>
    </row>
    <row r="58" spans="1:6" ht="15.75" x14ac:dyDescent="0.25">
      <c r="A58" s="93" t="s">
        <v>74</v>
      </c>
      <c r="B58" s="300">
        <f t="shared" ref="B58:B61" si="3">C58/0.82</f>
        <v>0</v>
      </c>
      <c r="C58" s="301">
        <v>0</v>
      </c>
      <c r="D58" s="228"/>
      <c r="E58" s="254"/>
      <c r="F58" s="298" t="str">
        <f t="shared" ref="F58:F62" si="4">IF(C58*D58*E58,C58*D58*E58,"")</f>
        <v/>
      </c>
    </row>
    <row r="59" spans="1:6" ht="15.75" x14ac:dyDescent="0.25">
      <c r="A59" s="93" t="s">
        <v>75</v>
      </c>
      <c r="B59" s="300">
        <f t="shared" si="3"/>
        <v>0</v>
      </c>
      <c r="C59" s="301">
        <v>0</v>
      </c>
      <c r="D59" s="228"/>
      <c r="E59" s="254"/>
      <c r="F59" s="298" t="str">
        <f t="shared" si="4"/>
        <v/>
      </c>
    </row>
    <row r="60" spans="1:6" ht="15.75" x14ac:dyDescent="0.25">
      <c r="A60" s="93" t="s">
        <v>76</v>
      </c>
      <c r="B60" s="300">
        <f t="shared" si="3"/>
        <v>0</v>
      </c>
      <c r="C60" s="301">
        <v>0</v>
      </c>
      <c r="D60" s="228"/>
      <c r="E60" s="254"/>
      <c r="F60" s="298" t="str">
        <f t="shared" si="4"/>
        <v/>
      </c>
    </row>
    <row r="61" spans="1:6" ht="15.75" x14ac:dyDescent="0.25">
      <c r="A61" s="93" t="s">
        <v>77</v>
      </c>
      <c r="B61" s="300">
        <f t="shared" si="3"/>
        <v>0</v>
      </c>
      <c r="C61" s="301">
        <v>0</v>
      </c>
      <c r="D61" s="228"/>
      <c r="E61" s="254"/>
      <c r="F61" s="298" t="str">
        <f t="shared" si="4"/>
        <v/>
      </c>
    </row>
    <row r="62" spans="1:6" ht="15.75" x14ac:dyDescent="0.25">
      <c r="A62" s="93" t="s">
        <v>78</v>
      </c>
      <c r="B62" s="300">
        <f>C62/0.82</f>
        <v>1839.0243902439026</v>
      </c>
      <c r="C62" s="302">
        <v>1508</v>
      </c>
      <c r="D62" s="228"/>
      <c r="E62" s="239">
        <f>D14</f>
        <v>1.43</v>
      </c>
      <c r="F62" s="298" t="str">
        <f t="shared" si="4"/>
        <v/>
      </c>
    </row>
    <row r="63" spans="1:6" ht="15.75" x14ac:dyDescent="0.25">
      <c r="A63" s="215"/>
      <c r="B63" s="47"/>
      <c r="C63" s="244"/>
      <c r="D63" s="16"/>
      <c r="E63" s="12"/>
      <c r="F63" s="206"/>
    </row>
    <row r="64" spans="1:6" ht="15.75" x14ac:dyDescent="0.25">
      <c r="A64" s="92" t="s">
        <v>11</v>
      </c>
      <c r="B64" s="47"/>
      <c r="C64" s="244"/>
      <c r="D64" s="16"/>
      <c r="E64" s="12"/>
      <c r="F64" s="206"/>
    </row>
    <row r="65" spans="1:8" ht="15.75" x14ac:dyDescent="0.25">
      <c r="A65" s="93" t="s">
        <v>79</v>
      </c>
      <c r="B65" s="300">
        <f t="shared" ref="B65:B66" si="5">C65/0.82</f>
        <v>0</v>
      </c>
      <c r="C65" s="301">
        <v>0</v>
      </c>
      <c r="D65" s="228"/>
      <c r="E65" s="254"/>
      <c r="F65" s="298" t="str">
        <f t="shared" ref="F65:F66" si="6">IF(C65*D65*E65,C65*D65*E65,"")</f>
        <v/>
      </c>
    </row>
    <row r="66" spans="1:8" ht="15.75" x14ac:dyDescent="0.25">
      <c r="A66" s="93" t="s">
        <v>80</v>
      </c>
      <c r="B66" s="300">
        <f t="shared" si="5"/>
        <v>0</v>
      </c>
      <c r="C66" s="301">
        <v>0</v>
      </c>
      <c r="D66" s="228"/>
      <c r="E66" s="254"/>
      <c r="F66" s="298" t="str">
        <f t="shared" si="6"/>
        <v/>
      </c>
    </row>
    <row r="67" spans="1:8" ht="15.75" x14ac:dyDescent="0.25">
      <c r="A67" s="215"/>
      <c r="B67" s="47"/>
      <c r="C67" s="244"/>
      <c r="D67" s="16"/>
      <c r="E67" s="12"/>
      <c r="F67" s="206"/>
    </row>
    <row r="68" spans="1:8" ht="15.75" x14ac:dyDescent="0.25">
      <c r="A68" s="92" t="s">
        <v>12</v>
      </c>
      <c r="B68" s="47"/>
      <c r="C68" s="244"/>
      <c r="D68" s="16"/>
      <c r="E68" s="12"/>
      <c r="F68" s="206"/>
    </row>
    <row r="69" spans="1:8" ht="15.75" x14ac:dyDescent="0.25">
      <c r="A69" s="93" t="s">
        <v>81</v>
      </c>
      <c r="B69" s="300">
        <f t="shared" ref="B69:B70" si="7">C69/0.82</f>
        <v>0</v>
      </c>
      <c r="C69" s="301">
        <v>0</v>
      </c>
      <c r="D69" s="228"/>
      <c r="E69" s="254"/>
      <c r="F69" s="298" t="str">
        <f t="shared" ref="F69:F71" si="8">IF(C69*D69*E69,C69*D69*E69,"")</f>
        <v/>
      </c>
    </row>
    <row r="70" spans="1:8" ht="15.75" x14ac:dyDescent="0.25">
      <c r="A70" s="93" t="s">
        <v>82</v>
      </c>
      <c r="B70" s="300">
        <f t="shared" si="7"/>
        <v>0</v>
      </c>
      <c r="C70" s="301">
        <v>0</v>
      </c>
      <c r="D70" s="228"/>
      <c r="E70" s="254"/>
      <c r="F70" s="298" t="str">
        <f t="shared" si="8"/>
        <v/>
      </c>
      <c r="H70" s="1" t="str">
        <f>IFERROR(#REF!*G70,"")</f>
        <v/>
      </c>
    </row>
    <row r="71" spans="1:8" ht="15.75" x14ac:dyDescent="0.25">
      <c r="A71" s="93" t="s">
        <v>83</v>
      </c>
      <c r="B71" s="300">
        <f>C71/0.82</f>
        <v>821.95121951219517</v>
      </c>
      <c r="C71" s="302">
        <v>674</v>
      </c>
      <c r="D71" s="228"/>
      <c r="E71" s="239">
        <f>D14</f>
        <v>1.43</v>
      </c>
      <c r="F71" s="298" t="str">
        <f t="shared" si="8"/>
        <v/>
      </c>
    </row>
    <row r="72" spans="1:8" ht="15.75" x14ac:dyDescent="0.25">
      <c r="A72" s="215"/>
      <c r="B72" s="47"/>
      <c r="C72" s="244"/>
      <c r="D72" s="16"/>
      <c r="E72" s="12"/>
      <c r="F72" s="234"/>
    </row>
    <row r="73" spans="1:8" ht="15.75" x14ac:dyDescent="0.25">
      <c r="A73" s="92" t="s">
        <v>13</v>
      </c>
      <c r="B73" s="47"/>
      <c r="C73" s="244"/>
      <c r="D73" s="16"/>
      <c r="E73" s="12"/>
      <c r="F73" s="234"/>
    </row>
    <row r="74" spans="1:8" ht="15.75" x14ac:dyDescent="0.25">
      <c r="A74" s="93" t="s">
        <v>537</v>
      </c>
      <c r="B74" s="300"/>
      <c r="C74" s="302">
        <v>3.5</v>
      </c>
      <c r="D74" s="303"/>
      <c r="E74" s="258">
        <f>E71</f>
        <v>1.43</v>
      </c>
      <c r="F74" s="298" t="str">
        <f t="shared" ref="F74:F75" si="9">IF(C74*D74*E74,C74*D74*E74,"")</f>
        <v/>
      </c>
    </row>
    <row r="75" spans="1:8" ht="15.75" x14ac:dyDescent="0.25">
      <c r="A75" s="304" t="s">
        <v>14</v>
      </c>
      <c r="B75" s="305"/>
      <c r="C75" s="306">
        <v>1.85</v>
      </c>
      <c r="D75" s="303"/>
      <c r="E75" s="307">
        <f>D14</f>
        <v>1.43</v>
      </c>
      <c r="F75" s="298" t="str">
        <f t="shared" si="9"/>
        <v/>
      </c>
    </row>
    <row r="76" spans="1:8" ht="15.75" x14ac:dyDescent="0.25">
      <c r="A76" s="93" t="s">
        <v>467</v>
      </c>
      <c r="B76" s="300"/>
      <c r="C76" s="302" t="s">
        <v>32</v>
      </c>
      <c r="D76" s="308"/>
      <c r="E76" s="261"/>
      <c r="F76" s="309">
        <f>D76</f>
        <v>0</v>
      </c>
    </row>
    <row r="77" spans="1:8" ht="15.75" x14ac:dyDescent="0.25">
      <c r="A77" s="12"/>
      <c r="B77" s="14"/>
      <c r="C77" s="14"/>
      <c r="D77" s="13" t="s">
        <v>15</v>
      </c>
      <c r="E77" s="13"/>
      <c r="F77" s="310">
        <f>SUM(F18:F76)</f>
        <v>0</v>
      </c>
    </row>
    <row r="78" spans="1:8" ht="15.75" x14ac:dyDescent="0.25">
      <c r="A78" s="911" t="s">
        <v>538</v>
      </c>
      <c r="C78" s="264">
        <v>0</v>
      </c>
      <c r="D78" s="16"/>
      <c r="E78" s="12"/>
      <c r="F78" s="311">
        <f>SUM(C78*(F77)/100)</f>
        <v>0</v>
      </c>
    </row>
    <row r="79" spans="1:8" ht="15.75" x14ac:dyDescent="0.25">
      <c r="A79" s="911"/>
      <c r="B79" s="47"/>
      <c r="C79" s="267">
        <v>0</v>
      </c>
      <c r="D79" s="13" t="s">
        <v>540</v>
      </c>
      <c r="E79" s="13"/>
      <c r="F79" s="312">
        <f>SUM(C79*(F77)/100)</f>
        <v>0</v>
      </c>
    </row>
    <row r="80" spans="1:8" ht="15.75" x14ac:dyDescent="0.25">
      <c r="A80" s="716" t="s">
        <v>539</v>
      </c>
      <c r="B80" s="12"/>
      <c r="C80" s="14"/>
      <c r="D80" s="13" t="s">
        <v>17</v>
      </c>
      <c r="E80" s="13"/>
      <c r="F80" s="313">
        <f>SUM(F77+F78+F79)</f>
        <v>0</v>
      </c>
    </row>
    <row r="81" spans="1:5" ht="15" x14ac:dyDescent="0.25">
      <c r="A81" s="270"/>
      <c r="B81" s="270"/>
      <c r="C81" s="271"/>
      <c r="D81" s="272"/>
      <c r="E81" s="271"/>
    </row>
    <row r="82" spans="1:5" ht="15" x14ac:dyDescent="0.25">
      <c r="A82" s="270"/>
      <c r="B82" s="270"/>
      <c r="C82" s="271"/>
      <c r="D82" s="272"/>
      <c r="E82" s="271"/>
    </row>
    <row r="83" spans="1:5" ht="15" x14ac:dyDescent="0.25">
      <c r="A83" s="270"/>
      <c r="B83" s="270"/>
      <c r="C83" s="271"/>
      <c r="D83" s="272"/>
      <c r="E83" s="271"/>
    </row>
  </sheetData>
  <mergeCells count="14">
    <mergeCell ref="A1:B5"/>
    <mergeCell ref="C1:F1"/>
    <mergeCell ref="C2:F2"/>
    <mergeCell ref="C3:F3"/>
    <mergeCell ref="C4:F4"/>
    <mergeCell ref="C5:F5"/>
    <mergeCell ref="A78:A79"/>
    <mergeCell ref="D14:E14"/>
    <mergeCell ref="A6:B7"/>
    <mergeCell ref="C6:F6"/>
    <mergeCell ref="C7:F7"/>
    <mergeCell ref="A8:F8"/>
    <mergeCell ref="A10:E11"/>
    <mergeCell ref="A12:F12"/>
  </mergeCells>
  <hyperlinks>
    <hyperlink ref="C7" r:id="rId1" xr:uid="{26A657DB-F059-403F-BB25-B39924F4F5A5}"/>
    <hyperlink ref="C5" r:id="rId2" xr:uid="{6780AB7A-2264-4932-A2BD-B425D1A1FBEF}"/>
  </hyperlinks>
  <pageMargins left="0.5" right="0.5" top="0.5" bottom="0.25" header="0.5" footer="0.5"/>
  <pageSetup scale="76" fitToHeight="0" orientation="portrait" r:id="rId3"/>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6F5BC-0982-41F9-86EA-596BCD1A7143}">
  <sheetPr>
    <tabColor rgb="FFFFFF00"/>
    <pageSetUpPr fitToPage="1"/>
  </sheetPr>
  <dimension ref="A1:I120"/>
  <sheetViews>
    <sheetView topLeftCell="A88" zoomScaleNormal="100" workbookViewId="0">
      <selection activeCell="F114" sqref="F114"/>
    </sheetView>
  </sheetViews>
  <sheetFormatPr defaultRowHeight="12.75" x14ac:dyDescent="0.2"/>
  <cols>
    <col min="1" max="1" width="47.5703125" style="1" customWidth="1"/>
    <col min="2" max="2" width="14.5703125" style="1" customWidth="1"/>
    <col min="3" max="3" width="15.28515625" style="2" customWidth="1"/>
    <col min="4" max="4" width="6.42578125" style="3" customWidth="1"/>
    <col min="5" max="5" width="9.710937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961" t="e" vm="1">
        <v>#VALUE!</v>
      </c>
      <c r="B1" s="962"/>
      <c r="C1" s="963" t="s">
        <v>524</v>
      </c>
      <c r="D1" s="964"/>
      <c r="E1" s="964"/>
      <c r="F1" s="965"/>
    </row>
    <row r="2" spans="1:9" ht="15.75" x14ac:dyDescent="0.25">
      <c r="A2" s="892"/>
      <c r="B2" s="893"/>
      <c r="C2" s="955" t="s">
        <v>445</v>
      </c>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4.6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75" x14ac:dyDescent="0.25">
      <c r="A9" s="314" t="s">
        <v>544</v>
      </c>
      <c r="B9" s="12"/>
      <c r="C9" s="13"/>
      <c r="D9" s="14"/>
      <c r="E9" s="13"/>
      <c r="F9" s="209"/>
    </row>
    <row r="10" spans="1:9" ht="15" customHeight="1" x14ac:dyDescent="0.25">
      <c r="A10" s="948" t="s">
        <v>590</v>
      </c>
      <c r="B10" s="949"/>
      <c r="C10" s="949"/>
      <c r="D10" s="949"/>
      <c r="E10" s="949"/>
      <c r="F10" s="209"/>
    </row>
    <row r="11" spans="1:9" ht="15.6" customHeight="1" x14ac:dyDescent="0.25">
      <c r="A11" s="948"/>
      <c r="B11" s="949"/>
      <c r="C11" s="949"/>
      <c r="D11" s="949"/>
      <c r="E11" s="949"/>
      <c r="F11" s="209"/>
    </row>
    <row r="12" spans="1:9" ht="15" customHeight="1" thickBot="1" x14ac:dyDescent="0.3">
      <c r="A12" s="950" t="s">
        <v>525</v>
      </c>
      <c r="B12" s="911"/>
      <c r="C12" s="911"/>
      <c r="D12" s="911"/>
      <c r="E12" s="911"/>
      <c r="F12" s="951"/>
    </row>
    <row r="13" spans="1:9" ht="15.6" customHeight="1" thickBot="1" x14ac:dyDescent="0.3">
      <c r="A13" s="92" t="s">
        <v>526</v>
      </c>
      <c r="B13" s="12"/>
      <c r="C13" s="212"/>
      <c r="D13" s="213" t="s">
        <v>527</v>
      </c>
      <c r="E13" s="214"/>
      <c r="F13" s="209"/>
    </row>
    <row r="14" spans="1:9" ht="15.6" customHeight="1" thickBot="1" x14ac:dyDescent="0.3">
      <c r="A14" s="215"/>
      <c r="B14" s="210"/>
      <c r="C14" s="216" t="s">
        <v>528</v>
      </c>
      <c r="D14" s="941">
        <v>1.43</v>
      </c>
      <c r="E14" s="942"/>
      <c r="F14" s="217"/>
    </row>
    <row r="15" spans="1:9" ht="15.75" x14ac:dyDescent="0.25">
      <c r="A15" s="215"/>
      <c r="B15" s="12"/>
      <c r="C15" s="13"/>
      <c r="D15" s="14"/>
      <c r="E15" s="13"/>
      <c r="F15" s="209"/>
    </row>
    <row r="16" spans="1:9" s="221" customFormat="1" ht="63" customHeight="1" x14ac:dyDescent="0.25">
      <c r="A16" s="97"/>
      <c r="B16" s="676" t="s">
        <v>529</v>
      </c>
      <c r="C16" s="219" t="s">
        <v>530</v>
      </c>
      <c r="D16" s="218"/>
      <c r="E16" s="676" t="s">
        <v>531</v>
      </c>
      <c r="F16" s="220" t="s">
        <v>532</v>
      </c>
    </row>
    <row r="17" spans="1:6" ht="20.100000000000001" customHeight="1" x14ac:dyDescent="0.25">
      <c r="A17" s="91" t="s">
        <v>4</v>
      </c>
      <c r="B17" s="222" t="s">
        <v>533</v>
      </c>
      <c r="C17" s="273" t="s">
        <v>320</v>
      </c>
      <c r="D17" s="224" t="s">
        <v>534</v>
      </c>
      <c r="E17" s="225" t="s">
        <v>535</v>
      </c>
      <c r="F17" s="226" t="s">
        <v>6</v>
      </c>
    </row>
    <row r="18" spans="1:6" ht="15.6" customHeight="1" x14ac:dyDescent="0.25">
      <c r="A18" s="98" t="s">
        <v>144</v>
      </c>
      <c r="B18" s="235">
        <f>C18/0.82</f>
        <v>17081.707317073171</v>
      </c>
      <c r="C18" s="315">
        <v>14007</v>
      </c>
      <c r="D18" s="228"/>
      <c r="E18" s="229">
        <f>D14</f>
        <v>1.43</v>
      </c>
      <c r="F18" s="292" t="str">
        <f>IF(C18*D18*E18,C18*D18*E18,"")</f>
        <v/>
      </c>
    </row>
    <row r="19" spans="1:6" ht="15.6" customHeight="1" x14ac:dyDescent="0.25">
      <c r="A19" s="98" t="s">
        <v>59</v>
      </c>
      <c r="B19" s="235">
        <f t="shared" ref="B19:B21" si="0">C19/0.82</f>
        <v>19630.487804878048</v>
      </c>
      <c r="C19" s="231">
        <v>16097</v>
      </c>
      <c r="D19" s="228"/>
      <c r="E19" s="229">
        <f>D14</f>
        <v>1.43</v>
      </c>
      <c r="F19" s="292" t="str">
        <f>IF(C19*D19*E19,C19*D19*E19,"")</f>
        <v/>
      </c>
    </row>
    <row r="20" spans="1:6" ht="15.6" customHeight="1" x14ac:dyDescent="0.25">
      <c r="A20" s="98" t="s">
        <v>145</v>
      </c>
      <c r="B20" s="235">
        <f t="shared" si="0"/>
        <v>22295.121951219513</v>
      </c>
      <c r="C20" s="231">
        <v>18282</v>
      </c>
      <c r="D20" s="228"/>
      <c r="E20" s="229">
        <f>D14</f>
        <v>1.43</v>
      </c>
      <c r="F20" s="292" t="str">
        <f>IF(C20*D20*E20,C20*D20*E20,"")</f>
        <v/>
      </c>
    </row>
    <row r="21" spans="1:6" ht="15.75" x14ac:dyDescent="0.25">
      <c r="A21" s="98" t="s">
        <v>146</v>
      </c>
      <c r="B21" s="300">
        <f t="shared" si="0"/>
        <v>31687.804878048781</v>
      </c>
      <c r="C21" s="316">
        <v>25984</v>
      </c>
      <c r="D21" s="228"/>
      <c r="E21" s="239">
        <f>D14</f>
        <v>1.43</v>
      </c>
      <c r="F21" s="298" t="str">
        <f>IF(C21*D21*E21,C21*D21*E21,"")</f>
        <v/>
      </c>
    </row>
    <row r="22" spans="1:6" ht="15.75" x14ac:dyDescent="0.25">
      <c r="A22" s="215"/>
      <c r="B22" s="47"/>
      <c r="C22" s="12"/>
      <c r="D22" s="14"/>
      <c r="E22" s="12"/>
      <c r="F22" s="206"/>
    </row>
    <row r="23" spans="1:6" ht="15.75" x14ac:dyDescent="0.25">
      <c r="A23" s="92" t="s">
        <v>22</v>
      </c>
      <c r="B23" s="47"/>
      <c r="C23" s="12"/>
      <c r="D23" s="14"/>
      <c r="E23" s="12"/>
      <c r="F23" s="206"/>
    </row>
    <row r="24" spans="1:6" ht="15.75" x14ac:dyDescent="0.25">
      <c r="A24" s="93" t="s">
        <v>99</v>
      </c>
      <c r="B24" s="300">
        <f t="shared" ref="B24:B25" si="1">C24/0.82</f>
        <v>0</v>
      </c>
      <c r="C24" s="316">
        <v>0</v>
      </c>
      <c r="D24" s="241"/>
      <c r="E24" s="239">
        <f>D14</f>
        <v>1.43</v>
      </c>
      <c r="F24" s="250" t="str">
        <f>IF(C24*D24*E24,C24*D24*E24,"")</f>
        <v/>
      </c>
    </row>
    <row r="25" spans="1:6" ht="31.5" x14ac:dyDescent="0.25">
      <c r="A25" s="94" t="s">
        <v>100</v>
      </c>
      <c r="B25" s="300">
        <f t="shared" si="1"/>
        <v>8885.3658536585372</v>
      </c>
      <c r="C25" s="316">
        <v>7286</v>
      </c>
      <c r="D25" s="241"/>
      <c r="E25" s="239">
        <f>D14</f>
        <v>1.43</v>
      </c>
      <c r="F25" s="292" t="str">
        <f>IF(C25*D25*E25,C25*D25*E25,"")</f>
        <v/>
      </c>
    </row>
    <row r="26" spans="1:6" ht="15.75" x14ac:dyDescent="0.25">
      <c r="A26" s="215"/>
      <c r="B26" s="47"/>
      <c r="C26" s="12"/>
      <c r="D26" s="14"/>
      <c r="E26" s="12"/>
      <c r="F26" s="206"/>
    </row>
    <row r="27" spans="1:6" ht="15" customHeight="1" x14ac:dyDescent="0.25">
      <c r="A27" s="120" t="s">
        <v>23</v>
      </c>
      <c r="B27" s="47"/>
      <c r="C27" s="12"/>
      <c r="D27" s="14"/>
      <c r="E27" s="12"/>
      <c r="F27" s="206"/>
    </row>
    <row r="28" spans="1:6" ht="15.75" x14ac:dyDescent="0.25">
      <c r="A28" s="94" t="s">
        <v>101</v>
      </c>
      <c r="B28" s="300">
        <f>C28/0.82</f>
        <v>847.56097560975616</v>
      </c>
      <c r="C28" s="316">
        <v>695</v>
      </c>
      <c r="D28" s="241"/>
      <c r="E28" s="239">
        <f>D14</f>
        <v>1.43</v>
      </c>
      <c r="F28" s="250" t="str">
        <f>IF(C28*D28*E28,C28*D28*E28,"")</f>
        <v/>
      </c>
    </row>
    <row r="29" spans="1:6" ht="15.75" x14ac:dyDescent="0.25">
      <c r="A29" s="108" t="s">
        <v>102</v>
      </c>
      <c r="B29" s="47"/>
      <c r="C29" s="12"/>
      <c r="D29" s="14"/>
      <c r="E29" s="12"/>
      <c r="F29" s="206"/>
    </row>
    <row r="30" spans="1:6" ht="30.6" customHeight="1" x14ac:dyDescent="0.25">
      <c r="A30" s="94" t="s">
        <v>103</v>
      </c>
      <c r="B30" s="300">
        <f>C30/0.82</f>
        <v>3452.439024390244</v>
      </c>
      <c r="C30" s="316">
        <v>2831</v>
      </c>
      <c r="D30" s="241"/>
      <c r="E30" s="239">
        <f>D14</f>
        <v>1.43</v>
      </c>
      <c r="F30" s="250" t="str">
        <f>IF(C30*D30*E30,C30*D30*E30,"")</f>
        <v/>
      </c>
    </row>
    <row r="31" spans="1:6" ht="15.75" x14ac:dyDescent="0.25">
      <c r="A31" s="97"/>
      <c r="B31" s="47"/>
      <c r="C31" s="12"/>
      <c r="D31" s="14"/>
      <c r="E31" s="12"/>
      <c r="F31" s="206"/>
    </row>
    <row r="32" spans="1:6" ht="15.75" x14ac:dyDescent="0.25">
      <c r="A32" s="120" t="s">
        <v>24</v>
      </c>
      <c r="B32" s="47"/>
      <c r="C32" s="12"/>
      <c r="D32" s="14"/>
      <c r="E32" s="12"/>
      <c r="F32" s="206"/>
    </row>
    <row r="33" spans="1:6" ht="15.75" x14ac:dyDescent="0.25">
      <c r="A33" s="94" t="s">
        <v>88</v>
      </c>
      <c r="B33" s="300">
        <f t="shared" ref="B33:B35" si="2">C33/0.82</f>
        <v>358.53658536585368</v>
      </c>
      <c r="C33" s="317">
        <v>294</v>
      </c>
      <c r="D33" s="228"/>
      <c r="E33" s="239">
        <f>D14</f>
        <v>1.43</v>
      </c>
      <c r="F33" s="318" t="str">
        <f>IF(C33*D33*E33,C33*D33*E33,"")</f>
        <v/>
      </c>
    </row>
    <row r="34" spans="1:6" ht="15.75" x14ac:dyDescent="0.25">
      <c r="A34" s="94" t="s">
        <v>89</v>
      </c>
      <c r="B34" s="300">
        <f t="shared" si="2"/>
        <v>743.90243902439033</v>
      </c>
      <c r="C34" s="317">
        <v>610</v>
      </c>
      <c r="D34" s="228"/>
      <c r="E34" s="239">
        <f>D14</f>
        <v>1.43</v>
      </c>
      <c r="F34" s="318" t="str">
        <f>IF(C34*D34*E34,C34*D34*E34,"")</f>
        <v/>
      </c>
    </row>
    <row r="35" spans="1:6" ht="15.75" x14ac:dyDescent="0.25">
      <c r="A35" s="94" t="s">
        <v>104</v>
      </c>
      <c r="B35" s="300">
        <f t="shared" si="2"/>
        <v>2701.2195121951222</v>
      </c>
      <c r="C35" s="316">
        <v>2215</v>
      </c>
      <c r="D35" s="228"/>
      <c r="E35" s="239">
        <f>D14</f>
        <v>1.43</v>
      </c>
      <c r="F35" s="318" t="str">
        <f>IF(C35*D35*E35,C35*D35*E35,"")</f>
        <v/>
      </c>
    </row>
    <row r="36" spans="1:6" ht="15.75" x14ac:dyDescent="0.25">
      <c r="A36" s="97"/>
      <c r="B36" s="47"/>
      <c r="C36" s="12"/>
      <c r="D36" s="14"/>
      <c r="E36" s="12"/>
      <c r="F36" s="206"/>
    </row>
    <row r="37" spans="1:6" ht="15.75" x14ac:dyDescent="0.25">
      <c r="A37" s="120" t="s">
        <v>25</v>
      </c>
      <c r="B37" s="47"/>
      <c r="C37" s="12"/>
      <c r="D37" s="14"/>
      <c r="E37" s="12"/>
      <c r="F37" s="206"/>
    </row>
    <row r="38" spans="1:6" ht="15.75" x14ac:dyDescent="0.25">
      <c r="A38" s="94" t="s">
        <v>90</v>
      </c>
      <c r="B38" s="300">
        <f>C38/0.82</f>
        <v>912.19512195121956</v>
      </c>
      <c r="C38" s="316">
        <v>748</v>
      </c>
      <c r="D38" s="228"/>
      <c r="E38" s="239">
        <f>D14</f>
        <v>1.43</v>
      </c>
      <c r="F38" s="298" t="str">
        <f>IF(C38*D38*E38,C38*D38*E38,"")</f>
        <v/>
      </c>
    </row>
    <row r="39" spans="1:6" ht="15.75" x14ac:dyDescent="0.25">
      <c r="A39" s="97"/>
      <c r="B39" s="47"/>
      <c r="C39" s="12"/>
      <c r="D39" s="14"/>
      <c r="E39" s="12"/>
      <c r="F39" s="206"/>
    </row>
    <row r="40" spans="1:6" ht="15.75" x14ac:dyDescent="0.25">
      <c r="A40" s="120" t="s">
        <v>21</v>
      </c>
      <c r="B40" s="47"/>
      <c r="C40" s="12"/>
      <c r="D40" s="14"/>
      <c r="E40" s="12"/>
      <c r="F40" s="206"/>
    </row>
    <row r="41" spans="1:6" ht="15.75" x14ac:dyDescent="0.25">
      <c r="A41" s="94" t="s">
        <v>105</v>
      </c>
      <c r="B41" s="300">
        <f>C41/0.82</f>
        <v>2569.5121951219512</v>
      </c>
      <c r="C41" s="316">
        <v>2107</v>
      </c>
      <c r="D41" s="241"/>
      <c r="E41" s="239">
        <f>D14</f>
        <v>1.43</v>
      </c>
      <c r="F41" s="250" t="str">
        <f>IF(C41*D41*E41,C41*D41*E41,"")</f>
        <v/>
      </c>
    </row>
    <row r="42" spans="1:6" ht="30.6" customHeight="1" x14ac:dyDescent="0.25">
      <c r="A42" s="94" t="s">
        <v>147</v>
      </c>
      <c r="B42" s="300">
        <f>C42/0.82</f>
        <v>5995.121951219513</v>
      </c>
      <c r="C42" s="316">
        <v>4916</v>
      </c>
      <c r="D42" s="241"/>
      <c r="E42" s="239">
        <f>D14</f>
        <v>1.43</v>
      </c>
      <c r="F42" s="292" t="str">
        <f>IF(C42*D42*E42,C42*D42*E42,"")</f>
        <v/>
      </c>
    </row>
    <row r="43" spans="1:6" ht="15.75" x14ac:dyDescent="0.25">
      <c r="A43" s="97"/>
      <c r="B43" s="47"/>
      <c r="C43" s="12"/>
      <c r="D43" s="14"/>
      <c r="E43" s="12"/>
      <c r="F43" s="206"/>
    </row>
    <row r="44" spans="1:6" ht="15.75" x14ac:dyDescent="0.25">
      <c r="A44" s="92" t="s">
        <v>26</v>
      </c>
      <c r="B44" s="47"/>
      <c r="C44" s="236"/>
      <c r="D44" s="16"/>
      <c r="E44" s="12"/>
      <c r="F44" s="206"/>
    </row>
    <row r="45" spans="1:6" ht="15.75" x14ac:dyDescent="0.25">
      <c r="A45" s="93" t="s">
        <v>64</v>
      </c>
      <c r="B45" s="300">
        <f t="shared" ref="B45:B57" si="3">C45/0.82</f>
        <v>629.26829268292681</v>
      </c>
      <c r="C45" s="316">
        <v>516</v>
      </c>
      <c r="D45" s="228"/>
      <c r="E45" s="239">
        <f>D14</f>
        <v>1.43</v>
      </c>
      <c r="F45" s="298" t="str">
        <f t="shared" ref="F45:F57" si="4">IF(C45*D45*E45,C45*D45*E45,"")</f>
        <v/>
      </c>
    </row>
    <row r="46" spans="1:6" ht="15.75" x14ac:dyDescent="0.25">
      <c r="A46" s="94" t="s">
        <v>65</v>
      </c>
      <c r="B46" s="300">
        <f t="shared" si="3"/>
        <v>2598.7804878048782</v>
      </c>
      <c r="C46" s="240">
        <v>2131</v>
      </c>
      <c r="D46" s="241"/>
      <c r="E46" s="239">
        <f>D14</f>
        <v>1.43</v>
      </c>
      <c r="F46" s="298" t="str">
        <f t="shared" si="4"/>
        <v/>
      </c>
    </row>
    <row r="47" spans="1:6" ht="15.75" x14ac:dyDescent="0.25">
      <c r="A47" s="93" t="s">
        <v>66</v>
      </c>
      <c r="B47" s="300">
        <f t="shared" si="3"/>
        <v>491.46341463414637</v>
      </c>
      <c r="C47" s="240">
        <v>403</v>
      </c>
      <c r="D47" s="241"/>
      <c r="E47" s="239">
        <f>D14</f>
        <v>1.43</v>
      </c>
      <c r="F47" s="298" t="str">
        <f t="shared" si="4"/>
        <v/>
      </c>
    </row>
    <row r="48" spans="1:6" ht="15.75" x14ac:dyDescent="0.25">
      <c r="A48" s="93" t="s">
        <v>67</v>
      </c>
      <c r="B48" s="300">
        <f t="shared" si="3"/>
        <v>671.95121951219517</v>
      </c>
      <c r="C48" s="240">
        <v>551</v>
      </c>
      <c r="D48" s="241"/>
      <c r="E48" s="239">
        <f>D14</f>
        <v>1.43</v>
      </c>
      <c r="F48" s="298" t="str">
        <f t="shared" si="4"/>
        <v/>
      </c>
    </row>
    <row r="49" spans="1:6" ht="15.75" x14ac:dyDescent="0.25">
      <c r="A49" s="93" t="s">
        <v>68</v>
      </c>
      <c r="B49" s="300">
        <f t="shared" si="3"/>
        <v>332.92682926829269</v>
      </c>
      <c r="C49" s="240">
        <v>273</v>
      </c>
      <c r="D49" s="241"/>
      <c r="E49" s="239">
        <f>D14</f>
        <v>1.43</v>
      </c>
      <c r="F49" s="298" t="str">
        <f t="shared" si="4"/>
        <v/>
      </c>
    </row>
    <row r="50" spans="1:6" ht="15.75" x14ac:dyDescent="0.25">
      <c r="A50" s="93" t="s">
        <v>69</v>
      </c>
      <c r="B50" s="300">
        <f t="shared" si="3"/>
        <v>932.92682926829275</v>
      </c>
      <c r="C50" s="242">
        <v>765</v>
      </c>
      <c r="D50" s="241"/>
      <c r="E50" s="239">
        <f>D14</f>
        <v>1.43</v>
      </c>
      <c r="F50" s="298" t="str">
        <f t="shared" si="4"/>
        <v/>
      </c>
    </row>
    <row r="51" spans="1:6" ht="15.75" x14ac:dyDescent="0.25">
      <c r="A51" s="93" t="s">
        <v>106</v>
      </c>
      <c r="B51" s="300">
        <f t="shared" si="3"/>
        <v>835.36585365853659</v>
      </c>
      <c r="C51" s="242">
        <v>685</v>
      </c>
      <c r="D51" s="241"/>
      <c r="E51" s="239">
        <f>D14</f>
        <v>1.43</v>
      </c>
      <c r="F51" s="298" t="str">
        <f t="shared" si="4"/>
        <v/>
      </c>
    </row>
    <row r="52" spans="1:6" ht="15.75" x14ac:dyDescent="0.25">
      <c r="A52" s="93" t="s">
        <v>107</v>
      </c>
      <c r="B52" s="300">
        <f t="shared" si="3"/>
        <v>648.78048780487813</v>
      </c>
      <c r="C52" s="242">
        <v>532</v>
      </c>
      <c r="D52" s="241"/>
      <c r="E52" s="239">
        <f>D14</f>
        <v>1.43</v>
      </c>
      <c r="F52" s="298" t="str">
        <f t="shared" si="4"/>
        <v/>
      </c>
    </row>
    <row r="53" spans="1:6" ht="15.75" x14ac:dyDescent="0.25">
      <c r="A53" s="100" t="s">
        <v>108</v>
      </c>
      <c r="B53" s="300">
        <f t="shared" si="3"/>
        <v>1486.5853658536587</v>
      </c>
      <c r="C53" s="319">
        <v>1219</v>
      </c>
      <c r="D53" s="37"/>
      <c r="E53" s="239">
        <f>D14</f>
        <v>1.43</v>
      </c>
      <c r="F53" s="298" t="str">
        <f t="shared" si="4"/>
        <v/>
      </c>
    </row>
    <row r="54" spans="1:6" ht="15.75" x14ac:dyDescent="0.25">
      <c r="A54" s="100" t="s">
        <v>109</v>
      </c>
      <c r="B54" s="300">
        <f t="shared" si="3"/>
        <v>1351.219512195122</v>
      </c>
      <c r="C54" s="319">
        <v>1108</v>
      </c>
      <c r="D54" s="37"/>
      <c r="E54" s="239">
        <f>D14</f>
        <v>1.43</v>
      </c>
      <c r="F54" s="298" t="str">
        <f t="shared" si="4"/>
        <v/>
      </c>
    </row>
    <row r="55" spans="1:6" customFormat="1" ht="15.75" x14ac:dyDescent="0.25">
      <c r="A55" s="100" t="s">
        <v>110</v>
      </c>
      <c r="B55" s="300">
        <f t="shared" si="3"/>
        <v>1010.9756097560976</v>
      </c>
      <c r="C55" s="319">
        <v>829</v>
      </c>
      <c r="D55" s="37"/>
      <c r="E55" s="239">
        <f>D14</f>
        <v>1.43</v>
      </c>
      <c r="F55" s="298" t="str">
        <f t="shared" si="4"/>
        <v/>
      </c>
    </row>
    <row r="56" spans="1:6" ht="15.75" x14ac:dyDescent="0.25">
      <c r="A56" s="100" t="s">
        <v>111</v>
      </c>
      <c r="B56" s="300">
        <f t="shared" si="3"/>
        <v>291.46341463414637</v>
      </c>
      <c r="C56" s="319">
        <v>239</v>
      </c>
      <c r="D56" s="37"/>
      <c r="E56" s="239">
        <f>D14</f>
        <v>1.43</v>
      </c>
      <c r="F56" s="298" t="str">
        <f t="shared" si="4"/>
        <v/>
      </c>
    </row>
    <row r="57" spans="1:6" ht="15.75" x14ac:dyDescent="0.25">
      <c r="A57" s="100" t="s">
        <v>113</v>
      </c>
      <c r="B57" s="300">
        <f t="shared" si="3"/>
        <v>204.87804878048783</v>
      </c>
      <c r="C57" s="319">
        <v>168</v>
      </c>
      <c r="D57" s="37"/>
      <c r="E57" s="239">
        <f>D14</f>
        <v>1.43</v>
      </c>
      <c r="F57" s="298" t="str">
        <f t="shared" si="4"/>
        <v/>
      </c>
    </row>
    <row r="58" spans="1:6" ht="15.75" x14ac:dyDescent="0.25">
      <c r="A58" s="320"/>
      <c r="B58" s="305"/>
      <c r="C58" s="321"/>
      <c r="D58" s="322"/>
      <c r="E58" s="323"/>
      <c r="F58" s="324"/>
    </row>
    <row r="59" spans="1:6" ht="15.75" x14ac:dyDescent="0.25">
      <c r="A59" s="136" t="s">
        <v>545</v>
      </c>
      <c r="B59" s="235"/>
      <c r="C59" s="117"/>
      <c r="D59" s="325"/>
      <c r="E59" s="229"/>
      <c r="F59" s="326"/>
    </row>
    <row r="60" spans="1:6" ht="15.75" x14ac:dyDescent="0.25">
      <c r="A60" s="100" t="s">
        <v>114</v>
      </c>
      <c r="B60" s="300">
        <f>C60/0.82</f>
        <v>630.48780487804879</v>
      </c>
      <c r="C60" s="319">
        <v>517</v>
      </c>
      <c r="D60" s="37"/>
      <c r="E60" s="239">
        <f>D14</f>
        <v>1.43</v>
      </c>
      <c r="F60" s="298" t="str">
        <f>IF(C60*D60*E60,C60*D60*E60,"")</f>
        <v/>
      </c>
    </row>
    <row r="61" spans="1:6" ht="15.75" x14ac:dyDescent="0.25">
      <c r="A61" s="100" t="s">
        <v>115</v>
      </c>
      <c r="B61" s="300">
        <f>C61/0.82</f>
        <v>714.63414634146341</v>
      </c>
      <c r="C61" s="319">
        <v>586</v>
      </c>
      <c r="D61" s="37"/>
      <c r="E61" s="239">
        <f>D14</f>
        <v>1.43</v>
      </c>
      <c r="F61" s="298" t="str">
        <f>IF(C61*D61*E61,C61*D61*E61,"")</f>
        <v/>
      </c>
    </row>
    <row r="62" spans="1:6" ht="15.75" x14ac:dyDescent="0.25">
      <c r="A62" s="100" t="s">
        <v>116</v>
      </c>
      <c r="B62" s="300">
        <f>C62/0.82</f>
        <v>695.1219512195122</v>
      </c>
      <c r="C62" s="319">
        <v>570</v>
      </c>
      <c r="D62" s="37"/>
      <c r="E62" s="239">
        <f>D14</f>
        <v>1.43</v>
      </c>
      <c r="F62" s="298" t="str">
        <f>IF(C62*D62*E62,C62*D62*E62,"")</f>
        <v/>
      </c>
    </row>
    <row r="63" spans="1:6" ht="31.5" x14ac:dyDescent="0.25">
      <c r="A63" s="124" t="s">
        <v>142</v>
      </c>
      <c r="B63" s="300">
        <f>C63/0.82</f>
        <v>3771.9512195121952</v>
      </c>
      <c r="C63" s="319">
        <v>3093</v>
      </c>
      <c r="D63" s="37"/>
      <c r="E63" s="239">
        <f>D14</f>
        <v>1.43</v>
      </c>
      <c r="F63" s="298" t="str">
        <f>IF(C63*D63*E63,C63*D63*E63,"")</f>
        <v/>
      </c>
    </row>
    <row r="64" spans="1:6" ht="31.5" x14ac:dyDescent="0.25">
      <c r="A64" s="124" t="s">
        <v>143</v>
      </c>
      <c r="B64" s="300">
        <f>C64/0.82</f>
        <v>1885.3658536585367</v>
      </c>
      <c r="C64" s="319">
        <v>1546</v>
      </c>
      <c r="D64" s="37"/>
      <c r="E64" s="239">
        <f>D14</f>
        <v>1.43</v>
      </c>
      <c r="F64" s="298" t="str">
        <f>IF(C64*D64*E64,C64*D64*E64,"")</f>
        <v/>
      </c>
    </row>
    <row r="65" spans="1:6" ht="15.75" x14ac:dyDescent="0.25">
      <c r="A65" s="320"/>
      <c r="B65" s="327"/>
      <c r="C65" s="321"/>
      <c r="D65" s="328"/>
      <c r="E65" s="329"/>
      <c r="F65" s="330"/>
    </row>
    <row r="66" spans="1:6" ht="31.5" x14ac:dyDescent="0.25">
      <c r="A66" s="120" t="s">
        <v>546</v>
      </c>
      <c r="B66" s="331"/>
      <c r="C66" s="117"/>
      <c r="D66" s="70"/>
      <c r="E66" s="332"/>
      <c r="F66" s="237"/>
    </row>
    <row r="67" spans="1:6" ht="15.75" x14ac:dyDescent="0.25">
      <c r="A67" s="94" t="s">
        <v>117</v>
      </c>
      <c r="B67" s="300">
        <f>C67/0.82</f>
        <v>5700</v>
      </c>
      <c r="C67" s="319">
        <v>4674</v>
      </c>
      <c r="D67" s="37"/>
      <c r="E67" s="239">
        <f>D14</f>
        <v>1.43</v>
      </c>
      <c r="F67" s="298" t="str">
        <f>IF(C67*D67*E67,C67*D67*E67,"")</f>
        <v/>
      </c>
    </row>
    <row r="68" spans="1:6" ht="14.1" customHeight="1" x14ac:dyDescent="0.25">
      <c r="A68" s="94" t="s">
        <v>118</v>
      </c>
      <c r="B68" s="300">
        <f>C68/0.82</f>
        <v>7223.1707317073178</v>
      </c>
      <c r="C68" s="319">
        <v>5923</v>
      </c>
      <c r="D68" s="37"/>
      <c r="E68" s="239">
        <f>D14</f>
        <v>1.43</v>
      </c>
      <c r="F68" s="298" t="str">
        <f>IF(C68*D68*E68,C68*D68*E68,"")</f>
        <v/>
      </c>
    </row>
    <row r="69" spans="1:6" ht="14.1" customHeight="1" x14ac:dyDescent="0.25">
      <c r="A69" s="333"/>
      <c r="B69" s="327"/>
      <c r="C69" s="321"/>
      <c r="D69" s="328"/>
      <c r="E69" s="329"/>
      <c r="F69" s="330"/>
    </row>
    <row r="70" spans="1:6" ht="14.1" customHeight="1" x14ac:dyDescent="0.25">
      <c r="A70" s="215" t="s">
        <v>547</v>
      </c>
      <c r="B70" s="334"/>
      <c r="C70" s="56"/>
      <c r="D70" s="41"/>
      <c r="E70" s="335"/>
      <c r="F70" s="234"/>
    </row>
    <row r="71" spans="1:6" ht="15.75" x14ac:dyDescent="0.25">
      <c r="A71" s="336" t="s">
        <v>548</v>
      </c>
      <c r="B71" s="337"/>
      <c r="C71" s="338"/>
      <c r="D71" s="339"/>
      <c r="E71" s="340"/>
      <c r="F71" s="341"/>
    </row>
    <row r="72" spans="1:6" ht="30.6" customHeight="1" x14ac:dyDescent="0.25">
      <c r="A72" s="342" t="s">
        <v>120</v>
      </c>
      <c r="B72" s="276">
        <f>C72/0.82</f>
        <v>14135.365853658537</v>
      </c>
      <c r="C72" s="343">
        <v>11591</v>
      </c>
      <c r="D72" s="325"/>
      <c r="E72" s="229">
        <f>D14</f>
        <v>1.43</v>
      </c>
      <c r="F72" s="292" t="str">
        <f>IF(C72*D72*E72,C72*D72*E72,"")</f>
        <v/>
      </c>
    </row>
    <row r="73" spans="1:6" ht="15.75" x14ac:dyDescent="0.25">
      <c r="A73" s="124" t="s">
        <v>128</v>
      </c>
      <c r="B73" s="300">
        <f>C73/0.82</f>
        <v>7868.2926829268299</v>
      </c>
      <c r="C73" s="319">
        <v>6452</v>
      </c>
      <c r="D73" s="37"/>
      <c r="E73" s="239">
        <f>D14</f>
        <v>1.43</v>
      </c>
      <c r="F73" s="298" t="str">
        <f>IF(C73*D73*E73,C73*D73*E73,"")</f>
        <v/>
      </c>
    </row>
    <row r="74" spans="1:6" ht="15.75" x14ac:dyDescent="0.25">
      <c r="A74" s="124" t="s">
        <v>129</v>
      </c>
      <c r="B74" s="300">
        <f>C74/0.82</f>
        <v>8528.0487804878048</v>
      </c>
      <c r="C74" s="319">
        <v>6993</v>
      </c>
      <c r="D74" s="37"/>
      <c r="E74" s="239">
        <f>D14</f>
        <v>1.43</v>
      </c>
      <c r="F74" s="298" t="str">
        <f>IF(C74*D74*E74,C74*D74*E74,"")</f>
        <v/>
      </c>
    </row>
    <row r="75" spans="1:6" ht="30.6" customHeight="1" x14ac:dyDescent="0.25">
      <c r="A75" s="124" t="s">
        <v>130</v>
      </c>
      <c r="B75" s="300">
        <f>C75/0.82</f>
        <v>8674.3902439024387</v>
      </c>
      <c r="C75" s="319">
        <v>7113</v>
      </c>
      <c r="D75" s="37"/>
      <c r="E75" s="239">
        <f>D14</f>
        <v>1.43</v>
      </c>
      <c r="F75" s="298" t="str">
        <f>IF(C75*D75*E75,C75*D75*E75,"")</f>
        <v/>
      </c>
    </row>
    <row r="76" spans="1:6" ht="15.75" x14ac:dyDescent="0.25">
      <c r="A76" s="344" t="s">
        <v>123</v>
      </c>
      <c r="B76" s="305">
        <f>C76/0.82</f>
        <v>1314.6341463414635</v>
      </c>
      <c r="C76" s="345">
        <v>1078</v>
      </c>
      <c r="D76" s="322"/>
      <c r="E76" s="323">
        <f>D14</f>
        <v>1.43</v>
      </c>
      <c r="F76" s="346" t="str">
        <f>IF(C76*D76*E76,C76*D76*E76,"")</f>
        <v/>
      </c>
    </row>
    <row r="77" spans="1:6" ht="15.75" x14ac:dyDescent="0.25">
      <c r="A77" s="347"/>
      <c r="B77" s="348"/>
      <c r="C77" s="349"/>
      <c r="D77" s="350"/>
      <c r="E77" s="351"/>
      <c r="F77" s="352"/>
    </row>
    <row r="78" spans="1:6" ht="31.5" x14ac:dyDescent="0.25">
      <c r="A78" s="123" t="s">
        <v>498</v>
      </c>
      <c r="B78" s="331"/>
      <c r="C78" s="117"/>
      <c r="D78" s="70"/>
      <c r="E78" s="332"/>
      <c r="F78" s="256"/>
    </row>
    <row r="79" spans="1:6" ht="15.75" x14ac:dyDescent="0.25">
      <c r="A79" s="353" t="s">
        <v>131</v>
      </c>
      <c r="B79" s="235">
        <f>C79/0.82</f>
        <v>9421.9512195121952</v>
      </c>
      <c r="C79" s="354">
        <v>7726</v>
      </c>
      <c r="D79" s="325"/>
      <c r="E79" s="229">
        <f>D14</f>
        <v>1.43</v>
      </c>
      <c r="F79" s="292" t="str">
        <f>IF(C79*D79*E79,C79*D79*E79,"")</f>
        <v/>
      </c>
    </row>
    <row r="80" spans="1:6" ht="15.75" x14ac:dyDescent="0.25">
      <c r="A80" s="100" t="s">
        <v>132</v>
      </c>
      <c r="B80" s="300">
        <f>C80/0.82</f>
        <v>2693.9024390243903</v>
      </c>
      <c r="C80" s="319">
        <v>2209</v>
      </c>
      <c r="D80" s="37"/>
      <c r="E80" s="239">
        <f>D14</f>
        <v>1.43</v>
      </c>
      <c r="F80" s="298" t="str">
        <f>IF(C80*D80*E80,C80*D80*E80,"")</f>
        <v/>
      </c>
    </row>
    <row r="81" spans="1:6" ht="15.75" x14ac:dyDescent="0.25">
      <c r="A81" s="100" t="s">
        <v>148</v>
      </c>
      <c r="B81" s="300">
        <f>C81/0.82</f>
        <v>1097.5609756097563</v>
      </c>
      <c r="C81" s="319">
        <v>900</v>
      </c>
      <c r="D81" s="37"/>
      <c r="E81" s="239">
        <f>D14</f>
        <v>1.43</v>
      </c>
      <c r="F81" s="298" t="str">
        <f>IF(C81*D81*E81,C81*D81*E81,"")</f>
        <v/>
      </c>
    </row>
    <row r="82" spans="1:6" ht="15.75" x14ac:dyDescent="0.25">
      <c r="A82" s="100" t="s">
        <v>134</v>
      </c>
      <c r="B82" s="300">
        <f>C82/0.82</f>
        <v>2352.439024390244</v>
      </c>
      <c r="C82" s="319">
        <v>1929</v>
      </c>
      <c r="D82" s="37"/>
      <c r="E82" s="239">
        <f>D14</f>
        <v>1.43</v>
      </c>
      <c r="F82" s="298" t="str">
        <f>IF(C82*D82*E82,C82*D82*E82,"")</f>
        <v/>
      </c>
    </row>
    <row r="83" spans="1:6" ht="15.75" x14ac:dyDescent="0.25">
      <c r="A83" s="100" t="s">
        <v>135</v>
      </c>
      <c r="B83" s="300">
        <f>C83/0.82</f>
        <v>2352.439024390244</v>
      </c>
      <c r="C83" s="319">
        <v>1929</v>
      </c>
      <c r="D83" s="37"/>
      <c r="E83" s="239">
        <f>D14</f>
        <v>1.43</v>
      </c>
      <c r="F83" s="298" t="str">
        <f>IF(C83*D83*E83,C83*D83*E83,"")</f>
        <v/>
      </c>
    </row>
    <row r="84" spans="1:6" ht="15.75" x14ac:dyDescent="0.25">
      <c r="A84" s="101"/>
      <c r="B84" s="47"/>
      <c r="C84" s="243"/>
      <c r="D84" s="41"/>
      <c r="E84" s="12"/>
      <c r="F84" s="283"/>
    </row>
    <row r="85" spans="1:6" ht="15.75" x14ac:dyDescent="0.25">
      <c r="A85" s="92" t="s">
        <v>536</v>
      </c>
      <c r="B85" s="47"/>
      <c r="C85" s="244"/>
      <c r="D85" s="16"/>
      <c r="E85" s="12"/>
      <c r="F85" s="206"/>
    </row>
    <row r="86" spans="1:6" ht="29.65" customHeight="1" x14ac:dyDescent="0.25">
      <c r="A86" s="94" t="s">
        <v>307</v>
      </c>
      <c r="B86" s="300">
        <f>C86/0.82</f>
        <v>7540.2439024390251</v>
      </c>
      <c r="C86" s="249">
        <v>6183</v>
      </c>
      <c r="D86" s="293"/>
      <c r="E86" s="239">
        <f>D14</f>
        <v>1.43</v>
      </c>
      <c r="F86" s="298" t="str">
        <f>IF(C86*D86*E86,C86*D86*E86,"")</f>
        <v/>
      </c>
    </row>
    <row r="87" spans="1:6" ht="14.65" customHeight="1" x14ac:dyDescent="0.25">
      <c r="A87" s="94" t="s">
        <v>137</v>
      </c>
      <c r="B87" s="300">
        <f>C87/0.82</f>
        <v>691.46341463414637</v>
      </c>
      <c r="C87" s="249">
        <v>567</v>
      </c>
      <c r="D87" s="293"/>
      <c r="E87" s="239">
        <f>D14</f>
        <v>1.43</v>
      </c>
      <c r="F87" s="298" t="str">
        <f>IF(C87*D87*E87,C87*D87*E87,"")</f>
        <v/>
      </c>
    </row>
    <row r="88" spans="1:6" ht="15.75" x14ac:dyDescent="0.25">
      <c r="A88" s="215"/>
      <c r="B88" s="47"/>
      <c r="C88" s="13"/>
      <c r="D88" s="14"/>
      <c r="E88" s="12"/>
      <c r="F88" s="206"/>
    </row>
    <row r="89" spans="1:6" ht="15.75" x14ac:dyDescent="0.25">
      <c r="A89" s="92" t="s">
        <v>9</v>
      </c>
      <c r="B89" s="47"/>
      <c r="C89" s="244"/>
      <c r="D89" s="16"/>
      <c r="E89" s="12"/>
      <c r="F89" s="206"/>
    </row>
    <row r="90" spans="1:6" ht="30.6" customHeight="1" x14ac:dyDescent="0.25">
      <c r="A90" s="94" t="s">
        <v>149</v>
      </c>
      <c r="B90" s="300">
        <f>C90/0.82</f>
        <v>1975.6097560975611</v>
      </c>
      <c r="C90" s="249">
        <v>1620</v>
      </c>
      <c r="D90" s="355"/>
      <c r="E90" s="356">
        <f>D14</f>
        <v>1.43</v>
      </c>
      <c r="F90" s="346" t="str">
        <f>IF(C90*D90*E90,C90*D90*E90,"")</f>
        <v/>
      </c>
    </row>
    <row r="91" spans="1:6" ht="15.75" x14ac:dyDescent="0.25">
      <c r="A91" s="357" t="s">
        <v>150</v>
      </c>
      <c r="B91" s="276">
        <f>C91/0.82</f>
        <v>4081.707317073171</v>
      </c>
      <c r="C91" s="358">
        <v>3347</v>
      </c>
      <c r="D91" s="228"/>
      <c r="E91" s="253">
        <f>D14</f>
        <v>1.43</v>
      </c>
      <c r="F91" s="250" t="str">
        <f>IF(C91*D91*E91,C91*D91*E91,"")</f>
        <v/>
      </c>
    </row>
    <row r="92" spans="1:6" ht="15.75" x14ac:dyDescent="0.25">
      <c r="A92" s="215"/>
      <c r="B92" s="47"/>
      <c r="C92" s="13"/>
      <c r="D92" s="14"/>
      <c r="E92" s="12"/>
      <c r="F92" s="206"/>
    </row>
    <row r="93" spans="1:6" ht="15.75" x14ac:dyDescent="0.25">
      <c r="A93" s="92" t="s">
        <v>10</v>
      </c>
      <c r="B93" s="47"/>
      <c r="C93" s="244"/>
      <c r="D93" s="16"/>
      <c r="E93" s="12"/>
      <c r="F93" s="206"/>
    </row>
    <row r="94" spans="1:6" ht="15.75" x14ac:dyDescent="0.25">
      <c r="A94" s="93" t="s">
        <v>74</v>
      </c>
      <c r="B94" s="300">
        <f>C94/0.82</f>
        <v>0</v>
      </c>
      <c r="C94" s="301">
        <v>0</v>
      </c>
      <c r="D94" s="228"/>
      <c r="E94" s="254"/>
      <c r="F94" s="298" t="str">
        <f>IF(C94*D94*E94,C94*D94*E94,"")</f>
        <v/>
      </c>
    </row>
    <row r="95" spans="1:6" ht="15.75" x14ac:dyDescent="0.25">
      <c r="A95" s="93" t="s">
        <v>75</v>
      </c>
      <c r="B95" s="300">
        <f>C95/0.82</f>
        <v>0</v>
      </c>
      <c r="C95" s="301">
        <v>0</v>
      </c>
      <c r="D95" s="228"/>
      <c r="E95" s="254"/>
      <c r="F95" s="298" t="str">
        <f>IF(C95*D95*E95,C95*D95*E95,"")</f>
        <v/>
      </c>
    </row>
    <row r="96" spans="1:6" ht="15.75" x14ac:dyDescent="0.25">
      <c r="A96" s="93" t="s">
        <v>76</v>
      </c>
      <c r="B96" s="300">
        <f>C96/0.82</f>
        <v>0</v>
      </c>
      <c r="C96" s="301">
        <v>0</v>
      </c>
      <c r="D96" s="228"/>
      <c r="E96" s="254"/>
      <c r="F96" s="298" t="str">
        <f>IF(C96*D96*E96,C96*D96*E96,"")</f>
        <v/>
      </c>
    </row>
    <row r="97" spans="1:8" ht="15.75" x14ac:dyDescent="0.25">
      <c r="A97" s="93" t="s">
        <v>77</v>
      </c>
      <c r="B97" s="300">
        <f>C97/0.82</f>
        <v>0</v>
      </c>
      <c r="C97" s="301">
        <v>0</v>
      </c>
      <c r="D97" s="228"/>
      <c r="E97" s="254"/>
      <c r="F97" s="298" t="str">
        <f>IF(C97*D97*E97,C97*D97*E97,"")</f>
        <v/>
      </c>
    </row>
    <row r="98" spans="1:8" ht="15.75" x14ac:dyDescent="0.25">
      <c r="A98" s="93" t="s">
        <v>78</v>
      </c>
      <c r="B98" s="300">
        <f>C98/0.82</f>
        <v>1754.8780487804879</v>
      </c>
      <c r="C98" s="302">
        <v>1439</v>
      </c>
      <c r="D98" s="228"/>
      <c r="E98" s="239">
        <f>D14</f>
        <v>1.43</v>
      </c>
      <c r="F98" s="298" t="str">
        <f>IF(C98*D98*E98,C98*D98*E98,"")</f>
        <v/>
      </c>
    </row>
    <row r="99" spans="1:8" ht="15.75" x14ac:dyDescent="0.25">
      <c r="A99" s="215"/>
      <c r="B99" s="47"/>
      <c r="C99" s="244"/>
      <c r="D99" s="16"/>
      <c r="E99" s="12"/>
      <c r="F99" s="206"/>
    </row>
    <row r="100" spans="1:8" ht="15.75" x14ac:dyDescent="0.25">
      <c r="A100" s="92" t="s">
        <v>11</v>
      </c>
      <c r="B100" s="47"/>
      <c r="C100" s="244"/>
      <c r="D100" s="16"/>
      <c r="E100" s="12"/>
      <c r="F100" s="206"/>
    </row>
    <row r="101" spans="1:8" ht="15.75" x14ac:dyDescent="0.25">
      <c r="A101" s="93" t="s">
        <v>79</v>
      </c>
      <c r="B101" s="300">
        <f>C101/0.82</f>
        <v>0</v>
      </c>
      <c r="C101" s="301">
        <v>0</v>
      </c>
      <c r="D101" s="228"/>
      <c r="E101" s="254"/>
      <c r="F101" s="298" t="str">
        <f t="shared" ref="F101:F102" si="5">IF(C101*D101*E101,C101*D101*E101,"")</f>
        <v/>
      </c>
    </row>
    <row r="102" spans="1:8" ht="15.75" x14ac:dyDescent="0.25">
      <c r="A102" s="93" t="s">
        <v>80</v>
      </c>
      <c r="B102" s="300">
        <f>C102/0.82</f>
        <v>0</v>
      </c>
      <c r="C102" s="301">
        <v>0</v>
      </c>
      <c r="D102" s="228"/>
      <c r="E102" s="254"/>
      <c r="F102" s="298" t="str">
        <f t="shared" si="5"/>
        <v/>
      </c>
    </row>
    <row r="103" spans="1:8" ht="15.75" x14ac:dyDescent="0.25">
      <c r="A103" s="215"/>
      <c r="B103" s="47"/>
      <c r="C103" s="244"/>
      <c r="D103" s="16"/>
      <c r="E103" s="12"/>
      <c r="F103" s="206"/>
    </row>
    <row r="104" spans="1:8" ht="15.75" x14ac:dyDescent="0.25">
      <c r="A104" s="92" t="s">
        <v>12</v>
      </c>
      <c r="B104" s="47"/>
      <c r="C104" s="244"/>
      <c r="D104" s="16"/>
      <c r="E104" s="12"/>
      <c r="F104" s="206"/>
    </row>
    <row r="105" spans="1:8" ht="15.75" x14ac:dyDescent="0.25">
      <c r="A105" s="94" t="s">
        <v>138</v>
      </c>
      <c r="B105" s="300">
        <f>C105/0.82</f>
        <v>667.07317073170736</v>
      </c>
      <c r="C105" s="302">
        <v>547</v>
      </c>
      <c r="D105" s="228"/>
      <c r="E105" s="239">
        <f>D14</f>
        <v>1.43</v>
      </c>
      <c r="F105" s="298" t="str">
        <f>IF(C105*D105*E105,C105*D105*E105,"")</f>
        <v/>
      </c>
    </row>
    <row r="106" spans="1:8" ht="15.75" x14ac:dyDescent="0.25">
      <c r="A106" s="93" t="s">
        <v>81</v>
      </c>
      <c r="B106" s="300">
        <f>C106/0.82</f>
        <v>0</v>
      </c>
      <c r="C106" s="301">
        <v>0</v>
      </c>
      <c r="D106" s="228"/>
      <c r="E106" s="254"/>
      <c r="F106" s="298" t="str">
        <f t="shared" ref="F106:F107" si="6">IF(C106*D106*E106,C106*D106*E106,"")</f>
        <v/>
      </c>
    </row>
    <row r="107" spans="1:8" ht="15.75" x14ac:dyDescent="0.25">
      <c r="A107" s="93" t="s">
        <v>82</v>
      </c>
      <c r="B107" s="300">
        <f>C107/0.82</f>
        <v>0</v>
      </c>
      <c r="C107" s="301">
        <v>0</v>
      </c>
      <c r="D107" s="228"/>
      <c r="E107" s="254"/>
      <c r="F107" s="298" t="str">
        <f t="shared" si="6"/>
        <v/>
      </c>
    </row>
    <row r="108" spans="1:8" ht="15.75" x14ac:dyDescent="0.25">
      <c r="A108" s="93" t="s">
        <v>83</v>
      </c>
      <c r="B108" s="300">
        <f>C108/0.82</f>
        <v>784.14634146341473</v>
      </c>
      <c r="C108" s="302">
        <v>643</v>
      </c>
      <c r="D108" s="228"/>
      <c r="E108" s="239">
        <f>D14</f>
        <v>1.43</v>
      </c>
      <c r="F108" s="298" t="str">
        <f>IF(C108*D108*E108,C108*D108*E108,"")</f>
        <v/>
      </c>
      <c r="H108" s="1" t="str">
        <f>IFERROR(#REF!*G108,"")</f>
        <v/>
      </c>
    </row>
    <row r="109" spans="1:8" ht="15.75" x14ac:dyDescent="0.25">
      <c r="A109" s="215"/>
      <c r="B109" s="47"/>
      <c r="C109" s="244"/>
      <c r="D109" s="16"/>
      <c r="E109" s="12"/>
      <c r="F109" s="234"/>
    </row>
    <row r="110" spans="1:8" ht="15.75" x14ac:dyDescent="0.25">
      <c r="A110" s="92" t="s">
        <v>13</v>
      </c>
      <c r="B110" s="47"/>
      <c r="C110" s="244"/>
      <c r="D110" s="16"/>
      <c r="E110" s="12"/>
      <c r="F110" s="234"/>
    </row>
    <row r="111" spans="1:8" ht="15.75" x14ac:dyDescent="0.25">
      <c r="A111" s="93" t="s">
        <v>537</v>
      </c>
      <c r="B111" s="300"/>
      <c r="C111" s="302">
        <v>3.5</v>
      </c>
      <c r="D111" s="303"/>
      <c r="E111" s="258">
        <f>E108</f>
        <v>1.43</v>
      </c>
      <c r="F111" s="298" t="str">
        <f>IF(C111*D111*E111,C111*D111*E111,"")</f>
        <v/>
      </c>
    </row>
    <row r="112" spans="1:8" ht="15.75" x14ac:dyDescent="0.25">
      <c r="A112" s="304" t="s">
        <v>14</v>
      </c>
      <c r="B112" s="305"/>
      <c r="C112" s="306">
        <v>1.85</v>
      </c>
      <c r="D112" s="303"/>
      <c r="E112" s="307">
        <f>D14</f>
        <v>1.43</v>
      </c>
      <c r="F112" s="298" t="str">
        <f>IF(C112*D112*E112,C112*D112*E112,"")</f>
        <v/>
      </c>
    </row>
    <row r="113" spans="1:6" ht="15.75" x14ac:dyDescent="0.25">
      <c r="A113" s="93" t="s">
        <v>467</v>
      </c>
      <c r="B113" s="300"/>
      <c r="C113" s="302" t="s">
        <v>32</v>
      </c>
      <c r="D113" s="308"/>
      <c r="E113" s="261"/>
      <c r="F113" s="309">
        <f>D113</f>
        <v>0</v>
      </c>
    </row>
    <row r="114" spans="1:6" ht="15.75" x14ac:dyDescent="0.25">
      <c r="A114" s="12"/>
      <c r="B114" s="14"/>
      <c r="C114" s="14"/>
      <c r="D114" s="13" t="s">
        <v>15</v>
      </c>
      <c r="E114" s="13"/>
      <c r="F114" s="310">
        <f>SUM(F18:F113)</f>
        <v>0</v>
      </c>
    </row>
    <row r="115" spans="1:6" ht="15.75" x14ac:dyDescent="0.25">
      <c r="A115" s="911" t="s">
        <v>538</v>
      </c>
      <c r="B115" s="47"/>
      <c r="C115" s="264">
        <v>0</v>
      </c>
      <c r="D115" s="16"/>
      <c r="E115" s="12"/>
      <c r="F115" s="311">
        <f>SUM(C115*(F114)/100)</f>
        <v>0</v>
      </c>
    </row>
    <row r="116" spans="1:6" ht="15.75" x14ac:dyDescent="0.25">
      <c r="A116" s="911"/>
      <c r="B116" s="266"/>
      <c r="C116" s="267">
        <v>0</v>
      </c>
      <c r="D116" s="13" t="s">
        <v>540</v>
      </c>
      <c r="E116" s="13"/>
      <c r="F116" s="312">
        <f>SUM(C116*(F114)/100)</f>
        <v>0</v>
      </c>
    </row>
    <row r="117" spans="1:6" ht="15.75" x14ac:dyDescent="0.25">
      <c r="A117" s="716" t="s">
        <v>539</v>
      </c>
      <c r="B117" s="12"/>
      <c r="C117" s="14"/>
      <c r="D117" s="13" t="s">
        <v>17</v>
      </c>
      <c r="E117" s="13"/>
      <c r="F117" s="313">
        <f>SUM(F114+F115+F116)</f>
        <v>0</v>
      </c>
    </row>
    <row r="118" spans="1:6" ht="15" x14ac:dyDescent="0.25">
      <c r="A118" s="270"/>
      <c r="B118" s="270"/>
      <c r="C118" s="271"/>
      <c r="D118" s="272"/>
      <c r="E118" s="271"/>
    </row>
    <row r="119" spans="1:6" ht="15" x14ac:dyDescent="0.25">
      <c r="A119" s="270"/>
      <c r="B119" s="270"/>
      <c r="C119" s="271"/>
      <c r="D119" s="272"/>
      <c r="E119" s="271"/>
    </row>
    <row r="120" spans="1:6" ht="15" x14ac:dyDescent="0.25">
      <c r="A120" s="270"/>
      <c r="B120" s="270"/>
      <c r="C120" s="271"/>
      <c r="D120" s="272"/>
      <c r="E120" s="271"/>
    </row>
  </sheetData>
  <mergeCells count="14">
    <mergeCell ref="A1:B5"/>
    <mergeCell ref="C1:F1"/>
    <mergeCell ref="C2:F2"/>
    <mergeCell ref="C3:F3"/>
    <mergeCell ref="C4:F4"/>
    <mergeCell ref="C5:F5"/>
    <mergeCell ref="A115:A116"/>
    <mergeCell ref="D14:E14"/>
    <mergeCell ref="A6:B7"/>
    <mergeCell ref="C6:F6"/>
    <mergeCell ref="C7:F7"/>
    <mergeCell ref="A8:F8"/>
    <mergeCell ref="A10:E11"/>
    <mergeCell ref="A12:F12"/>
  </mergeCells>
  <hyperlinks>
    <hyperlink ref="C7" r:id="rId1" xr:uid="{37F72F46-496A-471A-BEBC-32A1F2BC68A1}"/>
    <hyperlink ref="C5" r:id="rId2" xr:uid="{F974CC15-9404-435B-83D5-1EEB305318D7}"/>
  </hyperlinks>
  <pageMargins left="0.5" right="0.5" top="0.5" bottom="0.25" header="0.5" footer="0.5"/>
  <pageSetup scale="75" fitToHeight="0" orientation="portrait" r:id="rId3"/>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3B173-FA33-4507-9778-1E386364C781}">
  <sheetPr>
    <tabColor rgb="FFFFFF00"/>
    <pageSetUpPr fitToPage="1"/>
  </sheetPr>
  <dimension ref="A1:I135"/>
  <sheetViews>
    <sheetView topLeftCell="A100" zoomScaleNormal="100" workbookViewId="0">
      <selection activeCell="F129" sqref="F129"/>
    </sheetView>
  </sheetViews>
  <sheetFormatPr defaultRowHeight="12.75" x14ac:dyDescent="0.2"/>
  <cols>
    <col min="1" max="1" width="46.7109375" style="1" customWidth="1"/>
    <col min="2" max="2" width="14.5703125" style="1" customWidth="1"/>
    <col min="3" max="3" width="15.28515625" style="2" customWidth="1"/>
    <col min="4" max="4" width="6.42578125" style="3" customWidth="1"/>
    <col min="5" max="5" width="10.2851562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961" t="e" vm="1">
        <v>#VALUE!</v>
      </c>
      <c r="B1" s="962"/>
      <c r="C1" s="963" t="s">
        <v>524</v>
      </c>
      <c r="D1" s="964"/>
      <c r="E1" s="964"/>
      <c r="F1" s="965"/>
    </row>
    <row r="2" spans="1:9" ht="15.75" x14ac:dyDescent="0.25">
      <c r="A2" s="892"/>
      <c r="B2" s="893"/>
      <c r="C2" s="955" t="s">
        <v>446</v>
      </c>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4.6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75" x14ac:dyDescent="0.25">
      <c r="A9" s="314" t="s">
        <v>549</v>
      </c>
      <c r="B9" s="12"/>
      <c r="C9" s="13"/>
      <c r="D9" s="14"/>
      <c r="E9" s="13"/>
      <c r="F9" s="209"/>
    </row>
    <row r="10" spans="1:9" ht="15" customHeight="1" x14ac:dyDescent="0.25">
      <c r="A10" s="948" t="s">
        <v>591</v>
      </c>
      <c r="B10" s="949"/>
      <c r="C10" s="949"/>
      <c r="D10" s="949"/>
      <c r="E10" s="949"/>
      <c r="F10" s="209"/>
    </row>
    <row r="11" spans="1:9" ht="15.6" customHeight="1" x14ac:dyDescent="0.25">
      <c r="A11" s="948"/>
      <c r="B11" s="949"/>
      <c r="C11" s="949"/>
      <c r="D11" s="949"/>
      <c r="E11" s="949"/>
      <c r="F11" s="209"/>
    </row>
    <row r="12" spans="1:9" s="211" customFormat="1" ht="15" customHeight="1" thickBot="1" x14ac:dyDescent="0.3">
      <c r="A12" s="950" t="s">
        <v>525</v>
      </c>
      <c r="B12" s="911"/>
      <c r="C12" s="911"/>
      <c r="D12" s="911"/>
      <c r="E12" s="911"/>
      <c r="F12" s="951"/>
    </row>
    <row r="13" spans="1:9" ht="15.6" customHeight="1" thickBot="1" x14ac:dyDescent="0.3">
      <c r="A13" s="92" t="s">
        <v>526</v>
      </c>
      <c r="B13" s="12"/>
      <c r="C13" s="212"/>
      <c r="D13" s="213" t="s">
        <v>527</v>
      </c>
      <c r="E13" s="214"/>
      <c r="F13" s="209"/>
    </row>
    <row r="14" spans="1:9" ht="15.6" customHeight="1" thickBot="1" x14ac:dyDescent="0.3">
      <c r="A14" s="215"/>
      <c r="B14" s="210"/>
      <c r="C14" s="216" t="s">
        <v>528</v>
      </c>
      <c r="D14" s="941">
        <v>1.43</v>
      </c>
      <c r="E14" s="942"/>
      <c r="F14" s="217"/>
    </row>
    <row r="15" spans="1:9" ht="15.75" x14ac:dyDescent="0.25">
      <c r="A15" s="215"/>
      <c r="B15" s="12"/>
      <c r="C15" s="13"/>
      <c r="D15" s="14"/>
      <c r="E15" s="13"/>
      <c r="F15" s="209"/>
    </row>
    <row r="16" spans="1:9" s="221" customFormat="1" ht="63" customHeight="1" x14ac:dyDescent="0.25">
      <c r="A16" s="97"/>
      <c r="B16" s="676" t="s">
        <v>529</v>
      </c>
      <c r="C16" s="219" t="s">
        <v>530</v>
      </c>
      <c r="D16" s="218"/>
      <c r="E16" s="676" t="s">
        <v>531</v>
      </c>
      <c r="F16" s="220" t="s">
        <v>532</v>
      </c>
    </row>
    <row r="17" spans="1:6" ht="20.100000000000001" customHeight="1" x14ac:dyDescent="0.25">
      <c r="A17" s="359" t="s">
        <v>4</v>
      </c>
      <c r="B17" s="360" t="s">
        <v>533</v>
      </c>
      <c r="C17" s="273" t="s">
        <v>320</v>
      </c>
      <c r="D17" s="224" t="s">
        <v>534</v>
      </c>
      <c r="E17" s="225" t="s">
        <v>535</v>
      </c>
      <c r="F17" s="226" t="s">
        <v>6</v>
      </c>
    </row>
    <row r="18" spans="1:6" ht="15.6" customHeight="1" x14ac:dyDescent="0.25">
      <c r="A18" s="290" t="s">
        <v>96</v>
      </c>
      <c r="B18" s="276">
        <f>C18/0.82</f>
        <v>17329.268292682929</v>
      </c>
      <c r="C18" s="227">
        <v>14210</v>
      </c>
      <c r="D18" s="228"/>
      <c r="E18" s="229">
        <f>D14</f>
        <v>1.43</v>
      </c>
      <c r="F18" s="292" t="str">
        <f>IF(C18*D18*E18,C18*D18*E18,"")</f>
        <v/>
      </c>
    </row>
    <row r="19" spans="1:6" ht="15.6" customHeight="1" x14ac:dyDescent="0.25">
      <c r="A19" s="98" t="s">
        <v>97</v>
      </c>
      <c r="B19" s="235">
        <f t="shared" ref="B19:B20" si="0">C19/0.82</f>
        <v>22710.9756097561</v>
      </c>
      <c r="C19" s="231">
        <v>18623</v>
      </c>
      <c r="D19" s="228"/>
      <c r="E19" s="229">
        <f>D14</f>
        <v>1.43</v>
      </c>
      <c r="F19" s="292" t="str">
        <f>IF(C19*D19*E19,C19*D19*E19,"")</f>
        <v/>
      </c>
    </row>
    <row r="20" spans="1:6" ht="15.6" customHeight="1" x14ac:dyDescent="0.25">
      <c r="A20" s="98" t="s">
        <v>98</v>
      </c>
      <c r="B20" s="235">
        <f t="shared" si="0"/>
        <v>31680.487804878052</v>
      </c>
      <c r="C20" s="231">
        <v>25978</v>
      </c>
      <c r="D20" s="228"/>
      <c r="E20" s="229">
        <f>D14</f>
        <v>1.43</v>
      </c>
      <c r="F20" s="292" t="str">
        <f>IF(C20*D20*E20,C20*D20*E20,"")</f>
        <v/>
      </c>
    </row>
    <row r="21" spans="1:6" ht="15.75" x14ac:dyDescent="0.25">
      <c r="A21" s="215"/>
      <c r="B21" s="47"/>
      <c r="C21" s="12"/>
      <c r="D21" s="14"/>
      <c r="E21" s="12"/>
      <c r="F21" s="206"/>
    </row>
    <row r="22" spans="1:6" ht="15.75" x14ac:dyDescent="0.25">
      <c r="A22" s="92" t="s">
        <v>22</v>
      </c>
      <c r="B22" s="47"/>
      <c r="C22" s="12"/>
      <c r="D22" s="14"/>
      <c r="E22" s="12"/>
      <c r="F22" s="206"/>
    </row>
    <row r="23" spans="1:6" ht="15.75" x14ac:dyDescent="0.25">
      <c r="A23" s="361" t="s">
        <v>99</v>
      </c>
      <c r="B23" s="362">
        <f t="shared" ref="B23:B24" si="1">C23/0.82</f>
        <v>0</v>
      </c>
      <c r="C23" s="363">
        <v>0</v>
      </c>
      <c r="D23" s="241"/>
      <c r="E23" s="239"/>
      <c r="F23" s="250" t="str">
        <f>IF(C23*D23*E23,C23*D23*E23,"")</f>
        <v/>
      </c>
    </row>
    <row r="24" spans="1:6" ht="31.5" x14ac:dyDescent="0.25">
      <c r="A24" s="364" t="s">
        <v>100</v>
      </c>
      <c r="B24" s="362">
        <f t="shared" si="1"/>
        <v>8718.292682926829</v>
      </c>
      <c r="C24" s="363">
        <v>7149</v>
      </c>
      <c r="D24" s="241"/>
      <c r="E24" s="239">
        <f>D14</f>
        <v>1.43</v>
      </c>
      <c r="F24" s="292" t="str">
        <f>IF(C24*D24*E24,C24*D24*E24,"")</f>
        <v/>
      </c>
    </row>
    <row r="25" spans="1:6" ht="15.75" x14ac:dyDescent="0.25">
      <c r="A25" s="215"/>
      <c r="B25" s="47"/>
      <c r="C25" s="12"/>
      <c r="D25" s="14"/>
      <c r="E25" s="12"/>
      <c r="F25" s="206"/>
    </row>
    <row r="26" spans="1:6" ht="15" customHeight="1" x14ac:dyDescent="0.25">
      <c r="A26" s="120" t="s">
        <v>23</v>
      </c>
      <c r="B26" s="47"/>
      <c r="C26" s="12"/>
      <c r="D26" s="14"/>
      <c r="E26" s="12"/>
      <c r="F26" s="206"/>
    </row>
    <row r="27" spans="1:6" ht="15.75" x14ac:dyDescent="0.25">
      <c r="A27" s="364" t="s">
        <v>101</v>
      </c>
      <c r="B27" s="362">
        <f>C27/0.82</f>
        <v>832.92682926829275</v>
      </c>
      <c r="C27" s="363">
        <v>683</v>
      </c>
      <c r="D27" s="241"/>
      <c r="E27" s="239">
        <f>D14</f>
        <v>1.43</v>
      </c>
      <c r="F27" s="250" t="str">
        <f>IF(C27*D27*E27,C27*D27*E27,"")</f>
        <v/>
      </c>
    </row>
    <row r="28" spans="1:6" ht="15.75" x14ac:dyDescent="0.25">
      <c r="A28" s="365" t="s">
        <v>102</v>
      </c>
      <c r="B28" s="47"/>
      <c r="C28" s="12"/>
      <c r="D28" s="14"/>
      <c r="E28" s="12"/>
      <c r="F28" s="206"/>
    </row>
    <row r="29" spans="1:6" ht="29.65" customHeight="1" x14ac:dyDescent="0.25">
      <c r="A29" s="364" t="s">
        <v>103</v>
      </c>
      <c r="B29" s="362">
        <f>C29/0.82</f>
        <v>3387.8048780487807</v>
      </c>
      <c r="C29" s="363">
        <v>2778</v>
      </c>
      <c r="D29" s="241"/>
      <c r="E29" s="239">
        <f>D14</f>
        <v>1.43</v>
      </c>
      <c r="F29" s="250" t="str">
        <f>IF(C29*D29*E29,C29*D29*E29,"")</f>
        <v/>
      </c>
    </row>
    <row r="30" spans="1:6" ht="15.75" x14ac:dyDescent="0.25">
      <c r="A30" s="97"/>
      <c r="B30" s="47"/>
      <c r="C30" s="12"/>
      <c r="D30" s="14"/>
      <c r="E30" s="12"/>
      <c r="F30" s="206"/>
    </row>
    <row r="31" spans="1:6" ht="15.75" x14ac:dyDescent="0.25">
      <c r="A31" s="120" t="s">
        <v>24</v>
      </c>
      <c r="B31" s="47"/>
      <c r="C31" s="12"/>
      <c r="D31" s="14"/>
      <c r="E31" s="12"/>
      <c r="F31" s="206"/>
    </row>
    <row r="32" spans="1:6" ht="15.75" x14ac:dyDescent="0.25">
      <c r="A32" s="364" t="s">
        <v>88</v>
      </c>
      <c r="B32" s="362">
        <f t="shared" ref="B32:B34" si="2">C32/0.82</f>
        <v>352.4390243902439</v>
      </c>
      <c r="C32" s="366">
        <v>289</v>
      </c>
      <c r="D32" s="228"/>
      <c r="E32" s="239">
        <f>D14</f>
        <v>1.43</v>
      </c>
      <c r="F32" s="367" t="str">
        <f>IF(C32*D32*E32,C32*D32*E32,"")</f>
        <v/>
      </c>
    </row>
    <row r="33" spans="1:6" ht="15.75" x14ac:dyDescent="0.25">
      <c r="A33" s="364" t="s">
        <v>89</v>
      </c>
      <c r="B33" s="362">
        <f t="shared" si="2"/>
        <v>729.26829268292693</v>
      </c>
      <c r="C33" s="366">
        <v>598</v>
      </c>
      <c r="D33" s="228"/>
      <c r="E33" s="239">
        <f>D14</f>
        <v>1.43</v>
      </c>
      <c r="F33" s="367" t="str">
        <f>IF(C33*D33*E33,C33*D33*E33,"")</f>
        <v/>
      </c>
    </row>
    <row r="34" spans="1:6" ht="15.75" x14ac:dyDescent="0.25">
      <c r="A34" s="364" t="s">
        <v>104</v>
      </c>
      <c r="B34" s="362">
        <f t="shared" si="2"/>
        <v>2650</v>
      </c>
      <c r="C34" s="363">
        <v>2173</v>
      </c>
      <c r="D34" s="228"/>
      <c r="E34" s="239">
        <f>D14</f>
        <v>1.43</v>
      </c>
      <c r="F34" s="367" t="str">
        <f>IF(C34*D34*E34,C34*D34*E34,"")</f>
        <v/>
      </c>
    </row>
    <row r="35" spans="1:6" ht="15.75" x14ac:dyDescent="0.25">
      <c r="A35" s="97"/>
      <c r="B35" s="47"/>
      <c r="C35" s="12"/>
      <c r="D35" s="14"/>
      <c r="E35" s="12"/>
      <c r="F35" s="206"/>
    </row>
    <row r="36" spans="1:6" ht="15.75" x14ac:dyDescent="0.25">
      <c r="A36" s="120" t="s">
        <v>25</v>
      </c>
      <c r="B36" s="47"/>
      <c r="C36" s="12"/>
      <c r="D36" s="14"/>
      <c r="E36" s="12"/>
      <c r="F36" s="206"/>
    </row>
    <row r="37" spans="1:6" ht="15.75" x14ac:dyDescent="0.25">
      <c r="A37" s="364" t="s">
        <v>90</v>
      </c>
      <c r="B37" s="362">
        <f>C37/0.82</f>
        <v>895.1219512195122</v>
      </c>
      <c r="C37" s="363">
        <v>734</v>
      </c>
      <c r="D37" s="228"/>
      <c r="E37" s="239">
        <f>D14</f>
        <v>1.43</v>
      </c>
      <c r="F37" s="298" t="str">
        <f>IF(C37*D37*E37,C37*D37*E37,"")</f>
        <v/>
      </c>
    </row>
    <row r="38" spans="1:6" ht="15.75" x14ac:dyDescent="0.25">
      <c r="A38" s="97"/>
      <c r="B38" s="47"/>
      <c r="C38" s="12"/>
      <c r="D38" s="14"/>
      <c r="E38" s="12"/>
      <c r="F38" s="206"/>
    </row>
    <row r="39" spans="1:6" ht="15.75" x14ac:dyDescent="0.25">
      <c r="A39" s="120" t="s">
        <v>21</v>
      </c>
      <c r="B39" s="47"/>
      <c r="C39" s="12"/>
      <c r="D39" s="14"/>
      <c r="E39" s="12"/>
      <c r="F39" s="206"/>
    </row>
    <row r="40" spans="1:6" ht="15.75" x14ac:dyDescent="0.25">
      <c r="A40" s="364" t="s">
        <v>105</v>
      </c>
      <c r="B40" s="362">
        <f>C40/0.82</f>
        <v>2620.7317073170734</v>
      </c>
      <c r="C40" s="363">
        <v>2149</v>
      </c>
      <c r="D40" s="241"/>
      <c r="E40" s="239">
        <f>D14</f>
        <v>1.43</v>
      </c>
      <c r="F40" s="250" t="str">
        <f>IF(C40*D40*E40,C40*D40*E40,"")</f>
        <v/>
      </c>
    </row>
    <row r="41" spans="1:6" ht="31.9" customHeight="1" x14ac:dyDescent="0.25">
      <c r="A41" s="364" t="s">
        <v>147</v>
      </c>
      <c r="B41" s="362">
        <f>C41/0.82</f>
        <v>6118.2926829268299</v>
      </c>
      <c r="C41" s="363">
        <v>5017</v>
      </c>
      <c r="D41" s="241"/>
      <c r="E41" s="239">
        <f>D14</f>
        <v>1.43</v>
      </c>
      <c r="F41" s="292" t="str">
        <f>IF(C41*D41*E41,C41*D41*E41,"")</f>
        <v/>
      </c>
    </row>
    <row r="42" spans="1:6" ht="15.75" x14ac:dyDescent="0.25">
      <c r="A42" s="97"/>
      <c r="B42" s="47"/>
      <c r="C42" s="12"/>
      <c r="D42" s="14"/>
      <c r="E42" s="12"/>
      <c r="F42" s="206"/>
    </row>
    <row r="43" spans="1:6" ht="15.75" x14ac:dyDescent="0.25">
      <c r="A43" s="92" t="s">
        <v>26</v>
      </c>
      <c r="B43" s="47"/>
      <c r="C43" s="236"/>
      <c r="D43" s="16"/>
      <c r="E43" s="12"/>
      <c r="F43" s="206"/>
    </row>
    <row r="44" spans="1:6" ht="15.75" x14ac:dyDescent="0.25">
      <c r="A44" s="361" t="s">
        <v>64</v>
      </c>
      <c r="B44" s="362">
        <f t="shared" ref="B44:B57" si="3">C44/0.82</f>
        <v>618.29268292682934</v>
      </c>
      <c r="C44" s="363">
        <v>507</v>
      </c>
      <c r="D44" s="228"/>
      <c r="E44" s="239">
        <f>D14</f>
        <v>1.43</v>
      </c>
      <c r="F44" s="298" t="str">
        <f t="shared" ref="F44:F55" si="4">IF(C44*D44*E44,C44*D44*E44,"")</f>
        <v/>
      </c>
    </row>
    <row r="45" spans="1:6" ht="15.75" x14ac:dyDescent="0.25">
      <c r="A45" s="364" t="s">
        <v>65</v>
      </c>
      <c r="B45" s="362">
        <f t="shared" si="3"/>
        <v>2551.2195121951222</v>
      </c>
      <c r="C45" s="368">
        <v>2092</v>
      </c>
      <c r="D45" s="241"/>
      <c r="E45" s="239">
        <f>D14</f>
        <v>1.43</v>
      </c>
      <c r="F45" s="369" t="str">
        <f t="shared" si="4"/>
        <v/>
      </c>
    </row>
    <row r="46" spans="1:6" ht="15.75" x14ac:dyDescent="0.25">
      <c r="A46" s="370" t="s">
        <v>66</v>
      </c>
      <c r="B46" s="371">
        <f t="shared" si="3"/>
        <v>481.70731707317077</v>
      </c>
      <c r="C46" s="372">
        <v>395</v>
      </c>
      <c r="D46" s="241"/>
      <c r="E46" s="239">
        <f>D14</f>
        <v>1.43</v>
      </c>
      <c r="F46" s="373" t="str">
        <f t="shared" si="4"/>
        <v/>
      </c>
    </row>
    <row r="47" spans="1:6" ht="15.75" x14ac:dyDescent="0.25">
      <c r="A47" s="374" t="s">
        <v>67</v>
      </c>
      <c r="B47" s="375">
        <f t="shared" si="3"/>
        <v>641.46341463414637</v>
      </c>
      <c r="C47" s="376">
        <v>526</v>
      </c>
      <c r="D47" s="241"/>
      <c r="E47" s="239">
        <f>D14</f>
        <v>1.43</v>
      </c>
      <c r="F47" s="373" t="str">
        <f t="shared" si="4"/>
        <v/>
      </c>
    </row>
    <row r="48" spans="1:6" ht="15.75" x14ac:dyDescent="0.25">
      <c r="A48" s="374" t="s">
        <v>68</v>
      </c>
      <c r="B48" s="375">
        <f t="shared" si="3"/>
        <v>328.04878048780489</v>
      </c>
      <c r="C48" s="376">
        <v>269</v>
      </c>
      <c r="D48" s="241"/>
      <c r="E48" s="239">
        <f>D14</f>
        <v>1.43</v>
      </c>
      <c r="F48" s="377" t="str">
        <f t="shared" si="4"/>
        <v/>
      </c>
    </row>
    <row r="49" spans="1:6" ht="15.75" x14ac:dyDescent="0.25">
      <c r="A49" s="378" t="s">
        <v>69</v>
      </c>
      <c r="B49" s="379">
        <f t="shared" si="3"/>
        <v>915.85365853658539</v>
      </c>
      <c r="C49" s="380">
        <v>751</v>
      </c>
      <c r="D49" s="241"/>
      <c r="E49" s="239">
        <f>D14</f>
        <v>1.43</v>
      </c>
      <c r="F49" s="377" t="str">
        <f t="shared" si="4"/>
        <v/>
      </c>
    </row>
    <row r="50" spans="1:6" ht="15.75" x14ac:dyDescent="0.25">
      <c r="A50" s="378" t="s">
        <v>106</v>
      </c>
      <c r="B50" s="379">
        <f t="shared" si="3"/>
        <v>820.73170731707319</v>
      </c>
      <c r="C50" s="380">
        <v>673</v>
      </c>
      <c r="D50" s="241"/>
      <c r="E50" s="239">
        <f>D14</f>
        <v>1.43</v>
      </c>
      <c r="F50" s="381" t="str">
        <f t="shared" si="4"/>
        <v/>
      </c>
    </row>
    <row r="51" spans="1:6" ht="15.75" x14ac:dyDescent="0.25">
      <c r="A51" s="382" t="s">
        <v>107</v>
      </c>
      <c r="B51" s="383">
        <f t="shared" si="3"/>
        <v>637.80487804878055</v>
      </c>
      <c r="C51" s="384">
        <v>523</v>
      </c>
      <c r="D51" s="241"/>
      <c r="E51" s="239">
        <f>D14</f>
        <v>1.43</v>
      </c>
      <c r="F51" s="381" t="str">
        <f t="shared" si="4"/>
        <v/>
      </c>
    </row>
    <row r="52" spans="1:6" ht="15.75" x14ac:dyDescent="0.25">
      <c r="A52" s="385" t="s">
        <v>108</v>
      </c>
      <c r="B52" s="383">
        <f t="shared" si="3"/>
        <v>1458.5365853658539</v>
      </c>
      <c r="C52" s="386">
        <v>1196</v>
      </c>
      <c r="D52" s="37"/>
      <c r="E52" s="239">
        <f>D14</f>
        <v>1.43</v>
      </c>
      <c r="F52" s="387" t="str">
        <f t="shared" si="4"/>
        <v/>
      </c>
    </row>
    <row r="53" spans="1:6" ht="15.75" x14ac:dyDescent="0.25">
      <c r="A53" s="100" t="s">
        <v>109</v>
      </c>
      <c r="B53" s="383">
        <f t="shared" si="3"/>
        <v>1325.6097560975611</v>
      </c>
      <c r="C53" s="386">
        <v>1087</v>
      </c>
      <c r="D53" s="37"/>
      <c r="E53" s="239">
        <f>D14</f>
        <v>1.43</v>
      </c>
      <c r="F53" s="387" t="str">
        <f t="shared" si="4"/>
        <v/>
      </c>
    </row>
    <row r="54" spans="1:6" customFormat="1" ht="15.75" x14ac:dyDescent="0.25">
      <c r="A54" s="100" t="s">
        <v>110</v>
      </c>
      <c r="B54" s="383">
        <f t="shared" si="3"/>
        <v>993.90243902439033</v>
      </c>
      <c r="C54" s="386">
        <v>815</v>
      </c>
      <c r="D54" s="37"/>
      <c r="E54" s="239">
        <f>D14</f>
        <v>1.43</v>
      </c>
      <c r="F54" s="387" t="str">
        <f t="shared" si="4"/>
        <v/>
      </c>
    </row>
    <row r="55" spans="1:6" ht="15.75" x14ac:dyDescent="0.25">
      <c r="A55" s="100" t="s">
        <v>111</v>
      </c>
      <c r="B55" s="383">
        <f t="shared" si="3"/>
        <v>287.80487804878049</v>
      </c>
      <c r="C55" s="386">
        <v>236</v>
      </c>
      <c r="D55" s="37"/>
      <c r="E55" s="239">
        <f>D14</f>
        <v>1.43</v>
      </c>
      <c r="F55" s="387" t="str">
        <f t="shared" si="4"/>
        <v/>
      </c>
    </row>
    <row r="56" spans="1:6" ht="15.75" x14ac:dyDescent="0.25">
      <c r="A56" s="100" t="s">
        <v>112</v>
      </c>
      <c r="B56" s="383">
        <f t="shared" si="3"/>
        <v>459.75609756097566</v>
      </c>
      <c r="C56" s="386">
        <v>377</v>
      </c>
      <c r="D56" s="37"/>
      <c r="E56" s="239">
        <f>D14</f>
        <v>1.43</v>
      </c>
      <c r="F56" s="387" t="str">
        <f>IF(C56*D56*E56,C56*D56*E56,"")</f>
        <v/>
      </c>
    </row>
    <row r="57" spans="1:6" ht="15.75" x14ac:dyDescent="0.25">
      <c r="A57" s="100" t="s">
        <v>113</v>
      </c>
      <c r="B57" s="383">
        <f t="shared" si="3"/>
        <v>201.21951219512195</v>
      </c>
      <c r="C57" s="386">
        <v>165</v>
      </c>
      <c r="D57" s="37"/>
      <c r="E57" s="239">
        <f>D14</f>
        <v>1.43</v>
      </c>
      <c r="F57" s="387" t="str">
        <f>IF(C57*D57*E57,C57*D57*E57,"")</f>
        <v/>
      </c>
    </row>
    <row r="58" spans="1:6" ht="15.75" x14ac:dyDescent="0.25">
      <c r="A58" s="388"/>
      <c r="B58" s="389"/>
      <c r="C58" s="390"/>
      <c r="D58" s="391"/>
      <c r="E58" s="392"/>
      <c r="F58" s="393"/>
    </row>
    <row r="59" spans="1:6" ht="15.75" x14ac:dyDescent="0.25">
      <c r="A59" s="136" t="s">
        <v>545</v>
      </c>
      <c r="B59" s="235"/>
      <c r="C59" s="117"/>
      <c r="D59" s="325"/>
      <c r="E59" s="229"/>
      <c r="F59" s="326"/>
    </row>
    <row r="60" spans="1:6" ht="15.75" x14ac:dyDescent="0.25">
      <c r="A60" s="100" t="s">
        <v>114</v>
      </c>
      <c r="B60" s="383">
        <f t="shared" ref="B60:B64" si="5">C60/0.82</f>
        <v>619.51219512195121</v>
      </c>
      <c r="C60" s="386">
        <v>508</v>
      </c>
      <c r="D60" s="37"/>
      <c r="E60" s="239">
        <f>D14</f>
        <v>1.43</v>
      </c>
      <c r="F60" s="387" t="str">
        <f>IF(C60*D60*E60,C60*D60*E60,"")</f>
        <v/>
      </c>
    </row>
    <row r="61" spans="1:6" ht="15.75" x14ac:dyDescent="0.25">
      <c r="A61" s="100" t="s">
        <v>115</v>
      </c>
      <c r="B61" s="383">
        <f t="shared" si="5"/>
        <v>701.21951219512198</v>
      </c>
      <c r="C61" s="386">
        <v>575</v>
      </c>
      <c r="D61" s="37"/>
      <c r="E61" s="239">
        <f>D14</f>
        <v>1.43</v>
      </c>
      <c r="F61" s="387" t="str">
        <f>IF(C61*D61*E61,C61*D61*E61,"")</f>
        <v/>
      </c>
    </row>
    <row r="62" spans="1:6" ht="15.75" x14ac:dyDescent="0.25">
      <c r="A62" s="100" t="s">
        <v>116</v>
      </c>
      <c r="B62" s="383">
        <f t="shared" si="5"/>
        <v>681.70731707317077</v>
      </c>
      <c r="C62" s="386">
        <v>559</v>
      </c>
      <c r="D62" s="37"/>
      <c r="E62" s="239">
        <f>D14</f>
        <v>1.43</v>
      </c>
      <c r="F62" s="387" t="str">
        <f>IF(C62*D62*E62,C62*D62*E62,"")</f>
        <v/>
      </c>
    </row>
    <row r="63" spans="1:6" ht="30" customHeight="1" x14ac:dyDescent="0.25">
      <c r="A63" s="124" t="s">
        <v>142</v>
      </c>
      <c r="B63" s="383">
        <f t="shared" si="5"/>
        <v>3700</v>
      </c>
      <c r="C63" s="386">
        <v>3034</v>
      </c>
      <c r="D63" s="37"/>
      <c r="E63" s="239">
        <f>D14</f>
        <v>1.43</v>
      </c>
      <c r="F63" s="387" t="str">
        <f>IF(C63*D63*E63,C63*D63*E63,"")</f>
        <v/>
      </c>
    </row>
    <row r="64" spans="1:6" ht="30" customHeight="1" x14ac:dyDescent="0.25">
      <c r="A64" s="124" t="s">
        <v>143</v>
      </c>
      <c r="B64" s="383">
        <f t="shared" si="5"/>
        <v>1850</v>
      </c>
      <c r="C64" s="386">
        <v>1517</v>
      </c>
      <c r="D64" s="37"/>
      <c r="E64" s="239">
        <f>D14</f>
        <v>1.43</v>
      </c>
      <c r="F64" s="387" t="str">
        <f>IF(C64*D64*E64,C64*D64*E64,"")</f>
        <v/>
      </c>
    </row>
    <row r="65" spans="1:6" ht="15.75" x14ac:dyDescent="0.25">
      <c r="A65" s="388"/>
      <c r="B65" s="394"/>
      <c r="C65" s="390"/>
      <c r="D65" s="395"/>
      <c r="E65" s="396"/>
      <c r="F65" s="397"/>
    </row>
    <row r="66" spans="1:6" ht="31.5" x14ac:dyDescent="0.25">
      <c r="A66" s="120" t="s">
        <v>546</v>
      </c>
      <c r="B66" s="331"/>
      <c r="C66" s="117"/>
      <c r="D66" s="70"/>
      <c r="E66" s="332"/>
      <c r="F66" s="237"/>
    </row>
    <row r="67" spans="1:6" ht="15.75" x14ac:dyDescent="0.25">
      <c r="A67" s="398" t="s">
        <v>117</v>
      </c>
      <c r="B67" s="399">
        <f t="shared" ref="B67:B68" si="6">C67/0.82</f>
        <v>5591.4634146341468</v>
      </c>
      <c r="C67" s="400">
        <v>4585</v>
      </c>
      <c r="D67" s="37"/>
      <c r="E67" s="239">
        <f>D14</f>
        <v>1.43</v>
      </c>
      <c r="F67" s="387" t="str">
        <f>IF(C67*D67*E67,C67*D67*E67,"")</f>
        <v/>
      </c>
    </row>
    <row r="68" spans="1:6" ht="14.1" customHeight="1" x14ac:dyDescent="0.25">
      <c r="A68" s="94" t="s">
        <v>118</v>
      </c>
      <c r="B68" s="383">
        <f t="shared" si="6"/>
        <v>7086.5853658536589</v>
      </c>
      <c r="C68" s="386">
        <v>5811</v>
      </c>
      <c r="D68" s="37"/>
      <c r="E68" s="239">
        <f>D14</f>
        <v>1.43</v>
      </c>
      <c r="F68" s="387" t="str">
        <f>IF(C68*D68*E68,C68*D68*E68,"")</f>
        <v/>
      </c>
    </row>
    <row r="69" spans="1:6" ht="14.1" customHeight="1" x14ac:dyDescent="0.25">
      <c r="A69" s="401"/>
      <c r="B69" s="394"/>
      <c r="C69" s="390"/>
      <c r="D69" s="395"/>
      <c r="E69" s="396"/>
      <c r="F69" s="397"/>
    </row>
    <row r="70" spans="1:6" ht="14.1" customHeight="1" x14ac:dyDescent="0.25">
      <c r="A70" s="215" t="s">
        <v>547</v>
      </c>
      <c r="B70" s="334"/>
      <c r="C70" s="56"/>
      <c r="D70" s="41"/>
      <c r="E70" s="335"/>
      <c r="F70" s="234"/>
    </row>
    <row r="71" spans="1:6" ht="29.65" customHeight="1" x14ac:dyDescent="0.25">
      <c r="A71" s="966" t="s">
        <v>500</v>
      </c>
      <c r="B71" s="967"/>
      <c r="C71" s="967"/>
      <c r="D71" s="70"/>
      <c r="E71" s="332"/>
      <c r="F71" s="256"/>
    </row>
    <row r="72" spans="1:6" ht="15" customHeight="1" x14ac:dyDescent="0.25">
      <c r="A72" s="402" t="s">
        <v>119</v>
      </c>
      <c r="B72" s="235">
        <f t="shared" ref="B72:B73" si="7">C72/0.82</f>
        <v>4406.0975609756097</v>
      </c>
      <c r="C72" s="354">
        <v>3613</v>
      </c>
      <c r="D72" s="325"/>
      <c r="E72" s="229">
        <f>D14</f>
        <v>1.43</v>
      </c>
      <c r="F72" s="292" t="str">
        <f>IF(C72*D72*E72,C72*D72*E72,"")</f>
        <v/>
      </c>
    </row>
    <row r="73" spans="1:6" ht="30.6" customHeight="1" x14ac:dyDescent="0.25">
      <c r="A73" s="124" t="s">
        <v>120</v>
      </c>
      <c r="B73" s="399">
        <f t="shared" si="7"/>
        <v>13868.292682926831</v>
      </c>
      <c r="C73" s="400">
        <v>11372</v>
      </c>
      <c r="D73" s="37"/>
      <c r="E73" s="239">
        <f>D14</f>
        <v>1.43</v>
      </c>
      <c r="F73" s="387" t="str">
        <f>IF(C73*D73*E73,C73*D73*E73,"")</f>
        <v/>
      </c>
    </row>
    <row r="74" spans="1:6" ht="31.5" x14ac:dyDescent="0.25">
      <c r="A74" s="123" t="s">
        <v>27</v>
      </c>
      <c r="B74" s="331"/>
      <c r="C74" s="117"/>
      <c r="D74" s="70"/>
      <c r="E74" s="332"/>
      <c r="F74" s="237"/>
    </row>
    <row r="75" spans="1:6" ht="15.75" x14ac:dyDescent="0.25">
      <c r="A75" s="94" t="s">
        <v>141</v>
      </c>
      <c r="B75" s="383">
        <f t="shared" ref="B75:B78" si="8">C75/0.82</f>
        <v>0</v>
      </c>
      <c r="C75" s="386">
        <v>0</v>
      </c>
      <c r="D75" s="37"/>
      <c r="E75" s="239"/>
      <c r="F75" s="387" t="str">
        <f>IF(C75*D75*E75,C75*D75*E75,"")</f>
        <v/>
      </c>
    </row>
    <row r="76" spans="1:6" ht="15" customHeight="1" x14ac:dyDescent="0.25">
      <c r="A76" s="94" t="s">
        <v>121</v>
      </c>
      <c r="B76" s="383">
        <f t="shared" si="8"/>
        <v>262.19512195121951</v>
      </c>
      <c r="C76" s="386">
        <v>215</v>
      </c>
      <c r="D76" s="37"/>
      <c r="E76" s="239">
        <f>D14</f>
        <v>1.43</v>
      </c>
      <c r="F76" s="387" t="str">
        <f>IF(C76*D76*E76,C76*D76*E76,"")</f>
        <v/>
      </c>
    </row>
    <row r="77" spans="1:6" ht="15" customHeight="1" x14ac:dyDescent="0.25">
      <c r="A77" s="94" t="s">
        <v>122</v>
      </c>
      <c r="B77" s="383">
        <f t="shared" si="8"/>
        <v>370.73170731707319</v>
      </c>
      <c r="C77" s="386">
        <v>304</v>
      </c>
      <c r="D77" s="37"/>
      <c r="E77" s="239">
        <f>D14</f>
        <v>1.43</v>
      </c>
      <c r="F77" s="387" t="str">
        <f>IF(C77*D77*E77,C77*D77*E77,"")</f>
        <v/>
      </c>
    </row>
    <row r="78" spans="1:6" ht="15.75" x14ac:dyDescent="0.25">
      <c r="A78" s="94" t="s">
        <v>123</v>
      </c>
      <c r="B78" s="383">
        <f t="shared" si="8"/>
        <v>1290.2439024390244</v>
      </c>
      <c r="C78" s="386">
        <v>1058</v>
      </c>
      <c r="D78" s="37"/>
      <c r="E78" s="239">
        <f>D14</f>
        <v>1.43</v>
      </c>
      <c r="F78" s="403" t="str">
        <f>IF(C78*D78*E78,C78*D78*E78,"")</f>
        <v/>
      </c>
    </row>
    <row r="79" spans="1:6" ht="15.75" x14ac:dyDescent="0.25">
      <c r="A79" s="88" t="s">
        <v>28</v>
      </c>
      <c r="B79" s="334"/>
      <c r="C79" s="56"/>
      <c r="D79" s="41"/>
      <c r="E79" s="335"/>
      <c r="F79" s="234"/>
    </row>
    <row r="80" spans="1:6" ht="15" customHeight="1" x14ac:dyDescent="0.25">
      <c r="A80" s="966" t="s">
        <v>124</v>
      </c>
      <c r="B80" s="968"/>
      <c r="C80" s="968"/>
      <c r="D80" s="339"/>
      <c r="E80" s="340"/>
      <c r="F80" s="341"/>
    </row>
    <row r="81" spans="1:6" ht="15.75" x14ac:dyDescent="0.25">
      <c r="A81" s="353" t="s">
        <v>125</v>
      </c>
      <c r="B81" s="235">
        <f t="shared" ref="B81:B83" si="9">C81/0.82</f>
        <v>774.39024390243912</v>
      </c>
      <c r="C81" s="354">
        <v>635</v>
      </c>
      <c r="D81" s="325"/>
      <c r="E81" s="229">
        <f>D14</f>
        <v>1.43</v>
      </c>
      <c r="F81" s="292" t="str">
        <f t="shared" ref="F81:F88" si="10">IF(C81*D81*E81,C81*D81*E81,"")</f>
        <v/>
      </c>
    </row>
    <row r="82" spans="1:6" ht="15.75" x14ac:dyDescent="0.25">
      <c r="A82" s="100" t="s">
        <v>126</v>
      </c>
      <c r="B82" s="383">
        <f t="shared" si="9"/>
        <v>1763.4146341463415</v>
      </c>
      <c r="C82" s="386">
        <v>1446</v>
      </c>
      <c r="D82" s="37"/>
      <c r="E82" s="239">
        <f>D14</f>
        <v>1.43</v>
      </c>
      <c r="F82" s="387" t="str">
        <f t="shared" si="10"/>
        <v/>
      </c>
    </row>
    <row r="83" spans="1:6" ht="15.75" x14ac:dyDescent="0.25">
      <c r="A83" s="100" t="s">
        <v>127</v>
      </c>
      <c r="B83" s="383">
        <f t="shared" si="9"/>
        <v>1334.1463414634147</v>
      </c>
      <c r="C83" s="404">
        <v>1094</v>
      </c>
      <c r="D83" s="391"/>
      <c r="E83" s="392">
        <f>D14</f>
        <v>1.43</v>
      </c>
      <c r="F83" s="405" t="str">
        <f t="shared" si="10"/>
        <v/>
      </c>
    </row>
    <row r="84" spans="1:6" ht="31.5" x14ac:dyDescent="0.25">
      <c r="A84" s="406" t="s">
        <v>29</v>
      </c>
      <c r="B84" s="383"/>
      <c r="C84" s="407"/>
      <c r="D84" s="408"/>
      <c r="E84" s="409"/>
      <c r="F84" s="410"/>
    </row>
    <row r="85" spans="1:6" ht="15.75" x14ac:dyDescent="0.25">
      <c r="A85" s="100" t="s">
        <v>128</v>
      </c>
      <c r="B85" s="235">
        <f t="shared" ref="B85:B88" si="11">C85/0.82</f>
        <v>7719.5121951219517</v>
      </c>
      <c r="C85" s="354">
        <v>6330</v>
      </c>
      <c r="D85" s="325"/>
      <c r="E85" s="229">
        <f>D14</f>
        <v>1.43</v>
      </c>
      <c r="F85" s="292" t="str">
        <f t="shared" si="10"/>
        <v/>
      </c>
    </row>
    <row r="86" spans="1:6" ht="15.75" x14ac:dyDescent="0.25">
      <c r="A86" s="342" t="s">
        <v>129</v>
      </c>
      <c r="B86" s="383">
        <f t="shared" si="11"/>
        <v>8365.8536585365855</v>
      </c>
      <c r="C86" s="386">
        <v>6860</v>
      </c>
      <c r="D86" s="37"/>
      <c r="E86" s="239">
        <f>D14</f>
        <v>1.43</v>
      </c>
      <c r="F86" s="387" t="str">
        <f t="shared" si="10"/>
        <v/>
      </c>
    </row>
    <row r="87" spans="1:6" ht="31.5" x14ac:dyDescent="0.25">
      <c r="A87" s="342" t="s">
        <v>130</v>
      </c>
      <c r="B87" s="383">
        <f t="shared" si="11"/>
        <v>8509.7560975609758</v>
      </c>
      <c r="C87" s="386">
        <v>6978</v>
      </c>
      <c r="D87" s="37"/>
      <c r="E87" s="239">
        <f>D14</f>
        <v>1.43</v>
      </c>
      <c r="F87" s="387" t="str">
        <f t="shared" si="10"/>
        <v/>
      </c>
    </row>
    <row r="88" spans="1:6" ht="15.75" x14ac:dyDescent="0.25">
      <c r="A88" s="100" t="s">
        <v>123</v>
      </c>
      <c r="B88" s="47">
        <f t="shared" si="11"/>
        <v>1290.2439024390244</v>
      </c>
      <c r="C88" s="411">
        <v>1058</v>
      </c>
      <c r="D88" s="412"/>
      <c r="E88" s="413">
        <f>D14</f>
        <v>1.43</v>
      </c>
      <c r="F88" s="248" t="str">
        <f t="shared" si="10"/>
        <v/>
      </c>
    </row>
    <row r="89" spans="1:6" ht="15.75" x14ac:dyDescent="0.25">
      <c r="A89" s="347"/>
      <c r="B89" s="348"/>
      <c r="C89" s="349"/>
      <c r="D89" s="350"/>
      <c r="E89" s="351"/>
      <c r="F89" s="352"/>
    </row>
    <row r="90" spans="1:6" ht="31.5" x14ac:dyDescent="0.25">
      <c r="A90" s="120" t="s">
        <v>498</v>
      </c>
      <c r="B90" s="337"/>
      <c r="C90" s="338"/>
      <c r="D90" s="339"/>
      <c r="E90" s="340"/>
      <c r="F90" s="341"/>
    </row>
    <row r="91" spans="1:6" ht="15.75" x14ac:dyDescent="0.25">
      <c r="A91" s="94" t="s">
        <v>131</v>
      </c>
      <c r="B91" s="276">
        <f t="shared" ref="B91:B95" si="12">C91/0.82</f>
        <v>9243.9024390243903</v>
      </c>
      <c r="C91" s="343">
        <v>7580</v>
      </c>
      <c r="D91" s="325"/>
      <c r="E91" s="229">
        <f>D14</f>
        <v>1.43</v>
      </c>
      <c r="F91" s="292" t="str">
        <f>IF(C91*D91*E91,C91*D91*E91,"")</f>
        <v/>
      </c>
    </row>
    <row r="92" spans="1:6" ht="15.75" x14ac:dyDescent="0.25">
      <c r="A92" s="94" t="s">
        <v>132</v>
      </c>
      <c r="B92" s="399">
        <f t="shared" si="12"/>
        <v>2643.9024390243903</v>
      </c>
      <c r="C92" s="400">
        <v>2168</v>
      </c>
      <c r="D92" s="37"/>
      <c r="E92" s="239">
        <f>D14</f>
        <v>1.43</v>
      </c>
      <c r="F92" s="387" t="str">
        <f>IF(C92*D92*E92,C92*D92*E92,"")</f>
        <v/>
      </c>
    </row>
    <row r="93" spans="1:6" ht="31.9" customHeight="1" x14ac:dyDescent="0.25">
      <c r="A93" s="398" t="s">
        <v>133</v>
      </c>
      <c r="B93" s="399">
        <f t="shared" si="12"/>
        <v>1078.0487804878048</v>
      </c>
      <c r="C93" s="400">
        <v>884</v>
      </c>
      <c r="D93" s="37"/>
      <c r="E93" s="239">
        <f>D14</f>
        <v>1.43</v>
      </c>
      <c r="F93" s="387" t="str">
        <f>IF(C93*D93*E93,C93*D93*E93,"")</f>
        <v/>
      </c>
    </row>
    <row r="94" spans="1:6" ht="15.75" x14ac:dyDescent="0.25">
      <c r="A94" s="398" t="s">
        <v>134</v>
      </c>
      <c r="B94" s="235">
        <f t="shared" si="12"/>
        <v>2307.3170731707319</v>
      </c>
      <c r="C94" s="354">
        <v>1892</v>
      </c>
      <c r="D94" s="325"/>
      <c r="E94" s="229">
        <f>D14</f>
        <v>1.43</v>
      </c>
      <c r="F94" s="292" t="str">
        <f>IF(C94*D94*E94,C94*D94*E94,"")</f>
        <v/>
      </c>
    </row>
    <row r="95" spans="1:6" ht="15.75" x14ac:dyDescent="0.25">
      <c r="A95" s="398" t="s">
        <v>135</v>
      </c>
      <c r="B95" s="399">
        <f t="shared" si="12"/>
        <v>2307.3170731707319</v>
      </c>
      <c r="C95" s="404">
        <v>1892</v>
      </c>
      <c r="D95" s="414"/>
      <c r="E95" s="415">
        <f>D14</f>
        <v>1.43</v>
      </c>
      <c r="F95" s="405" t="str">
        <f>IF(C95*D95*E95,C95*D95*E95,"")</f>
        <v/>
      </c>
    </row>
    <row r="96" spans="1:6" ht="15.75" x14ac:dyDescent="0.25">
      <c r="A96" s="416"/>
      <c r="B96" s="417"/>
      <c r="C96" s="349"/>
      <c r="D96" s="350"/>
      <c r="E96" s="351"/>
      <c r="F96" s="352"/>
    </row>
    <row r="97" spans="1:6" ht="15.75" x14ac:dyDescent="0.25">
      <c r="A97" s="120" t="s">
        <v>30</v>
      </c>
      <c r="B97" s="276"/>
      <c r="C97" s="338"/>
      <c r="D97" s="339"/>
      <c r="E97" s="340"/>
      <c r="F97" s="341"/>
    </row>
    <row r="98" spans="1:6" ht="15.75" x14ac:dyDescent="0.25">
      <c r="A98" s="398" t="s">
        <v>305</v>
      </c>
      <c r="B98" s="276">
        <f t="shared" ref="B98:B102" si="13">C98/0.82</f>
        <v>2202.439024390244</v>
      </c>
      <c r="C98" s="343">
        <v>1806</v>
      </c>
      <c r="D98" s="325"/>
      <c r="E98" s="229">
        <f>D14</f>
        <v>1.43</v>
      </c>
      <c r="F98" s="292" t="str">
        <f>IF(C98*D98*E98,C98*D98*E98,"")</f>
        <v/>
      </c>
    </row>
    <row r="99" spans="1:6" ht="30" customHeight="1" x14ac:dyDescent="0.25">
      <c r="A99" s="398" t="s">
        <v>306</v>
      </c>
      <c r="B99" s="399">
        <f t="shared" si="13"/>
        <v>4409.7560975609758</v>
      </c>
      <c r="C99" s="400">
        <v>3616</v>
      </c>
      <c r="D99" s="37"/>
      <c r="E99" s="239">
        <f>D14</f>
        <v>1.43</v>
      </c>
      <c r="F99" s="387" t="str">
        <f>IF(C99*D99*E99,C99*D99*E99,"")</f>
        <v/>
      </c>
    </row>
    <row r="100" spans="1:6" ht="15.75" x14ac:dyDescent="0.25">
      <c r="A100" s="398" t="s">
        <v>136</v>
      </c>
      <c r="B100" s="399">
        <f t="shared" si="13"/>
        <v>678.04878048780495</v>
      </c>
      <c r="C100" s="400">
        <v>556</v>
      </c>
      <c r="D100" s="37"/>
      <c r="E100" s="239">
        <f>D14</f>
        <v>1.43</v>
      </c>
      <c r="F100" s="387" t="str">
        <f>IF(C100*D100*E100,C100*D100*E100,"")</f>
        <v/>
      </c>
    </row>
    <row r="101" spans="1:6" ht="30.6" customHeight="1" x14ac:dyDescent="0.25">
      <c r="A101" s="398" t="s">
        <v>307</v>
      </c>
      <c r="B101" s="399">
        <f t="shared" si="13"/>
        <v>7396.3414634146347</v>
      </c>
      <c r="C101" s="418">
        <v>6065</v>
      </c>
      <c r="D101" s="325"/>
      <c r="E101" s="229">
        <f>D14</f>
        <v>1.43</v>
      </c>
      <c r="F101" s="292" t="str">
        <f>IF(C101*D101*E101,C101*D101*E101,"")</f>
        <v/>
      </c>
    </row>
    <row r="102" spans="1:6" ht="15.75" x14ac:dyDescent="0.25">
      <c r="A102" s="398" t="s">
        <v>137</v>
      </c>
      <c r="B102" s="235">
        <f t="shared" si="13"/>
        <v>678.04878048780495</v>
      </c>
      <c r="C102" s="354">
        <v>556</v>
      </c>
      <c r="D102" s="37"/>
      <c r="E102" s="239">
        <f>D14</f>
        <v>1.43</v>
      </c>
      <c r="F102" s="403" t="str">
        <f>IF(C102*D102*E102,C102*D102*E102,"")</f>
        <v/>
      </c>
    </row>
    <row r="103" spans="1:6" ht="15.75" x14ac:dyDescent="0.25">
      <c r="A103" s="215"/>
      <c r="B103" s="47"/>
      <c r="C103" s="13"/>
      <c r="D103" s="14"/>
      <c r="E103" s="12"/>
      <c r="F103" s="206"/>
    </row>
    <row r="104" spans="1:6" ht="15.75" x14ac:dyDescent="0.25">
      <c r="A104" s="92" t="s">
        <v>9</v>
      </c>
      <c r="B104" s="47"/>
      <c r="C104" s="244"/>
      <c r="D104" s="16"/>
      <c r="E104" s="12"/>
      <c r="F104" s="206"/>
    </row>
    <row r="105" spans="1:6" ht="30.6" customHeight="1" x14ac:dyDescent="0.25">
      <c r="A105" s="398" t="s">
        <v>149</v>
      </c>
      <c r="B105" s="399">
        <f t="shared" ref="B105:B106" si="14">C105/0.82</f>
        <v>1939.0243902439026</v>
      </c>
      <c r="C105" s="419">
        <v>1590</v>
      </c>
      <c r="D105" s="420"/>
      <c r="E105" s="421">
        <f>D14</f>
        <v>1.43</v>
      </c>
      <c r="F105" s="422" t="str">
        <f>IF(C105*D105*E105,C105*D105*E105,"")</f>
        <v/>
      </c>
    </row>
    <row r="106" spans="1:6" ht="15" customHeight="1" x14ac:dyDescent="0.25">
      <c r="A106" s="96" t="s">
        <v>150</v>
      </c>
      <c r="B106" s="235">
        <f t="shared" si="14"/>
        <v>4004.8780487804879</v>
      </c>
      <c r="C106" s="423">
        <v>3284</v>
      </c>
      <c r="D106" s="228"/>
      <c r="E106" s="253">
        <f>D14</f>
        <v>1.43</v>
      </c>
      <c r="F106" s="250" t="str">
        <f>IF(C106*D106*E106,C106*D106*E106,"")</f>
        <v/>
      </c>
    </row>
    <row r="107" spans="1:6" ht="15.75" x14ac:dyDescent="0.25">
      <c r="A107" s="215"/>
      <c r="B107" s="47"/>
      <c r="C107" s="13"/>
      <c r="D107" s="14"/>
      <c r="E107" s="12"/>
      <c r="F107" s="206"/>
    </row>
    <row r="108" spans="1:6" ht="15.75" x14ac:dyDescent="0.25">
      <c r="A108" s="92" t="s">
        <v>10</v>
      </c>
      <c r="B108" s="47"/>
      <c r="C108" s="244"/>
      <c r="D108" s="16"/>
      <c r="E108" s="12"/>
      <c r="F108" s="206"/>
    </row>
    <row r="109" spans="1:6" ht="15.75" x14ac:dyDescent="0.25">
      <c r="A109" s="424" t="s">
        <v>74</v>
      </c>
      <c r="B109" s="399">
        <f t="shared" ref="B109:B112" si="15">C109/0.82</f>
        <v>0</v>
      </c>
      <c r="C109" s="425">
        <v>0</v>
      </c>
      <c r="D109" s="228"/>
      <c r="E109" s="254"/>
      <c r="F109" s="387" t="str">
        <f>IF(C109*D109*E109,C109*D109*E109,"")</f>
        <v/>
      </c>
    </row>
    <row r="110" spans="1:6" ht="15.75" x14ac:dyDescent="0.25">
      <c r="A110" s="93" t="s">
        <v>75</v>
      </c>
      <c r="B110" s="383">
        <f t="shared" si="15"/>
        <v>0</v>
      </c>
      <c r="C110" s="426">
        <v>0</v>
      </c>
      <c r="D110" s="228"/>
      <c r="E110" s="254"/>
      <c r="F110" s="387" t="str">
        <f>IF(C110*D110*E110,C110*D110*E110,"")</f>
        <v/>
      </c>
    </row>
    <row r="111" spans="1:6" ht="15.75" x14ac:dyDescent="0.25">
      <c r="A111" s="93" t="s">
        <v>76</v>
      </c>
      <c r="B111" s="383">
        <f t="shared" si="15"/>
        <v>0</v>
      </c>
      <c r="C111" s="426">
        <v>0</v>
      </c>
      <c r="D111" s="228"/>
      <c r="E111" s="254"/>
      <c r="F111" s="387" t="str">
        <f>IF(C111*D111*E111,C111*D111*E111,"")</f>
        <v/>
      </c>
    </row>
    <row r="112" spans="1:6" ht="15.75" x14ac:dyDescent="0.25">
      <c r="A112" s="93" t="s">
        <v>77</v>
      </c>
      <c r="B112" s="383">
        <f t="shared" si="15"/>
        <v>0</v>
      </c>
      <c r="C112" s="426">
        <v>0</v>
      </c>
      <c r="D112" s="228"/>
      <c r="E112" s="254"/>
      <c r="F112" s="387" t="str">
        <f>IF(C112*D112*E112,C112*D112*E112,"")</f>
        <v/>
      </c>
    </row>
    <row r="113" spans="1:8" ht="15.75" x14ac:dyDescent="0.25">
      <c r="A113" s="93" t="s">
        <v>78</v>
      </c>
      <c r="B113" s="383">
        <f>C113/0.82</f>
        <v>1723.1707317073171</v>
      </c>
      <c r="C113" s="427">
        <v>1413</v>
      </c>
      <c r="D113" s="228"/>
      <c r="E113" s="239">
        <f>D14</f>
        <v>1.43</v>
      </c>
      <c r="F113" s="387" t="str">
        <f>IF(C113*D113*E113,C113*D113*E113,"")</f>
        <v/>
      </c>
    </row>
    <row r="114" spans="1:8" ht="15.75" x14ac:dyDescent="0.25">
      <c r="A114" s="215"/>
      <c r="B114" s="47"/>
      <c r="C114" s="244"/>
      <c r="D114" s="16"/>
      <c r="E114" s="12"/>
      <c r="F114" s="206"/>
    </row>
    <row r="115" spans="1:8" ht="15.75" x14ac:dyDescent="0.25">
      <c r="A115" s="92" t="s">
        <v>11</v>
      </c>
      <c r="B115" s="47"/>
      <c r="C115" s="244"/>
      <c r="D115" s="16"/>
      <c r="E115" s="12"/>
      <c r="F115" s="206"/>
    </row>
    <row r="116" spans="1:8" ht="15.75" x14ac:dyDescent="0.25">
      <c r="A116" s="424" t="s">
        <v>79</v>
      </c>
      <c r="B116" s="399">
        <f t="shared" ref="B116:B117" si="16">C116/0.82</f>
        <v>0</v>
      </c>
      <c r="C116" s="425">
        <v>0</v>
      </c>
      <c r="D116" s="228"/>
      <c r="E116" s="254"/>
      <c r="F116" s="387" t="str">
        <f t="shared" ref="F116:F117" si="17">IF(C116*D116*E116,C116*D116*E116,"")</f>
        <v/>
      </c>
    </row>
    <row r="117" spans="1:8" ht="15.75" x14ac:dyDescent="0.25">
      <c r="A117" s="424" t="s">
        <v>80</v>
      </c>
      <c r="B117" s="399">
        <f t="shared" si="16"/>
        <v>0</v>
      </c>
      <c r="C117" s="425">
        <v>0</v>
      </c>
      <c r="D117" s="228"/>
      <c r="E117" s="254"/>
      <c r="F117" s="387" t="str">
        <f t="shared" si="17"/>
        <v/>
      </c>
    </row>
    <row r="118" spans="1:8" ht="15.75" x14ac:dyDescent="0.25">
      <c r="A118" s="215"/>
      <c r="B118" s="47"/>
      <c r="C118" s="244"/>
      <c r="D118" s="16"/>
      <c r="E118" s="12"/>
      <c r="F118" s="206"/>
    </row>
    <row r="119" spans="1:8" ht="15.75" x14ac:dyDescent="0.25">
      <c r="A119" s="92" t="s">
        <v>12</v>
      </c>
      <c r="B119" s="47"/>
      <c r="C119" s="244"/>
      <c r="D119" s="16"/>
      <c r="E119" s="12"/>
      <c r="F119" s="206"/>
    </row>
    <row r="120" spans="1:8" ht="15.75" x14ac:dyDescent="0.25">
      <c r="A120" s="398" t="s">
        <v>138</v>
      </c>
      <c r="B120" s="399">
        <f t="shared" ref="B120:B122" si="18">C120/0.82</f>
        <v>654.8780487804878</v>
      </c>
      <c r="C120" s="428">
        <v>537</v>
      </c>
      <c r="D120" s="228"/>
      <c r="E120" s="239">
        <f>D14</f>
        <v>1.43</v>
      </c>
      <c r="F120" s="387" t="str">
        <f>IF(C120*D120*E120,C120*D120*E120,"")</f>
        <v/>
      </c>
    </row>
    <row r="121" spans="1:8" ht="15.75" x14ac:dyDescent="0.25">
      <c r="A121" s="424" t="s">
        <v>81</v>
      </c>
      <c r="B121" s="399">
        <f t="shared" si="18"/>
        <v>0</v>
      </c>
      <c r="C121" s="425">
        <v>0</v>
      </c>
      <c r="D121" s="228"/>
      <c r="E121" s="254"/>
      <c r="F121" s="387" t="str">
        <f t="shared" ref="F121:F122" si="19">IF(C121*D121*E121,C121*D121*E121,"")</f>
        <v/>
      </c>
    </row>
    <row r="122" spans="1:8" ht="15.75" x14ac:dyDescent="0.25">
      <c r="A122" s="424" t="s">
        <v>82</v>
      </c>
      <c r="B122" s="399">
        <f t="shared" si="18"/>
        <v>0</v>
      </c>
      <c r="C122" s="425">
        <v>0</v>
      </c>
      <c r="D122" s="228"/>
      <c r="E122" s="254"/>
      <c r="F122" s="387" t="str">
        <f t="shared" si="19"/>
        <v/>
      </c>
    </row>
    <row r="123" spans="1:8" ht="15.75" x14ac:dyDescent="0.25">
      <c r="A123" s="424" t="s">
        <v>83</v>
      </c>
      <c r="B123" s="399">
        <f>C123/0.82</f>
        <v>769.51219512195132</v>
      </c>
      <c r="C123" s="428">
        <v>631</v>
      </c>
      <c r="D123" s="228"/>
      <c r="E123" s="239">
        <f>D14</f>
        <v>1.43</v>
      </c>
      <c r="F123" s="387" t="str">
        <f>IF(C123*D123*E123,C123*D123*E123,"")</f>
        <v/>
      </c>
      <c r="H123" s="1" t="str">
        <f>IFERROR(#REF!*G123,"")</f>
        <v/>
      </c>
    </row>
    <row r="124" spans="1:8" ht="15.75" x14ac:dyDescent="0.25">
      <c r="A124" s="215"/>
      <c r="B124" s="47"/>
      <c r="C124" s="244"/>
      <c r="D124" s="16"/>
      <c r="E124" s="12"/>
      <c r="F124" s="234"/>
    </row>
    <row r="125" spans="1:8" ht="15.75" x14ac:dyDescent="0.25">
      <c r="A125" s="92" t="s">
        <v>13</v>
      </c>
      <c r="B125" s="47"/>
      <c r="C125" s="244"/>
      <c r="D125" s="16"/>
      <c r="E125" s="12"/>
      <c r="F125" s="234"/>
    </row>
    <row r="126" spans="1:8" ht="15.75" x14ac:dyDescent="0.25">
      <c r="A126" s="424" t="s">
        <v>537</v>
      </c>
      <c r="B126" s="399"/>
      <c r="C126" s="428">
        <v>3.5</v>
      </c>
      <c r="D126" s="429"/>
      <c r="E126" s="430">
        <f>E123</f>
        <v>1.43</v>
      </c>
      <c r="F126" s="387" t="str">
        <f>IF(C126*D126*E126,C126*D126*E126,"")</f>
        <v/>
      </c>
    </row>
    <row r="127" spans="1:8" ht="15.75" x14ac:dyDescent="0.25">
      <c r="A127" s="431" t="s">
        <v>14</v>
      </c>
      <c r="B127" s="389"/>
      <c r="C127" s="432">
        <v>1.85</v>
      </c>
      <c r="D127" s="429"/>
      <c r="E127" s="433">
        <f>D14</f>
        <v>1.43</v>
      </c>
      <c r="F127" s="387" t="str">
        <f>IF(C127*D127*E127,C127*D127*E127,"")</f>
        <v/>
      </c>
    </row>
    <row r="128" spans="1:8" ht="15.75" x14ac:dyDescent="0.25">
      <c r="A128" s="424" t="s">
        <v>467</v>
      </c>
      <c r="B128" s="399"/>
      <c r="C128" s="428" t="s">
        <v>32</v>
      </c>
      <c r="D128" s="434"/>
      <c r="E128" s="435"/>
      <c r="F128" s="403">
        <f>D128</f>
        <v>0</v>
      </c>
    </row>
    <row r="129" spans="1:6" ht="15.75" x14ac:dyDescent="0.25">
      <c r="A129" s="12"/>
      <c r="B129" s="14"/>
      <c r="C129" s="14"/>
      <c r="D129" s="13" t="s">
        <v>15</v>
      </c>
      <c r="E129" s="13"/>
      <c r="F129" s="310">
        <f>SUM(F18:F128)</f>
        <v>0</v>
      </c>
    </row>
    <row r="130" spans="1:6" ht="15.75" x14ac:dyDescent="0.25">
      <c r="A130" s="911" t="s">
        <v>538</v>
      </c>
      <c r="B130" s="47"/>
      <c r="C130" s="264">
        <v>0</v>
      </c>
      <c r="D130" s="16"/>
      <c r="E130" s="12"/>
      <c r="F130" s="436">
        <f>SUM(C130*(F129)/100)</f>
        <v>0</v>
      </c>
    </row>
    <row r="131" spans="1:6" ht="15.75" x14ac:dyDescent="0.25">
      <c r="A131" s="911"/>
      <c r="B131" s="266"/>
      <c r="C131" s="267">
        <v>0</v>
      </c>
      <c r="D131" s="13" t="s">
        <v>540</v>
      </c>
      <c r="E131" s="13"/>
      <c r="F131" s="437">
        <f>SUM(C131*(F129)/100)</f>
        <v>0</v>
      </c>
    </row>
    <row r="132" spans="1:6" ht="15.75" x14ac:dyDescent="0.25">
      <c r="A132" s="716" t="s">
        <v>539</v>
      </c>
      <c r="B132" s="12"/>
      <c r="C132" s="14"/>
      <c r="D132" s="13" t="s">
        <v>17</v>
      </c>
      <c r="E132" s="13"/>
      <c r="F132" s="438">
        <f>SUM(F129+F130+F131)</f>
        <v>0</v>
      </c>
    </row>
    <row r="133" spans="1:6" ht="15.75" x14ac:dyDescent="0.25">
      <c r="A133" s="12"/>
      <c r="B133" s="12"/>
      <c r="C133" s="13"/>
      <c r="D133" s="14"/>
      <c r="E133" s="13"/>
      <c r="F133" s="12"/>
    </row>
    <row r="134" spans="1:6" ht="15" x14ac:dyDescent="0.25">
      <c r="A134" s="270"/>
      <c r="B134" s="270"/>
      <c r="C134" s="271"/>
      <c r="D134" s="272"/>
      <c r="E134" s="271"/>
    </row>
    <row r="135" spans="1:6" ht="15" x14ac:dyDescent="0.25">
      <c r="A135" s="270"/>
      <c r="B135" s="270"/>
      <c r="C135" s="271"/>
      <c r="D135" s="272"/>
      <c r="E135" s="271"/>
    </row>
  </sheetData>
  <mergeCells count="16">
    <mergeCell ref="A1:B5"/>
    <mergeCell ref="C1:F1"/>
    <mergeCell ref="C2:F2"/>
    <mergeCell ref="C3:F3"/>
    <mergeCell ref="C4:F4"/>
    <mergeCell ref="C5:F5"/>
    <mergeCell ref="A130:A131"/>
    <mergeCell ref="D14:E14"/>
    <mergeCell ref="A71:C71"/>
    <mergeCell ref="A80:C80"/>
    <mergeCell ref="A6:B7"/>
    <mergeCell ref="C6:F6"/>
    <mergeCell ref="C7:F7"/>
    <mergeCell ref="A8:F8"/>
    <mergeCell ref="A10:E11"/>
    <mergeCell ref="A12:F12"/>
  </mergeCells>
  <hyperlinks>
    <hyperlink ref="C7" r:id="rId1" xr:uid="{10F9E287-73BA-4A16-9B61-3624ECE6CFD7}"/>
    <hyperlink ref="C5" r:id="rId2" xr:uid="{C194E022-49EC-4BAD-A62E-667A1ED02185}"/>
  </hyperlinks>
  <pageMargins left="0.5" right="0.5" top="0.5" bottom="0.25" header="0.5" footer="0.5"/>
  <pageSetup scale="75" fitToHeight="0" orientation="portrait" r:id="rId3"/>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884E5-A612-4355-AF83-8BF4D04741E2}">
  <sheetPr>
    <tabColor rgb="FFFFFF00"/>
    <pageSetUpPr fitToPage="1"/>
  </sheetPr>
  <dimension ref="A1:I121"/>
  <sheetViews>
    <sheetView topLeftCell="A87" zoomScaleNormal="100" workbookViewId="0">
      <selection activeCell="F115" sqref="F115"/>
    </sheetView>
  </sheetViews>
  <sheetFormatPr defaultRowHeight="12.75" x14ac:dyDescent="0.2"/>
  <cols>
    <col min="1" max="1" width="45" style="1" customWidth="1"/>
    <col min="2" max="2" width="14.5703125" style="1" customWidth="1"/>
    <col min="3" max="3" width="15.28515625" style="2" customWidth="1"/>
    <col min="4" max="4" width="6.42578125" style="3" customWidth="1"/>
    <col min="5" max="5" width="9.570312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969" t="e" vm="1">
        <v>#VALUE!</v>
      </c>
      <c r="B1" s="970"/>
      <c r="C1" s="971" t="s">
        <v>524</v>
      </c>
      <c r="D1" s="972"/>
      <c r="E1" s="972"/>
      <c r="F1" s="973"/>
    </row>
    <row r="2" spans="1:9" ht="15.75" x14ac:dyDescent="0.25">
      <c r="A2" s="892"/>
      <c r="B2" s="893"/>
      <c r="C2" s="955" t="s">
        <v>447</v>
      </c>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4.6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75" x14ac:dyDescent="0.25">
      <c r="A9" s="439" t="s">
        <v>550</v>
      </c>
      <c r="B9" s="12"/>
      <c r="C9" s="13"/>
      <c r="D9" s="14"/>
      <c r="E9" s="13"/>
      <c r="F9" s="209"/>
    </row>
    <row r="10" spans="1:9" ht="15" customHeight="1" x14ac:dyDescent="0.25">
      <c r="A10" s="948" t="s">
        <v>592</v>
      </c>
      <c r="B10" s="949"/>
      <c r="C10" s="949"/>
      <c r="D10" s="949"/>
      <c r="E10" s="949"/>
      <c r="F10" s="209"/>
    </row>
    <row r="11" spans="1:9" ht="15.6" customHeight="1" x14ac:dyDescent="0.25">
      <c r="A11" s="948"/>
      <c r="B11" s="949"/>
      <c r="C11" s="949"/>
      <c r="D11" s="949"/>
      <c r="E11" s="949"/>
      <c r="F11" s="209"/>
    </row>
    <row r="12" spans="1:9" ht="15" customHeight="1" thickBot="1" x14ac:dyDescent="0.3">
      <c r="A12" s="950" t="s">
        <v>525</v>
      </c>
      <c r="B12" s="911"/>
      <c r="C12" s="911"/>
      <c r="D12" s="911"/>
      <c r="E12" s="911"/>
      <c r="F12" s="951"/>
    </row>
    <row r="13" spans="1:9" ht="15.6" customHeight="1" thickBot="1" x14ac:dyDescent="0.3">
      <c r="A13" s="92" t="s">
        <v>526</v>
      </c>
      <c r="B13" s="12"/>
      <c r="C13" s="212"/>
      <c r="D13" s="213" t="s">
        <v>527</v>
      </c>
      <c r="E13" s="214"/>
      <c r="F13" s="209"/>
    </row>
    <row r="14" spans="1:9" ht="15.6" customHeight="1" thickBot="1" x14ac:dyDescent="0.3">
      <c r="A14" s="215"/>
      <c r="B14" s="210"/>
      <c r="C14" s="216" t="s">
        <v>528</v>
      </c>
      <c r="D14" s="941">
        <v>1.43</v>
      </c>
      <c r="E14" s="942"/>
      <c r="F14" s="217"/>
    </row>
    <row r="15" spans="1:9" ht="15.75" x14ac:dyDescent="0.25">
      <c r="A15" s="215"/>
      <c r="B15" s="12"/>
      <c r="C15" s="13"/>
      <c r="D15" s="14"/>
      <c r="E15" s="13"/>
      <c r="F15" s="209"/>
    </row>
    <row r="16" spans="1:9" s="221" customFormat="1" ht="63" customHeight="1" x14ac:dyDescent="0.25">
      <c r="A16" s="97"/>
      <c r="B16" s="676" t="s">
        <v>529</v>
      </c>
      <c r="C16" s="219" t="s">
        <v>530</v>
      </c>
      <c r="D16" s="218"/>
      <c r="E16" s="676" t="s">
        <v>531</v>
      </c>
      <c r="F16" s="220" t="s">
        <v>532</v>
      </c>
    </row>
    <row r="17" spans="1:6" ht="20.100000000000001" customHeight="1" x14ac:dyDescent="0.25">
      <c r="A17" s="91" t="s">
        <v>4</v>
      </c>
      <c r="B17" s="440" t="s">
        <v>533</v>
      </c>
      <c r="C17" s="273" t="s">
        <v>320</v>
      </c>
      <c r="D17" s="224" t="s">
        <v>534</v>
      </c>
      <c r="E17" s="225" t="s">
        <v>535</v>
      </c>
      <c r="F17" s="226" t="s">
        <v>6</v>
      </c>
    </row>
    <row r="18" spans="1:6" ht="15.6" customHeight="1" x14ac:dyDescent="0.25">
      <c r="A18" s="91" t="s">
        <v>60</v>
      </c>
      <c r="B18" s="235">
        <f>C18/0.82</f>
        <v>20869.512195121952</v>
      </c>
      <c r="C18" s="315">
        <v>17113</v>
      </c>
      <c r="D18" s="228"/>
      <c r="E18" s="229">
        <f>D14</f>
        <v>1.43</v>
      </c>
      <c r="F18" s="292" t="str">
        <f>IF(C18*D18*E18,C18*D18*E18,"")</f>
        <v/>
      </c>
    </row>
    <row r="19" spans="1:6" ht="15.6" customHeight="1" x14ac:dyDescent="0.25">
      <c r="A19" s="91" t="s">
        <v>176</v>
      </c>
      <c r="B19" s="235">
        <f t="shared" ref="B19:B21" si="0">C19/0.82</f>
        <v>31158.536585365855</v>
      </c>
      <c r="C19" s="231">
        <v>25550</v>
      </c>
      <c r="D19" s="228"/>
      <c r="E19" s="229">
        <f>D14</f>
        <v>1.43</v>
      </c>
      <c r="F19" s="292" t="str">
        <f>IF(C19*D19*E19,C19*D19*E19,"")</f>
        <v/>
      </c>
    </row>
    <row r="20" spans="1:6" ht="15.6" customHeight="1" x14ac:dyDescent="0.25">
      <c r="A20" s="91" t="s">
        <v>177</v>
      </c>
      <c r="B20" s="235">
        <f t="shared" si="0"/>
        <v>49358.536585365859</v>
      </c>
      <c r="C20" s="231">
        <v>40474</v>
      </c>
      <c r="D20" s="228"/>
      <c r="E20" s="229">
        <f>D14</f>
        <v>1.43</v>
      </c>
      <c r="F20" s="292" t="str">
        <f>IF(C20*D20*E20,C20*D20*E20,"")</f>
        <v/>
      </c>
    </row>
    <row r="21" spans="1:6" ht="15.6" customHeight="1" x14ac:dyDescent="0.25">
      <c r="A21" s="91" t="s">
        <v>178</v>
      </c>
      <c r="B21" s="235">
        <f t="shared" si="0"/>
        <v>52940.243902439026</v>
      </c>
      <c r="C21" s="231">
        <v>43411</v>
      </c>
      <c r="D21" s="228"/>
      <c r="E21" s="229">
        <f>D14</f>
        <v>1.43</v>
      </c>
      <c r="F21" s="292" t="str">
        <f>IF(C21*D21*E21,C21*D21*E21,"")</f>
        <v/>
      </c>
    </row>
    <row r="22" spans="1:6" ht="15.75" x14ac:dyDescent="0.25">
      <c r="A22" s="215"/>
      <c r="B22" s="47"/>
      <c r="C22" s="12"/>
      <c r="D22" s="14"/>
      <c r="E22" s="12"/>
      <c r="F22" s="206"/>
    </row>
    <row r="23" spans="1:6" ht="15.75" x14ac:dyDescent="0.25">
      <c r="A23" s="92" t="s">
        <v>22</v>
      </c>
      <c r="B23" s="47"/>
      <c r="C23" s="12"/>
      <c r="D23" s="14"/>
      <c r="E23" s="12"/>
      <c r="F23" s="206"/>
    </row>
    <row r="24" spans="1:6" ht="15.75" x14ac:dyDescent="0.25">
      <c r="A24" s="93" t="s">
        <v>99</v>
      </c>
      <c r="B24" s="379">
        <f t="shared" ref="B24:B25" si="1">C24/0.82</f>
        <v>0</v>
      </c>
      <c r="C24" s="441">
        <v>0</v>
      </c>
      <c r="D24" s="241"/>
      <c r="E24" s="239">
        <f>D14</f>
        <v>1.43</v>
      </c>
      <c r="F24" s="250" t="str">
        <f>IF(C24*D24*E24,C24*D24*E24,"")</f>
        <v/>
      </c>
    </row>
    <row r="25" spans="1:6" ht="30.6" customHeight="1" x14ac:dyDescent="0.25">
      <c r="A25" s="94" t="s">
        <v>100</v>
      </c>
      <c r="B25" s="379">
        <f t="shared" si="1"/>
        <v>8717.0731707317082</v>
      </c>
      <c r="C25" s="441">
        <v>7148</v>
      </c>
      <c r="D25" s="241"/>
      <c r="E25" s="239">
        <f>D14</f>
        <v>1.43</v>
      </c>
      <c r="F25" s="292" t="str">
        <f>IF(C25*D25*E25,C25*D25*E25,"")</f>
        <v/>
      </c>
    </row>
    <row r="26" spans="1:6" ht="15.75" x14ac:dyDescent="0.25">
      <c r="A26" s="215"/>
      <c r="B26" s="47"/>
      <c r="C26" s="12"/>
      <c r="D26" s="14"/>
      <c r="E26" s="12"/>
      <c r="F26" s="206"/>
    </row>
    <row r="27" spans="1:6" ht="15" customHeight="1" x14ac:dyDescent="0.25">
      <c r="A27" s="120" t="s">
        <v>23</v>
      </c>
      <c r="B27" s="47"/>
      <c r="C27" s="12"/>
      <c r="D27" s="14"/>
      <c r="E27" s="12"/>
      <c r="F27" s="206"/>
    </row>
    <row r="28" spans="1:6" ht="15.75" x14ac:dyDescent="0.25">
      <c r="A28" s="94" t="s">
        <v>101</v>
      </c>
      <c r="B28" s="379">
        <f>C28/0.82</f>
        <v>831.70731707317077</v>
      </c>
      <c r="C28" s="441">
        <v>682</v>
      </c>
      <c r="D28" s="241"/>
      <c r="E28" s="239">
        <f>D14</f>
        <v>1.43</v>
      </c>
      <c r="F28" s="250" t="str">
        <f>IF(C28*D28*E28,C28*D28*E28,"")</f>
        <v/>
      </c>
    </row>
    <row r="29" spans="1:6" ht="15.75" x14ac:dyDescent="0.25">
      <c r="A29" s="108" t="s">
        <v>102</v>
      </c>
      <c r="B29" s="47"/>
      <c r="C29" s="12"/>
      <c r="D29" s="14"/>
      <c r="E29" s="12"/>
      <c r="F29" s="206"/>
    </row>
    <row r="30" spans="1:6" ht="30.6" customHeight="1" x14ac:dyDescent="0.25">
      <c r="A30" s="94" t="s">
        <v>103</v>
      </c>
      <c r="B30" s="379">
        <f>C30/0.82</f>
        <v>3386.5853658536589</v>
      </c>
      <c r="C30" s="441">
        <v>2777</v>
      </c>
      <c r="D30" s="241"/>
      <c r="E30" s="239">
        <f>D14</f>
        <v>1.43</v>
      </c>
      <c r="F30" s="250" t="str">
        <f>IF(C30*D30*E30,C30*D30*E30,"")</f>
        <v/>
      </c>
    </row>
    <row r="31" spans="1:6" ht="15.75" x14ac:dyDescent="0.25">
      <c r="A31" s="97"/>
      <c r="B31" s="47"/>
      <c r="C31" s="12"/>
      <c r="D31" s="14"/>
      <c r="E31" s="12"/>
      <c r="F31" s="206"/>
    </row>
    <row r="32" spans="1:6" ht="15.75" x14ac:dyDescent="0.25">
      <c r="A32" s="120" t="s">
        <v>24</v>
      </c>
      <c r="B32" s="47"/>
      <c r="C32" s="12"/>
      <c r="D32" s="14"/>
      <c r="E32" s="12"/>
      <c r="F32" s="206"/>
    </row>
    <row r="33" spans="1:6" ht="15.75" x14ac:dyDescent="0.25">
      <c r="A33" s="94" t="s">
        <v>88</v>
      </c>
      <c r="B33" s="379">
        <f t="shared" ref="B33:B35" si="2">C33/0.82</f>
        <v>351.21951219512198</v>
      </c>
      <c r="C33" s="442">
        <v>288</v>
      </c>
      <c r="D33" s="228"/>
      <c r="E33" s="239">
        <f>D14</f>
        <v>1.43</v>
      </c>
      <c r="F33" s="367" t="str">
        <f>IF(C33*D33*E33,C33*D33*E33,"")</f>
        <v/>
      </c>
    </row>
    <row r="34" spans="1:6" ht="15.75" x14ac:dyDescent="0.25">
      <c r="A34" s="94" t="s">
        <v>89</v>
      </c>
      <c r="B34" s="379">
        <f t="shared" si="2"/>
        <v>713.41463414634154</v>
      </c>
      <c r="C34" s="442">
        <v>585</v>
      </c>
      <c r="D34" s="228"/>
      <c r="E34" s="239">
        <f>D14</f>
        <v>1.43</v>
      </c>
      <c r="F34" s="367" t="str">
        <f>IF(C34*D34*E34,C34*D34*E34,"")</f>
        <v/>
      </c>
    </row>
    <row r="35" spans="1:6" ht="15.75" x14ac:dyDescent="0.25">
      <c r="A35" s="94" t="s">
        <v>104</v>
      </c>
      <c r="B35" s="379">
        <f t="shared" si="2"/>
        <v>2571.9512195121952</v>
      </c>
      <c r="C35" s="441">
        <v>2109</v>
      </c>
      <c r="D35" s="228"/>
      <c r="E35" s="239">
        <f>D14</f>
        <v>1.43</v>
      </c>
      <c r="F35" s="367" t="str">
        <f>IF(C35*D35*E35,C35*D35*E35,"")</f>
        <v/>
      </c>
    </row>
    <row r="36" spans="1:6" ht="15.75" x14ac:dyDescent="0.25">
      <c r="A36" s="97"/>
      <c r="B36" s="47"/>
      <c r="C36" s="12"/>
      <c r="D36" s="14"/>
      <c r="E36" s="12"/>
      <c r="F36" s="206"/>
    </row>
    <row r="37" spans="1:6" ht="15.75" x14ac:dyDescent="0.25">
      <c r="A37" s="120" t="s">
        <v>25</v>
      </c>
      <c r="B37" s="47"/>
      <c r="C37" s="12"/>
      <c r="D37" s="14"/>
      <c r="E37" s="12"/>
      <c r="F37" s="206"/>
    </row>
    <row r="38" spans="1:6" ht="15.75" x14ac:dyDescent="0.25">
      <c r="A38" s="94" t="s">
        <v>90</v>
      </c>
      <c r="B38" s="379">
        <f>C38/0.82</f>
        <v>875.60975609756099</v>
      </c>
      <c r="C38" s="441">
        <v>718</v>
      </c>
      <c r="D38" s="228"/>
      <c r="E38" s="239">
        <f>D14</f>
        <v>1.43</v>
      </c>
      <c r="F38" s="387" t="str">
        <f>IF(C38*D38*E38,C38*D38*E38,"")</f>
        <v/>
      </c>
    </row>
    <row r="39" spans="1:6" ht="15.75" x14ac:dyDescent="0.25">
      <c r="A39" s="97"/>
      <c r="B39" s="47"/>
      <c r="C39" s="12"/>
      <c r="D39" s="14"/>
      <c r="E39" s="12"/>
      <c r="F39" s="206"/>
    </row>
    <row r="40" spans="1:6" ht="15.75" x14ac:dyDescent="0.25">
      <c r="A40" s="120" t="s">
        <v>21</v>
      </c>
      <c r="B40" s="47"/>
      <c r="C40" s="12"/>
      <c r="D40" s="14"/>
      <c r="E40" s="12"/>
      <c r="F40" s="206"/>
    </row>
    <row r="41" spans="1:6" ht="15.75" x14ac:dyDescent="0.25">
      <c r="A41" s="398" t="s">
        <v>105</v>
      </c>
      <c r="B41" s="399">
        <f t="shared" ref="B41:B42" si="3">C41/0.82</f>
        <v>2620.7317073170734</v>
      </c>
      <c r="C41" s="443">
        <v>2149</v>
      </c>
      <c r="D41" s="241"/>
      <c r="E41" s="239">
        <f>D14</f>
        <v>1.43</v>
      </c>
      <c r="F41" s="250" t="str">
        <f>IF(C41*D41*E41,C41*D41*E41,"")</f>
        <v/>
      </c>
    </row>
    <row r="42" spans="1:6" ht="30.6" customHeight="1" x14ac:dyDescent="0.25">
      <c r="A42" s="398" t="s">
        <v>551</v>
      </c>
      <c r="B42" s="399">
        <f t="shared" si="3"/>
        <v>6117.0731707317073</v>
      </c>
      <c r="C42" s="443">
        <v>5016</v>
      </c>
      <c r="D42" s="241"/>
      <c r="E42" s="239">
        <f>D14</f>
        <v>1.43</v>
      </c>
      <c r="F42" s="292" t="str">
        <f>IF(C42*D42*E42,C42*D42*E42,"")</f>
        <v/>
      </c>
    </row>
    <row r="43" spans="1:6" ht="15.75" x14ac:dyDescent="0.25">
      <c r="A43" s="97"/>
      <c r="B43" s="47"/>
      <c r="C43" s="12"/>
      <c r="D43" s="14"/>
      <c r="E43" s="12"/>
      <c r="F43" s="206"/>
    </row>
    <row r="44" spans="1:6" ht="15.75" x14ac:dyDescent="0.25">
      <c r="A44" s="92" t="s">
        <v>26</v>
      </c>
      <c r="B44" s="47"/>
      <c r="C44" s="236"/>
      <c r="D44" s="16"/>
      <c r="E44" s="12"/>
      <c r="F44" s="206"/>
    </row>
    <row r="45" spans="1:6" ht="15.75" x14ac:dyDescent="0.25">
      <c r="A45" s="424" t="s">
        <v>64</v>
      </c>
      <c r="B45" s="399">
        <f t="shared" ref="B45:B56" si="4">C45/0.82</f>
        <v>603.65853658536594</v>
      </c>
      <c r="C45" s="443">
        <v>495</v>
      </c>
      <c r="D45" s="228"/>
      <c r="E45" s="239">
        <f>D14</f>
        <v>1.43</v>
      </c>
      <c r="F45" s="387" t="str">
        <f t="shared" ref="F45:F56" si="5">IF(C45*D45*E45,C45*D45*E45,"")</f>
        <v/>
      </c>
    </row>
    <row r="46" spans="1:6" ht="15.75" x14ac:dyDescent="0.25">
      <c r="A46" s="398" t="s">
        <v>65</v>
      </c>
      <c r="B46" s="399">
        <f t="shared" si="4"/>
        <v>2503.6585365853662</v>
      </c>
      <c r="C46" s="444">
        <v>2053</v>
      </c>
      <c r="D46" s="241"/>
      <c r="E46" s="239">
        <f>D14</f>
        <v>1.43</v>
      </c>
      <c r="F46" s="445" t="str">
        <f t="shared" si="5"/>
        <v/>
      </c>
    </row>
    <row r="47" spans="1:6" ht="15.75" x14ac:dyDescent="0.25">
      <c r="A47" s="446" t="s">
        <v>66</v>
      </c>
      <c r="B47" s="399">
        <f t="shared" si="4"/>
        <v>459.75609756097566</v>
      </c>
      <c r="C47" s="447">
        <v>377</v>
      </c>
      <c r="D47" s="241"/>
      <c r="E47" s="239">
        <f>D14</f>
        <v>1.43</v>
      </c>
      <c r="F47" s="448" t="str">
        <f t="shared" si="5"/>
        <v/>
      </c>
    </row>
    <row r="48" spans="1:6" ht="15.75" x14ac:dyDescent="0.25">
      <c r="A48" s="449" t="s">
        <v>67</v>
      </c>
      <c r="B48" s="399">
        <f t="shared" si="4"/>
        <v>646.34146341463418</v>
      </c>
      <c r="C48" s="450">
        <v>530</v>
      </c>
      <c r="D48" s="241"/>
      <c r="E48" s="239">
        <f>D14</f>
        <v>1.43</v>
      </c>
      <c r="F48" s="448" t="str">
        <f t="shared" si="5"/>
        <v/>
      </c>
    </row>
    <row r="49" spans="1:6" ht="15.75" x14ac:dyDescent="0.25">
      <c r="A49" s="449" t="s">
        <v>68</v>
      </c>
      <c r="B49" s="399">
        <f t="shared" si="4"/>
        <v>320.73170731707319</v>
      </c>
      <c r="C49" s="450">
        <v>263</v>
      </c>
      <c r="D49" s="241"/>
      <c r="E49" s="239">
        <f>D14</f>
        <v>1.43</v>
      </c>
      <c r="F49" s="451" t="str">
        <f t="shared" si="5"/>
        <v/>
      </c>
    </row>
    <row r="50" spans="1:6" ht="15.75" x14ac:dyDescent="0.25">
      <c r="A50" s="452" t="s">
        <v>69</v>
      </c>
      <c r="B50" s="399">
        <f t="shared" si="4"/>
        <v>897.56097560975616</v>
      </c>
      <c r="C50" s="453">
        <v>736</v>
      </c>
      <c r="D50" s="241"/>
      <c r="E50" s="239">
        <f>D14</f>
        <v>1.43</v>
      </c>
      <c r="F50" s="451" t="str">
        <f t="shared" si="5"/>
        <v/>
      </c>
    </row>
    <row r="51" spans="1:6" ht="15.75" x14ac:dyDescent="0.25">
      <c r="A51" s="452" t="s">
        <v>106</v>
      </c>
      <c r="B51" s="399">
        <f t="shared" si="4"/>
        <v>819.51219512195132</v>
      </c>
      <c r="C51" s="453">
        <v>672</v>
      </c>
      <c r="D51" s="241"/>
      <c r="E51" s="239">
        <f>D14</f>
        <v>1.43</v>
      </c>
      <c r="F51" s="454" t="str">
        <f t="shared" si="5"/>
        <v/>
      </c>
    </row>
    <row r="52" spans="1:6" ht="15.75" x14ac:dyDescent="0.25">
      <c r="A52" s="455" t="s">
        <v>107</v>
      </c>
      <c r="B52" s="399">
        <f t="shared" si="4"/>
        <v>641.46341463414637</v>
      </c>
      <c r="C52" s="456">
        <v>526</v>
      </c>
      <c r="D52" s="241"/>
      <c r="E52" s="239">
        <f>D14</f>
        <v>1.43</v>
      </c>
      <c r="F52" s="454" t="str">
        <f t="shared" si="5"/>
        <v/>
      </c>
    </row>
    <row r="53" spans="1:6" ht="15.75" x14ac:dyDescent="0.25">
      <c r="A53" s="457" t="s">
        <v>108</v>
      </c>
      <c r="B53" s="399">
        <f t="shared" si="4"/>
        <v>1458.5365853658539</v>
      </c>
      <c r="C53" s="400">
        <v>1196</v>
      </c>
      <c r="D53" s="37"/>
      <c r="E53" s="239">
        <f>D14</f>
        <v>1.43</v>
      </c>
      <c r="F53" s="454" t="str">
        <f t="shared" si="5"/>
        <v/>
      </c>
    </row>
    <row r="54" spans="1:6" ht="15.75" x14ac:dyDescent="0.25">
      <c r="A54" s="457" t="s">
        <v>109</v>
      </c>
      <c r="B54" s="399">
        <f t="shared" si="4"/>
        <v>1325.6097560975611</v>
      </c>
      <c r="C54" s="400">
        <v>1087</v>
      </c>
      <c r="D54" s="37"/>
      <c r="E54" s="239">
        <f>D14</f>
        <v>1.43</v>
      </c>
      <c r="F54" s="454" t="str">
        <f t="shared" si="5"/>
        <v/>
      </c>
    </row>
    <row r="55" spans="1:6" customFormat="1" ht="15.75" x14ac:dyDescent="0.25">
      <c r="A55" s="458" t="s">
        <v>110</v>
      </c>
      <c r="B55" s="459">
        <f t="shared" si="4"/>
        <v>992.68292682926835</v>
      </c>
      <c r="C55" s="460">
        <v>814</v>
      </c>
      <c r="D55" s="461"/>
      <c r="E55" s="462">
        <f>D14</f>
        <v>1.43</v>
      </c>
      <c r="F55" s="463" t="str">
        <f t="shared" si="5"/>
        <v/>
      </c>
    </row>
    <row r="56" spans="1:6" ht="15.75" x14ac:dyDescent="0.25">
      <c r="A56" s="457" t="s">
        <v>113</v>
      </c>
      <c r="B56" s="399">
        <f t="shared" si="4"/>
        <v>200</v>
      </c>
      <c r="C56" s="400">
        <v>164</v>
      </c>
      <c r="D56" s="37"/>
      <c r="E56" s="239">
        <f>D14</f>
        <v>1.43</v>
      </c>
      <c r="F56" s="367" t="str">
        <f t="shared" si="5"/>
        <v/>
      </c>
    </row>
    <row r="57" spans="1:6" ht="15.75" x14ac:dyDescent="0.25">
      <c r="A57" s="101"/>
      <c r="B57" s="334"/>
      <c r="C57" s="56"/>
      <c r="D57" s="41"/>
      <c r="E57" s="335"/>
      <c r="F57" s="234"/>
    </row>
    <row r="58" spans="1:6" ht="31.5" x14ac:dyDescent="0.25">
      <c r="A58" s="120" t="s">
        <v>546</v>
      </c>
      <c r="B58" s="331"/>
      <c r="C58" s="117"/>
      <c r="D58" s="70"/>
      <c r="E58" s="332"/>
      <c r="F58" s="237"/>
    </row>
    <row r="59" spans="1:6" ht="15.75" x14ac:dyDescent="0.25">
      <c r="A59" s="464" t="s">
        <v>117</v>
      </c>
      <c r="B59" s="399">
        <f t="shared" ref="B59:B60" si="6">C59/0.82</f>
        <v>5590.2439024390251</v>
      </c>
      <c r="C59" s="400">
        <v>4584</v>
      </c>
      <c r="D59" s="37"/>
      <c r="E59" s="239">
        <f>D14</f>
        <v>1.43</v>
      </c>
      <c r="F59" s="451" t="str">
        <f>IF(C59*D59*E59,C59*D59*E59,"")</f>
        <v/>
      </c>
    </row>
    <row r="60" spans="1:6" ht="30.6" customHeight="1" x14ac:dyDescent="0.25">
      <c r="A60" s="465" t="s">
        <v>552</v>
      </c>
      <c r="B60" s="399">
        <f t="shared" si="6"/>
        <v>7085.3658536585372</v>
      </c>
      <c r="C60" s="400">
        <v>5810</v>
      </c>
      <c r="D60" s="37"/>
      <c r="E60" s="239">
        <f>D14</f>
        <v>1.43</v>
      </c>
      <c r="F60" s="451" t="str">
        <f>IF(C60*D60*E60,C60*D60*E60,"")</f>
        <v/>
      </c>
    </row>
    <row r="61" spans="1:6" ht="14.1" customHeight="1" x14ac:dyDescent="0.25">
      <c r="A61" s="466"/>
      <c r="B61" s="394"/>
      <c r="C61" s="390"/>
      <c r="D61" s="395"/>
      <c r="E61" s="396"/>
      <c r="F61" s="467"/>
    </row>
    <row r="62" spans="1:6" ht="14.1" customHeight="1" x14ac:dyDescent="0.25">
      <c r="A62" s="215" t="s">
        <v>547</v>
      </c>
      <c r="B62" s="334"/>
      <c r="C62" s="56"/>
      <c r="D62" s="41"/>
      <c r="E62" s="335"/>
      <c r="F62" s="234"/>
    </row>
    <row r="63" spans="1:6" ht="15.75" x14ac:dyDescent="0.25">
      <c r="A63" s="92" t="s">
        <v>553</v>
      </c>
      <c r="B63" s="337"/>
      <c r="C63" s="338"/>
      <c r="D63" s="339"/>
      <c r="E63" s="340"/>
      <c r="F63" s="341"/>
    </row>
    <row r="64" spans="1:6" ht="15" customHeight="1" x14ac:dyDescent="0.25">
      <c r="A64" s="468" t="s">
        <v>119</v>
      </c>
      <c r="B64" s="276">
        <f t="shared" ref="B64:B68" si="7">C64/0.82</f>
        <v>4404.8780487804879</v>
      </c>
      <c r="C64" s="343">
        <v>3612</v>
      </c>
      <c r="D64" s="325"/>
      <c r="E64" s="229">
        <f>D14</f>
        <v>1.43</v>
      </c>
      <c r="F64" s="292" t="str">
        <f t="shared" ref="F64:F73" si="8">IF(C64*D64*E64,C64*D64*E64,"")</f>
        <v/>
      </c>
    </row>
    <row r="65" spans="1:6" ht="28.9" customHeight="1" x14ac:dyDescent="0.25">
      <c r="A65" s="468" t="s">
        <v>120</v>
      </c>
      <c r="B65" s="399">
        <f t="shared" si="7"/>
        <v>13867.073170731708</v>
      </c>
      <c r="C65" s="400">
        <v>11371</v>
      </c>
      <c r="D65" s="37"/>
      <c r="E65" s="239">
        <f>D14</f>
        <v>1.43</v>
      </c>
      <c r="F65" s="451" t="str">
        <f t="shared" si="8"/>
        <v/>
      </c>
    </row>
    <row r="66" spans="1:6" ht="15.75" x14ac:dyDescent="0.25">
      <c r="A66" s="342" t="s">
        <v>141</v>
      </c>
      <c r="B66" s="379">
        <f t="shared" si="7"/>
        <v>0</v>
      </c>
      <c r="C66" s="469">
        <v>0</v>
      </c>
      <c r="D66" s="37"/>
      <c r="E66" s="239">
        <v>1.43</v>
      </c>
      <c r="F66" s="451" t="str">
        <f t="shared" si="8"/>
        <v/>
      </c>
    </row>
    <row r="67" spans="1:6" ht="15.75" x14ac:dyDescent="0.25">
      <c r="A67" s="464" t="s">
        <v>121</v>
      </c>
      <c r="B67" s="399">
        <f t="shared" si="7"/>
        <v>260.97560975609758</v>
      </c>
      <c r="C67" s="400">
        <v>214</v>
      </c>
      <c r="D67" s="37"/>
      <c r="E67" s="239">
        <f>D14</f>
        <v>1.43</v>
      </c>
      <c r="F67" s="451" t="str">
        <f t="shared" si="8"/>
        <v/>
      </c>
    </row>
    <row r="68" spans="1:6" ht="15" customHeight="1" x14ac:dyDescent="0.25">
      <c r="A68" s="464" t="s">
        <v>122</v>
      </c>
      <c r="B68" s="417">
        <f t="shared" si="7"/>
        <v>370.73170731707319</v>
      </c>
      <c r="C68" s="404">
        <v>304</v>
      </c>
      <c r="D68" s="414"/>
      <c r="E68" s="415">
        <f>D14</f>
        <v>1.43</v>
      </c>
      <c r="F68" s="463" t="str">
        <f t="shared" si="8"/>
        <v/>
      </c>
    </row>
    <row r="69" spans="1:6" ht="15" customHeight="1" x14ac:dyDescent="0.25">
      <c r="A69" s="470" t="s">
        <v>39</v>
      </c>
      <c r="B69" s="348"/>
      <c r="C69" s="349"/>
      <c r="D69" s="350"/>
      <c r="E69" s="351"/>
      <c r="F69" s="352"/>
    </row>
    <row r="70" spans="1:6" ht="31.5" x14ac:dyDescent="0.25">
      <c r="A70" s="471" t="s">
        <v>179</v>
      </c>
      <c r="B70" s="337"/>
      <c r="C70" s="338"/>
      <c r="D70" s="339"/>
      <c r="E70" s="340"/>
      <c r="F70" s="341"/>
    </row>
    <row r="71" spans="1:6" ht="15.75" x14ac:dyDescent="0.25">
      <c r="A71" s="457" t="s">
        <v>126</v>
      </c>
      <c r="B71" s="276">
        <v>1765.8536585365855</v>
      </c>
      <c r="C71" s="343">
        <v>1448</v>
      </c>
      <c r="D71" s="325"/>
      <c r="E71" s="229">
        <f>D14</f>
        <v>1.43</v>
      </c>
      <c r="F71" s="292" t="str">
        <f t="shared" si="8"/>
        <v/>
      </c>
    </row>
    <row r="72" spans="1:6" ht="15.75" x14ac:dyDescent="0.25">
      <c r="A72" s="342" t="s">
        <v>127</v>
      </c>
      <c r="B72" s="399">
        <v>1334.1463414634147</v>
      </c>
      <c r="C72" s="400">
        <v>1094</v>
      </c>
      <c r="D72" s="37"/>
      <c r="E72" s="239">
        <f>D14</f>
        <v>1.43</v>
      </c>
      <c r="F72" s="451" t="str">
        <f t="shared" si="8"/>
        <v/>
      </c>
    </row>
    <row r="73" spans="1:6" ht="15.75" x14ac:dyDescent="0.25">
      <c r="A73" s="472" t="s">
        <v>123</v>
      </c>
      <c r="B73" s="276">
        <v>1290.2439024390244</v>
      </c>
      <c r="C73" s="343">
        <v>1058</v>
      </c>
      <c r="D73" s="325"/>
      <c r="E73" s="229">
        <f>D14</f>
        <v>1.43</v>
      </c>
      <c r="F73" s="292" t="str">
        <f t="shared" si="8"/>
        <v/>
      </c>
    </row>
    <row r="74" spans="1:6" ht="15.75" x14ac:dyDescent="0.25">
      <c r="A74" s="347"/>
      <c r="B74" s="348"/>
      <c r="C74" s="349"/>
      <c r="D74" s="350"/>
      <c r="E74" s="351"/>
      <c r="F74" s="352"/>
    </row>
    <row r="75" spans="1:6" ht="31.5" x14ac:dyDescent="0.25">
      <c r="A75" s="120" t="s">
        <v>498</v>
      </c>
      <c r="B75" s="337"/>
      <c r="C75" s="338"/>
      <c r="D75" s="339"/>
      <c r="E75" s="340"/>
      <c r="F75" s="341"/>
    </row>
    <row r="76" spans="1:6" ht="15.75" x14ac:dyDescent="0.25">
      <c r="A76" s="464" t="s">
        <v>131</v>
      </c>
      <c r="B76" s="276">
        <f t="shared" ref="B76:B80" si="9">C76/0.82</f>
        <v>9242.6829268292695</v>
      </c>
      <c r="C76" s="343">
        <v>7579</v>
      </c>
      <c r="D76" s="325"/>
      <c r="E76" s="229">
        <f>D14</f>
        <v>1.43</v>
      </c>
      <c r="F76" s="292" t="str">
        <f>IF(C76*D76*E76,C76*D76*E76,"")</f>
        <v/>
      </c>
    </row>
    <row r="77" spans="1:6" ht="15.75" x14ac:dyDescent="0.25">
      <c r="A77" s="464" t="s">
        <v>132</v>
      </c>
      <c r="B77" s="399">
        <f t="shared" si="9"/>
        <v>2642.6829268292686</v>
      </c>
      <c r="C77" s="400">
        <v>2167</v>
      </c>
      <c r="D77" s="37"/>
      <c r="E77" s="239">
        <f>D14</f>
        <v>1.43</v>
      </c>
      <c r="F77" s="451" t="str">
        <f>IF(C77*D77*E77,C77*D77*E77,"")</f>
        <v/>
      </c>
    </row>
    <row r="78" spans="1:6" ht="15.75" x14ac:dyDescent="0.25">
      <c r="A78" s="464" t="s">
        <v>148</v>
      </c>
      <c r="B78" s="399">
        <f t="shared" si="9"/>
        <v>1078.0487804878048</v>
      </c>
      <c r="C78" s="400">
        <v>884</v>
      </c>
      <c r="D78" s="37"/>
      <c r="E78" s="239">
        <f>D14</f>
        <v>1.43</v>
      </c>
      <c r="F78" s="451" t="str">
        <f>IF(C78*D78*E78,C78*D78*E78,"")</f>
        <v/>
      </c>
    </row>
    <row r="79" spans="1:6" ht="15.75" x14ac:dyDescent="0.25">
      <c r="A79" s="464" t="s">
        <v>134</v>
      </c>
      <c r="B79" s="235">
        <f t="shared" si="9"/>
        <v>2307.3170731707319</v>
      </c>
      <c r="C79" s="354">
        <v>1892</v>
      </c>
      <c r="D79" s="325"/>
      <c r="E79" s="229">
        <f>D14</f>
        <v>1.43</v>
      </c>
      <c r="F79" s="292" t="str">
        <f>IF(C79*D79*E79,C79*D79*E79,"")</f>
        <v/>
      </c>
    </row>
    <row r="80" spans="1:6" ht="15.75" x14ac:dyDescent="0.25">
      <c r="A80" s="464" t="s">
        <v>135</v>
      </c>
      <c r="B80" s="399">
        <f t="shared" si="9"/>
        <v>2307.3170731707319</v>
      </c>
      <c r="C80" s="404">
        <v>1892</v>
      </c>
      <c r="D80" s="414"/>
      <c r="E80" s="415">
        <f>D14</f>
        <v>1.43</v>
      </c>
      <c r="F80" s="463" t="str">
        <f>IF(C80*D80*E80,C80*D80*E80,"")</f>
        <v/>
      </c>
    </row>
    <row r="81" spans="1:6" ht="15.75" x14ac:dyDescent="0.25">
      <c r="A81" s="416"/>
      <c r="B81" s="417"/>
      <c r="C81" s="349"/>
      <c r="D81" s="350"/>
      <c r="E81" s="351"/>
      <c r="F81" s="352"/>
    </row>
    <row r="82" spans="1:6" ht="15.75" x14ac:dyDescent="0.25">
      <c r="A82" s="120" t="s">
        <v>30</v>
      </c>
      <c r="B82" s="276"/>
      <c r="C82" s="338"/>
      <c r="D82" s="339"/>
      <c r="E82" s="340"/>
      <c r="F82" s="256"/>
    </row>
    <row r="83" spans="1:6" ht="15.75" x14ac:dyDescent="0.25">
      <c r="A83" s="464" t="s">
        <v>305</v>
      </c>
      <c r="B83" s="276">
        <f t="shared" ref="B83:B87" si="10">C83/0.82</f>
        <v>2201.2195121951222</v>
      </c>
      <c r="C83" s="343">
        <v>1805</v>
      </c>
      <c r="D83" s="325"/>
      <c r="E83" s="229">
        <f>D14</f>
        <v>1.43</v>
      </c>
      <c r="F83" s="292" t="str">
        <f>IF(C83*D83*E83,C83*D83*E83,"")</f>
        <v/>
      </c>
    </row>
    <row r="84" spans="1:6" ht="30.6" customHeight="1" x14ac:dyDescent="0.25">
      <c r="A84" s="464" t="s">
        <v>306</v>
      </c>
      <c r="B84" s="399">
        <f t="shared" si="10"/>
        <v>4404.8780487804879</v>
      </c>
      <c r="C84" s="400">
        <v>3612</v>
      </c>
      <c r="D84" s="37"/>
      <c r="E84" s="239">
        <f>D14</f>
        <v>1.43</v>
      </c>
      <c r="F84" s="451" t="str">
        <f>IF(C84*D84*E84,C84*D84*E84,"")</f>
        <v/>
      </c>
    </row>
    <row r="85" spans="1:6" ht="15.75" x14ac:dyDescent="0.25">
      <c r="A85" s="464" t="s">
        <v>136</v>
      </c>
      <c r="B85" s="399">
        <f t="shared" si="10"/>
        <v>678.04878048780495</v>
      </c>
      <c r="C85" s="400">
        <v>556</v>
      </c>
      <c r="D85" s="37"/>
      <c r="E85" s="239">
        <f>D14</f>
        <v>1.43</v>
      </c>
      <c r="F85" s="451" t="str">
        <f>IF(C85*D85*E85,C85*D85*E85,"")</f>
        <v/>
      </c>
    </row>
    <row r="86" spans="1:6" ht="29.65" customHeight="1" x14ac:dyDescent="0.25">
      <c r="A86" s="464" t="s">
        <v>307</v>
      </c>
      <c r="B86" s="399">
        <f t="shared" si="10"/>
        <v>7395.121951219513</v>
      </c>
      <c r="C86" s="473">
        <v>6064</v>
      </c>
      <c r="D86" s="325"/>
      <c r="E86" s="229">
        <f>D14</f>
        <v>1.43</v>
      </c>
      <c r="F86" s="292" t="str">
        <f>IF(C86*D86*E86,C86*D86*E86,"")</f>
        <v/>
      </c>
    </row>
    <row r="87" spans="1:6" ht="15.75" x14ac:dyDescent="0.25">
      <c r="A87" s="464" t="s">
        <v>137</v>
      </c>
      <c r="B87" s="235">
        <f t="shared" si="10"/>
        <v>678.04878048780495</v>
      </c>
      <c r="C87" s="354">
        <v>556</v>
      </c>
      <c r="D87" s="37"/>
      <c r="E87" s="239">
        <f>D14</f>
        <v>1.43</v>
      </c>
      <c r="F87" s="403" t="str">
        <f>IF(C87*D87*E87,C87*D87*E87,"")</f>
        <v/>
      </c>
    </row>
    <row r="88" spans="1:6" ht="15.75" x14ac:dyDescent="0.25">
      <c r="A88" s="215"/>
      <c r="B88" s="47"/>
      <c r="C88" s="13"/>
      <c r="D88" s="14"/>
      <c r="E88" s="12"/>
      <c r="F88" s="206"/>
    </row>
    <row r="89" spans="1:6" ht="15.75" x14ac:dyDescent="0.25">
      <c r="A89" s="92" t="s">
        <v>9</v>
      </c>
      <c r="B89" s="47"/>
      <c r="C89" s="244"/>
      <c r="D89" s="16"/>
      <c r="E89" s="12"/>
      <c r="F89" s="206"/>
    </row>
    <row r="90" spans="1:6" ht="28.9" customHeight="1" x14ac:dyDescent="0.25">
      <c r="A90" s="464" t="s">
        <v>181</v>
      </c>
      <c r="B90" s="399">
        <f t="shared" ref="B90:B92" si="11">C90/0.82</f>
        <v>1937.8048780487807</v>
      </c>
      <c r="C90" s="474">
        <v>1589</v>
      </c>
      <c r="D90" s="420"/>
      <c r="E90" s="421">
        <f>D14</f>
        <v>1.43</v>
      </c>
      <c r="F90" s="475" t="str">
        <f>IF(C90*D90*E90,C90*D90*E90,"")</f>
        <v/>
      </c>
    </row>
    <row r="91" spans="1:6" ht="29.65" customHeight="1" x14ac:dyDescent="0.25">
      <c r="A91" s="96" t="s">
        <v>180</v>
      </c>
      <c r="B91" s="399">
        <f t="shared" si="11"/>
        <v>4003.6585365853662</v>
      </c>
      <c r="C91" s="474">
        <v>3283</v>
      </c>
      <c r="D91" s="476"/>
      <c r="E91" s="477">
        <f>D14</f>
        <v>1.43</v>
      </c>
      <c r="F91" s="475" t="str">
        <f>IF(C91*D91*E91,C91*D91*E91,"")</f>
        <v/>
      </c>
    </row>
    <row r="92" spans="1:6" ht="30.6" customHeight="1" x14ac:dyDescent="0.25">
      <c r="A92" s="96" t="s">
        <v>182</v>
      </c>
      <c r="B92" s="235">
        <f t="shared" si="11"/>
        <v>10278.048780487805</v>
      </c>
      <c r="C92" s="423">
        <v>8428</v>
      </c>
      <c r="D92" s="228"/>
      <c r="E92" s="253">
        <f>D14</f>
        <v>1.43</v>
      </c>
      <c r="F92" s="250" t="str">
        <f>IF(C92*D92*E92,C92*D92*E92,"")</f>
        <v/>
      </c>
    </row>
    <row r="93" spans="1:6" ht="15.75" x14ac:dyDescent="0.25">
      <c r="A93" s="215"/>
      <c r="B93" s="47"/>
      <c r="C93" s="13"/>
      <c r="D93" s="14"/>
      <c r="E93" s="12"/>
      <c r="F93" s="206"/>
    </row>
    <row r="94" spans="1:6" ht="15.75" x14ac:dyDescent="0.25">
      <c r="A94" s="92" t="s">
        <v>10</v>
      </c>
      <c r="B94" s="47"/>
      <c r="C94" s="244"/>
      <c r="D94" s="16"/>
      <c r="E94" s="12"/>
      <c r="F94" s="206"/>
    </row>
    <row r="95" spans="1:6" ht="15.75" x14ac:dyDescent="0.25">
      <c r="A95" s="455" t="s">
        <v>74</v>
      </c>
      <c r="B95" s="478">
        <f t="shared" ref="B95:B99" si="12">C95/0.82</f>
        <v>0</v>
      </c>
      <c r="C95" s="479">
        <v>0</v>
      </c>
      <c r="D95" s="228"/>
      <c r="E95" s="254"/>
      <c r="F95" s="480" t="str">
        <f>IF(C95*D95*E95,C95*D95*E95,"")</f>
        <v/>
      </c>
    </row>
    <row r="96" spans="1:6" ht="15.75" x14ac:dyDescent="0.25">
      <c r="A96" s="481" t="s">
        <v>75</v>
      </c>
      <c r="B96" s="399">
        <f t="shared" si="12"/>
        <v>0</v>
      </c>
      <c r="C96" s="425">
        <v>0</v>
      </c>
      <c r="D96" s="228"/>
      <c r="E96" s="254"/>
      <c r="F96" s="480" t="str">
        <f>IF(C96*D96*E96,C96*D96*E96,"")</f>
        <v/>
      </c>
    </row>
    <row r="97" spans="1:8" ht="15.75" x14ac:dyDescent="0.25">
      <c r="A97" s="481" t="s">
        <v>76</v>
      </c>
      <c r="B97" s="399">
        <f t="shared" si="12"/>
        <v>0</v>
      </c>
      <c r="C97" s="425">
        <v>0</v>
      </c>
      <c r="D97" s="228"/>
      <c r="E97" s="254"/>
      <c r="F97" s="480" t="str">
        <f>IF(C97*D97*E97,C97*D97*E97,"")</f>
        <v/>
      </c>
    </row>
    <row r="98" spans="1:8" ht="15.75" x14ac:dyDescent="0.25">
      <c r="A98" s="481" t="s">
        <v>77</v>
      </c>
      <c r="B98" s="399">
        <f t="shared" si="12"/>
        <v>0</v>
      </c>
      <c r="C98" s="425">
        <v>0</v>
      </c>
      <c r="D98" s="228"/>
      <c r="E98" s="254"/>
      <c r="F98" s="480" t="str">
        <f>IF(C98*D98*E98,C98*D98*E98,"")</f>
        <v/>
      </c>
    </row>
    <row r="99" spans="1:8" ht="15.75" x14ac:dyDescent="0.25">
      <c r="A99" s="481" t="s">
        <v>78</v>
      </c>
      <c r="B99" s="399">
        <f t="shared" si="12"/>
        <v>1723.1707317073171</v>
      </c>
      <c r="C99" s="428">
        <v>1413</v>
      </c>
      <c r="D99" s="228"/>
      <c r="E99" s="239">
        <f>D14</f>
        <v>1.43</v>
      </c>
      <c r="F99" s="480" t="str">
        <f>IF(C99*D99*E99,C99*D99*E99,"")</f>
        <v/>
      </c>
    </row>
    <row r="100" spans="1:8" ht="15.75" x14ac:dyDescent="0.25">
      <c r="A100" s="215"/>
      <c r="B100" s="47"/>
      <c r="C100" s="244"/>
      <c r="D100" s="16"/>
      <c r="E100" s="12"/>
      <c r="F100" s="206"/>
    </row>
    <row r="101" spans="1:8" ht="15.75" x14ac:dyDescent="0.25">
      <c r="A101" s="92" t="s">
        <v>11</v>
      </c>
      <c r="B101" s="47"/>
      <c r="C101" s="244"/>
      <c r="D101" s="16"/>
      <c r="E101" s="12"/>
      <c r="F101" s="206"/>
    </row>
    <row r="102" spans="1:8" ht="15.75" x14ac:dyDescent="0.25">
      <c r="A102" s="481" t="s">
        <v>79</v>
      </c>
      <c r="B102" s="399">
        <f t="shared" ref="B102:B103" si="13">C102/0.82</f>
        <v>0</v>
      </c>
      <c r="C102" s="425">
        <v>0</v>
      </c>
      <c r="D102" s="228"/>
      <c r="E102" s="254"/>
      <c r="F102" s="480" t="str">
        <f t="shared" ref="F102:F103" si="14">IF(C102*D102*E102,C102*D102*E102,"")</f>
        <v/>
      </c>
    </row>
    <row r="103" spans="1:8" ht="15.75" x14ac:dyDescent="0.25">
      <c r="A103" s="481" t="s">
        <v>80</v>
      </c>
      <c r="B103" s="399">
        <f t="shared" si="13"/>
        <v>0</v>
      </c>
      <c r="C103" s="425">
        <v>0</v>
      </c>
      <c r="D103" s="228"/>
      <c r="E103" s="254"/>
      <c r="F103" s="480" t="str">
        <f t="shared" si="14"/>
        <v/>
      </c>
    </row>
    <row r="104" spans="1:8" ht="15.75" x14ac:dyDescent="0.25">
      <c r="A104" s="215"/>
      <c r="B104" s="47"/>
      <c r="C104" s="244"/>
      <c r="D104" s="16"/>
      <c r="E104" s="12"/>
      <c r="F104" s="206"/>
    </row>
    <row r="105" spans="1:8" ht="15.75" x14ac:dyDescent="0.25">
      <c r="A105" s="92" t="s">
        <v>12</v>
      </c>
      <c r="B105" s="47"/>
      <c r="C105" s="244"/>
      <c r="D105" s="16"/>
      <c r="E105" s="12"/>
      <c r="F105" s="206"/>
    </row>
    <row r="106" spans="1:8" ht="15.75" x14ac:dyDescent="0.25">
      <c r="A106" s="482" t="s">
        <v>138</v>
      </c>
      <c r="B106" s="399">
        <f t="shared" ref="B106:B109" si="15">C106/0.82</f>
        <v>1420.7317073170732</v>
      </c>
      <c r="C106" s="428">
        <v>1165</v>
      </c>
      <c r="D106" s="228"/>
      <c r="E106" s="239">
        <f>D14</f>
        <v>1.43</v>
      </c>
      <c r="F106" s="480" t="str">
        <f>IF(C106*D106*E106,C106*D106*E106,"")</f>
        <v/>
      </c>
    </row>
    <row r="107" spans="1:8" ht="15.75" x14ac:dyDescent="0.25">
      <c r="A107" s="481" t="s">
        <v>81</v>
      </c>
      <c r="B107" s="399">
        <f t="shared" si="15"/>
        <v>0</v>
      </c>
      <c r="C107" s="425">
        <v>0</v>
      </c>
      <c r="D107" s="228"/>
      <c r="E107" s="254"/>
      <c r="F107" s="480" t="str">
        <f t="shared" ref="F107:F108" si="16">IF(C107*D107*E107,C107*D107*E107,"")</f>
        <v/>
      </c>
    </row>
    <row r="108" spans="1:8" ht="15.75" x14ac:dyDescent="0.25">
      <c r="A108" s="481" t="s">
        <v>82</v>
      </c>
      <c r="B108" s="399">
        <f t="shared" si="15"/>
        <v>0</v>
      </c>
      <c r="C108" s="425">
        <v>0</v>
      </c>
      <c r="D108" s="228"/>
      <c r="E108" s="254"/>
      <c r="F108" s="480" t="str">
        <f t="shared" si="16"/>
        <v/>
      </c>
    </row>
    <row r="109" spans="1:8" ht="15.75" x14ac:dyDescent="0.25">
      <c r="A109" s="481" t="s">
        <v>83</v>
      </c>
      <c r="B109" s="399">
        <f t="shared" si="15"/>
        <v>769.51219512195132</v>
      </c>
      <c r="C109" s="428">
        <v>631</v>
      </c>
      <c r="D109" s="228"/>
      <c r="E109" s="239">
        <f>D14</f>
        <v>1.43</v>
      </c>
      <c r="F109" s="480" t="str">
        <f>IF(C109*D109*E109,C109*D109*E109,"")</f>
        <v/>
      </c>
      <c r="H109" s="1" t="str">
        <f>IFERROR(#REF!*G109,"")</f>
        <v/>
      </c>
    </row>
    <row r="110" spans="1:8" ht="15.75" x14ac:dyDescent="0.25">
      <c r="A110" s="215"/>
      <c r="B110" s="47"/>
      <c r="C110" s="244"/>
      <c r="D110" s="16"/>
      <c r="E110" s="12"/>
      <c r="F110" s="234"/>
    </row>
    <row r="111" spans="1:8" ht="15.75" x14ac:dyDescent="0.25">
      <c r="A111" s="92" t="s">
        <v>13</v>
      </c>
      <c r="B111" s="47"/>
      <c r="C111" s="244"/>
      <c r="D111" s="16"/>
      <c r="E111" s="12"/>
      <c r="F111" s="234"/>
    </row>
    <row r="112" spans="1:8" ht="15.75" x14ac:dyDescent="0.25">
      <c r="A112" s="481" t="s">
        <v>537</v>
      </c>
      <c r="B112" s="399"/>
      <c r="C112" s="428">
        <v>3.5</v>
      </c>
      <c r="D112" s="483"/>
      <c r="E112" s="484">
        <f>E109</f>
        <v>1.43</v>
      </c>
      <c r="F112" s="480" t="str">
        <f>IF(C112*D112*E112,C112*D112*E112,"")</f>
        <v/>
      </c>
    </row>
    <row r="113" spans="1:6" ht="15.75" x14ac:dyDescent="0.25">
      <c r="A113" s="485" t="s">
        <v>14</v>
      </c>
      <c r="B113" s="486"/>
      <c r="C113" s="487">
        <v>1.85</v>
      </c>
      <c r="D113" s="483"/>
      <c r="E113" s="488">
        <f>D14</f>
        <v>1.43</v>
      </c>
      <c r="F113" s="480" t="str">
        <f>IF(C113*D113*E113,C113*D113*E113,"")</f>
        <v/>
      </c>
    </row>
    <row r="114" spans="1:6" ht="15.75" x14ac:dyDescent="0.25">
      <c r="A114" s="481" t="s">
        <v>467</v>
      </c>
      <c r="B114" s="399"/>
      <c r="C114" s="428" t="s">
        <v>32</v>
      </c>
      <c r="D114" s="489"/>
      <c r="E114" s="490"/>
      <c r="F114" s="491">
        <f>D114</f>
        <v>0</v>
      </c>
    </row>
    <row r="115" spans="1:6" ht="15.75" x14ac:dyDescent="0.25">
      <c r="A115" s="12"/>
      <c r="B115" s="14"/>
      <c r="C115" s="14"/>
      <c r="D115" s="13" t="s">
        <v>15</v>
      </c>
      <c r="E115" s="13"/>
      <c r="F115" s="310">
        <f>SUM(F18:F114)</f>
        <v>0</v>
      </c>
    </row>
    <row r="116" spans="1:6" ht="15.75" x14ac:dyDescent="0.25">
      <c r="A116" s="12" t="s">
        <v>538</v>
      </c>
      <c r="B116" s="47"/>
      <c r="C116" s="264">
        <v>0</v>
      </c>
      <c r="D116" s="16"/>
      <c r="E116" s="12"/>
      <c r="F116" s="492">
        <f>SUM(C116*(F115)/100)</f>
        <v>0</v>
      </c>
    </row>
    <row r="117" spans="1:6" ht="15.75" x14ac:dyDescent="0.25">
      <c r="A117" s="13" t="s">
        <v>539</v>
      </c>
      <c r="B117" s="266"/>
      <c r="C117" s="267">
        <v>0</v>
      </c>
      <c r="D117" s="13" t="s">
        <v>540</v>
      </c>
      <c r="E117" s="13"/>
      <c r="F117" s="493">
        <f>SUM(C117*(F115)/100)</f>
        <v>0</v>
      </c>
    </row>
    <row r="118" spans="1:6" ht="15.75" x14ac:dyDescent="0.25">
      <c r="A118" s="12"/>
      <c r="B118" s="12"/>
      <c r="C118" s="14"/>
      <c r="D118" s="13" t="s">
        <v>17</v>
      </c>
      <c r="E118" s="13"/>
      <c r="F118" s="494">
        <f>SUM(F115+F116+F117)</f>
        <v>0</v>
      </c>
    </row>
    <row r="119" spans="1:6" ht="15.75" x14ac:dyDescent="0.25">
      <c r="A119" s="12"/>
      <c r="B119" s="12"/>
      <c r="C119" s="13"/>
      <c r="D119" s="14"/>
      <c r="E119" s="13"/>
      <c r="F119" s="12"/>
    </row>
    <row r="120" spans="1:6" ht="15" x14ac:dyDescent="0.25">
      <c r="A120" s="270"/>
      <c r="B120" s="270"/>
      <c r="C120" s="271"/>
      <c r="D120" s="272"/>
      <c r="E120" s="271"/>
    </row>
    <row r="121" spans="1:6" ht="15" x14ac:dyDescent="0.25">
      <c r="A121" s="270"/>
      <c r="B121" s="270"/>
      <c r="C121" s="271"/>
      <c r="D121" s="272"/>
      <c r="E121" s="271"/>
    </row>
  </sheetData>
  <mergeCells count="13">
    <mergeCell ref="A1:B5"/>
    <mergeCell ref="C1:F1"/>
    <mergeCell ref="C2:F2"/>
    <mergeCell ref="C3:F3"/>
    <mergeCell ref="C4:F4"/>
    <mergeCell ref="C5:F5"/>
    <mergeCell ref="D14:E14"/>
    <mergeCell ref="A6:B7"/>
    <mergeCell ref="C6:F6"/>
    <mergeCell ref="C7:F7"/>
    <mergeCell ref="A8:F8"/>
    <mergeCell ref="A10:E11"/>
    <mergeCell ref="A12:F12"/>
  </mergeCells>
  <hyperlinks>
    <hyperlink ref="C7" r:id="rId1" xr:uid="{E321DCF1-97AC-4F49-8BB9-C79223167BD0}"/>
    <hyperlink ref="C5" r:id="rId2" xr:uid="{AB41E21B-9090-46FC-B419-F7D0DC57FDE5}"/>
  </hyperlinks>
  <pageMargins left="0.5" right="0.5" top="0.5" bottom="0.25" header="0.5" footer="0.5"/>
  <pageSetup scale="77" fitToHeight="0" orientation="portrait" r:id="rId3"/>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2156-7F2A-4975-A95D-15EC66582909}">
  <sheetPr>
    <tabColor rgb="FFFFFF00"/>
    <pageSetUpPr fitToPage="1"/>
  </sheetPr>
  <dimension ref="A1:I52"/>
  <sheetViews>
    <sheetView topLeftCell="A17" zoomScaleNormal="100" workbookViewId="0">
      <selection activeCell="F46" sqref="F46"/>
    </sheetView>
  </sheetViews>
  <sheetFormatPr defaultRowHeight="12.75" x14ac:dyDescent="0.2"/>
  <cols>
    <col min="1" max="1" width="44.7109375" style="1" customWidth="1"/>
    <col min="2" max="2" width="14.5703125" style="1" customWidth="1"/>
    <col min="3" max="3" width="15.28515625" style="2" customWidth="1"/>
    <col min="4" max="4" width="6.42578125" style="3" customWidth="1"/>
    <col min="5" max="5" width="10.2851562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974" t="e" vm="1">
        <v>#VALUE!</v>
      </c>
      <c r="B1" s="975"/>
      <c r="C1" s="976" t="s">
        <v>524</v>
      </c>
      <c r="D1" s="977"/>
      <c r="E1" s="977"/>
      <c r="F1" s="978"/>
    </row>
    <row r="2" spans="1:9" ht="15.75" x14ac:dyDescent="0.25">
      <c r="A2" s="892"/>
      <c r="B2" s="893"/>
      <c r="C2" s="955" t="s">
        <v>448</v>
      </c>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4.6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75" x14ac:dyDescent="0.25">
      <c r="A9" s="208" t="s">
        <v>554</v>
      </c>
      <c r="B9" s="12"/>
      <c r="C9" s="13"/>
      <c r="D9" s="14"/>
      <c r="E9" s="13"/>
      <c r="F9" s="209"/>
    </row>
    <row r="10" spans="1:9" ht="15" customHeight="1" x14ac:dyDescent="0.25">
      <c r="A10" s="948" t="s">
        <v>594</v>
      </c>
      <c r="B10" s="949"/>
      <c r="C10" s="949"/>
      <c r="D10" s="949"/>
      <c r="E10" s="949"/>
      <c r="F10" s="209"/>
    </row>
    <row r="11" spans="1:9" ht="15.6" customHeight="1" x14ac:dyDescent="0.25">
      <c r="A11" s="948"/>
      <c r="B11" s="949"/>
      <c r="C11" s="949"/>
      <c r="D11" s="949"/>
      <c r="E11" s="949"/>
      <c r="F11" s="209"/>
    </row>
    <row r="12" spans="1:9" ht="15" customHeight="1" thickBot="1" x14ac:dyDescent="0.3">
      <c r="A12" s="950" t="s">
        <v>525</v>
      </c>
      <c r="B12" s="911"/>
      <c r="C12" s="911"/>
      <c r="D12" s="911"/>
      <c r="E12" s="911"/>
      <c r="F12" s="951"/>
    </row>
    <row r="13" spans="1:9" ht="15.6" customHeight="1" thickBot="1" x14ac:dyDescent="0.3">
      <c r="A13" s="92" t="s">
        <v>526</v>
      </c>
      <c r="B13" s="12"/>
      <c r="C13" s="212"/>
      <c r="D13" s="213" t="s">
        <v>527</v>
      </c>
      <c r="E13" s="214"/>
      <c r="F13" s="209"/>
    </row>
    <row r="14" spans="1:9" ht="15.6" customHeight="1" thickBot="1" x14ac:dyDescent="0.3">
      <c r="A14" s="215"/>
      <c r="B14" s="210"/>
      <c r="C14" s="216" t="s">
        <v>528</v>
      </c>
      <c r="D14" s="941">
        <v>1.43</v>
      </c>
      <c r="E14" s="942"/>
      <c r="F14" s="217"/>
    </row>
    <row r="15" spans="1:9" ht="15.75" x14ac:dyDescent="0.25">
      <c r="A15" s="215"/>
      <c r="B15" s="12"/>
      <c r="C15" s="13"/>
      <c r="D15" s="14"/>
      <c r="E15" s="13"/>
      <c r="F15" s="209"/>
    </row>
    <row r="16" spans="1:9" s="221" customFormat="1" ht="63" customHeight="1" x14ac:dyDescent="0.25">
      <c r="A16" s="97"/>
      <c r="B16" s="676" t="s">
        <v>529</v>
      </c>
      <c r="C16" s="219" t="s">
        <v>530</v>
      </c>
      <c r="D16" s="218"/>
      <c r="E16" s="676" t="s">
        <v>531</v>
      </c>
      <c r="F16" s="220" t="s">
        <v>532</v>
      </c>
    </row>
    <row r="17" spans="1:6" ht="20.100000000000001" customHeight="1" x14ac:dyDescent="0.25">
      <c r="A17" s="495" t="s">
        <v>4</v>
      </c>
      <c r="B17" s="496" t="s">
        <v>533</v>
      </c>
      <c r="C17" s="273" t="s">
        <v>320</v>
      </c>
      <c r="D17" s="224" t="s">
        <v>534</v>
      </c>
      <c r="E17" s="225" t="s">
        <v>535</v>
      </c>
      <c r="F17" s="226" t="s">
        <v>6</v>
      </c>
    </row>
    <row r="18" spans="1:6" ht="15.6" customHeight="1" x14ac:dyDescent="0.25">
      <c r="A18" s="495" t="s">
        <v>151</v>
      </c>
      <c r="B18" s="276">
        <f>C18/0.82</f>
        <v>27046.341463414636</v>
      </c>
      <c r="C18" s="315">
        <v>22178</v>
      </c>
      <c r="D18" s="228"/>
      <c r="E18" s="229">
        <f>D14</f>
        <v>1.43</v>
      </c>
      <c r="F18" s="292" t="str">
        <f>IF(C18*D18*E18,C18*D18*E18,"")</f>
        <v/>
      </c>
    </row>
    <row r="19" spans="1:6" ht="15.75" x14ac:dyDescent="0.25">
      <c r="A19" s="215"/>
      <c r="B19" s="47"/>
      <c r="C19" s="12"/>
      <c r="D19" s="14"/>
      <c r="E19" s="12"/>
      <c r="F19" s="206"/>
    </row>
    <row r="20" spans="1:6" ht="15.75" x14ac:dyDescent="0.25">
      <c r="A20" s="92" t="s">
        <v>7</v>
      </c>
      <c r="B20" s="47"/>
      <c r="C20" s="236"/>
      <c r="D20" s="16"/>
      <c r="E20" s="12"/>
      <c r="F20" s="206"/>
    </row>
    <row r="21" spans="1:6" ht="15.75" x14ac:dyDescent="0.25">
      <c r="A21" s="455" t="s">
        <v>503</v>
      </c>
      <c r="B21" s="478">
        <f t="shared" ref="B21:B28" si="0">C21/0.82</f>
        <v>1908.5365853658539</v>
      </c>
      <c r="C21" s="497">
        <v>1565</v>
      </c>
      <c r="D21" s="228"/>
      <c r="E21" s="239">
        <f>D14</f>
        <v>1.43</v>
      </c>
      <c r="F21" s="451" t="str">
        <f t="shared" ref="F21:F28" si="1">IF(C21*D21*E21,C21*D21*E21,"")</f>
        <v/>
      </c>
    </row>
    <row r="22" spans="1:6" ht="15.75" x14ac:dyDescent="0.25">
      <c r="A22" s="464" t="s">
        <v>152</v>
      </c>
      <c r="B22" s="478">
        <f t="shared" si="0"/>
        <v>1303.6585365853659</v>
      </c>
      <c r="C22" s="498">
        <v>1069</v>
      </c>
      <c r="D22" s="241"/>
      <c r="E22" s="239">
        <f>D14</f>
        <v>1.43</v>
      </c>
      <c r="F22" s="480" t="str">
        <f t="shared" si="1"/>
        <v/>
      </c>
    </row>
    <row r="23" spans="1:6" ht="30" customHeight="1" x14ac:dyDescent="0.25">
      <c r="A23" s="482" t="s">
        <v>153</v>
      </c>
      <c r="B23" s="399">
        <f t="shared" si="0"/>
        <v>782.92682926829275</v>
      </c>
      <c r="C23" s="499">
        <v>642</v>
      </c>
      <c r="D23" s="241"/>
      <c r="E23" s="239">
        <f>D14</f>
        <v>1.43</v>
      </c>
      <c r="F23" s="480" t="str">
        <f t="shared" si="1"/>
        <v/>
      </c>
    </row>
    <row r="24" spans="1:6" ht="15.75" x14ac:dyDescent="0.25">
      <c r="A24" s="481" t="s">
        <v>154</v>
      </c>
      <c r="B24" s="399">
        <f t="shared" si="0"/>
        <v>1218.2926829268292</v>
      </c>
      <c r="C24" s="499">
        <v>999</v>
      </c>
      <c r="D24" s="241"/>
      <c r="E24" s="239">
        <f>D14</f>
        <v>1.43</v>
      </c>
      <c r="F24" s="500" t="str">
        <f t="shared" si="1"/>
        <v/>
      </c>
    </row>
    <row r="25" spans="1:6" ht="15.75" x14ac:dyDescent="0.25">
      <c r="A25" s="501" t="s">
        <v>65</v>
      </c>
      <c r="B25" s="399">
        <f t="shared" si="0"/>
        <v>2528.0487804878048</v>
      </c>
      <c r="C25" s="502">
        <v>2073</v>
      </c>
      <c r="D25" s="241"/>
      <c r="E25" s="239">
        <f>D14</f>
        <v>1.43</v>
      </c>
      <c r="F25" s="500" t="str">
        <f t="shared" si="1"/>
        <v/>
      </c>
    </row>
    <row r="26" spans="1:6" ht="15.75" x14ac:dyDescent="0.25">
      <c r="A26" s="501" t="s">
        <v>66</v>
      </c>
      <c r="B26" s="399">
        <f t="shared" si="0"/>
        <v>465.85365853658539</v>
      </c>
      <c r="C26" s="503">
        <v>382</v>
      </c>
      <c r="D26" s="241"/>
      <c r="E26" s="239">
        <f>D14</f>
        <v>1.43</v>
      </c>
      <c r="F26" s="504" t="str">
        <f t="shared" si="1"/>
        <v/>
      </c>
    </row>
    <row r="27" spans="1:6" ht="15.75" x14ac:dyDescent="0.25">
      <c r="A27" s="505" t="s">
        <v>68</v>
      </c>
      <c r="B27" s="399">
        <f t="shared" si="0"/>
        <v>324.39024390243907</v>
      </c>
      <c r="C27" s="506">
        <v>266</v>
      </c>
      <c r="D27" s="241"/>
      <c r="E27" s="239">
        <f>D14</f>
        <v>1.43</v>
      </c>
      <c r="F27" s="504" t="str">
        <f t="shared" si="1"/>
        <v/>
      </c>
    </row>
    <row r="28" spans="1:6" ht="15.75" x14ac:dyDescent="0.25">
      <c r="A28" s="505" t="s">
        <v>155</v>
      </c>
      <c r="B28" s="399">
        <f t="shared" si="0"/>
        <v>224.39024390243904</v>
      </c>
      <c r="C28" s="506">
        <v>184</v>
      </c>
      <c r="D28" s="241"/>
      <c r="E28" s="239">
        <f>D14</f>
        <v>1.43</v>
      </c>
      <c r="F28" s="507" t="str">
        <f t="shared" si="1"/>
        <v/>
      </c>
    </row>
    <row r="29" spans="1:6" ht="15.75" x14ac:dyDescent="0.25">
      <c r="A29" s="101"/>
      <c r="B29" s="47"/>
      <c r="C29" s="243"/>
      <c r="D29" s="41"/>
      <c r="E29" s="12"/>
      <c r="F29" s="283"/>
    </row>
    <row r="30" spans="1:6" ht="15.75" x14ac:dyDescent="0.25">
      <c r="A30" s="92" t="s">
        <v>10</v>
      </c>
      <c r="B30" s="47"/>
      <c r="C30" s="244"/>
      <c r="D30" s="16"/>
      <c r="E30" s="12"/>
      <c r="F30" s="206"/>
    </row>
    <row r="31" spans="1:6" ht="15.75" x14ac:dyDescent="0.25">
      <c r="A31" s="508" t="s">
        <v>74</v>
      </c>
      <c r="B31" s="399">
        <f t="shared" ref="B31:B34" si="2">C31/0.82</f>
        <v>0</v>
      </c>
      <c r="C31" s="425">
        <v>0</v>
      </c>
      <c r="D31" s="228"/>
      <c r="E31" s="254"/>
      <c r="F31" s="507" t="str">
        <f t="shared" ref="F31:F35" si="3">IF(C31*D31*E31,C31*D31*E31,"")</f>
        <v/>
      </c>
    </row>
    <row r="32" spans="1:6" ht="15.75" x14ac:dyDescent="0.25">
      <c r="A32" s="508" t="s">
        <v>75</v>
      </c>
      <c r="B32" s="399">
        <f t="shared" si="2"/>
        <v>0</v>
      </c>
      <c r="C32" s="425">
        <v>0</v>
      </c>
      <c r="D32" s="228"/>
      <c r="E32" s="254"/>
      <c r="F32" s="507" t="str">
        <f t="shared" si="3"/>
        <v/>
      </c>
    </row>
    <row r="33" spans="1:6" ht="15.75" x14ac:dyDescent="0.25">
      <c r="A33" s="508" t="s">
        <v>76</v>
      </c>
      <c r="B33" s="399">
        <f t="shared" si="2"/>
        <v>0</v>
      </c>
      <c r="C33" s="425">
        <v>0</v>
      </c>
      <c r="D33" s="228"/>
      <c r="E33" s="254"/>
      <c r="F33" s="507" t="str">
        <f t="shared" si="3"/>
        <v/>
      </c>
    </row>
    <row r="34" spans="1:6" ht="15.75" x14ac:dyDescent="0.25">
      <c r="A34" s="508" t="s">
        <v>77</v>
      </c>
      <c r="B34" s="399">
        <f t="shared" si="2"/>
        <v>0</v>
      </c>
      <c r="C34" s="425">
        <v>0</v>
      </c>
      <c r="D34" s="228"/>
      <c r="E34" s="254"/>
      <c r="F34" s="507" t="str">
        <f t="shared" si="3"/>
        <v/>
      </c>
    </row>
    <row r="35" spans="1:6" ht="15.75" x14ac:dyDescent="0.25">
      <c r="A35" s="508" t="s">
        <v>78</v>
      </c>
      <c r="B35" s="399">
        <f>C35/0.82</f>
        <v>1704.8780487804879</v>
      </c>
      <c r="C35" s="428">
        <v>1398</v>
      </c>
      <c r="D35" s="228"/>
      <c r="E35" s="239">
        <f>D14</f>
        <v>1.43</v>
      </c>
      <c r="F35" s="507" t="str">
        <f t="shared" si="3"/>
        <v/>
      </c>
    </row>
    <row r="36" spans="1:6" ht="15.75" x14ac:dyDescent="0.25">
      <c r="A36" s="215"/>
      <c r="B36" s="47"/>
      <c r="C36" s="244"/>
      <c r="D36" s="16"/>
      <c r="E36" s="12"/>
      <c r="F36" s="206"/>
    </row>
    <row r="37" spans="1:6" ht="15.75" x14ac:dyDescent="0.25">
      <c r="A37" s="215"/>
      <c r="B37" s="47"/>
      <c r="C37" s="244"/>
      <c r="D37" s="16"/>
      <c r="E37" s="12"/>
      <c r="F37" s="206"/>
    </row>
    <row r="38" spans="1:6" ht="15.75" x14ac:dyDescent="0.25">
      <c r="A38" s="92" t="s">
        <v>12</v>
      </c>
      <c r="B38" s="47"/>
      <c r="C38" s="244"/>
      <c r="D38" s="16"/>
      <c r="E38" s="12"/>
      <c r="F38" s="206"/>
    </row>
    <row r="39" spans="1:6" ht="15.75" x14ac:dyDescent="0.25">
      <c r="A39" s="508" t="s">
        <v>81</v>
      </c>
      <c r="B39" s="399">
        <f t="shared" ref="B39:B40" si="4">C39/0.82</f>
        <v>0</v>
      </c>
      <c r="C39" s="425">
        <v>0</v>
      </c>
      <c r="D39" s="228"/>
      <c r="E39" s="254"/>
      <c r="F39" s="507" t="str">
        <f t="shared" ref="F39:F40" si="5">IF(C39*D39*E39,C39*D39*E39,"")</f>
        <v/>
      </c>
    </row>
    <row r="40" spans="1:6" ht="15.75" x14ac:dyDescent="0.25">
      <c r="A40" s="508" t="s">
        <v>82</v>
      </c>
      <c r="B40" s="399">
        <f t="shared" si="4"/>
        <v>0</v>
      </c>
      <c r="C40" s="425">
        <v>0</v>
      </c>
      <c r="D40" s="228"/>
      <c r="E40" s="254"/>
      <c r="F40" s="507" t="str">
        <f t="shared" si="5"/>
        <v/>
      </c>
    </row>
    <row r="41" spans="1:6" ht="15.75" x14ac:dyDescent="0.25">
      <c r="A41" s="215"/>
      <c r="B41" s="47"/>
      <c r="C41" s="244"/>
      <c r="D41" s="16"/>
      <c r="E41" s="12"/>
      <c r="F41" s="234"/>
    </row>
    <row r="42" spans="1:6" ht="15.75" x14ac:dyDescent="0.25">
      <c r="A42" s="92" t="s">
        <v>13</v>
      </c>
      <c r="B42" s="47"/>
      <c r="C42" s="244"/>
      <c r="D42" s="16"/>
      <c r="E42" s="12"/>
      <c r="F42" s="234"/>
    </row>
    <row r="43" spans="1:6" ht="15.75" x14ac:dyDescent="0.25">
      <c r="A43" s="508" t="s">
        <v>537</v>
      </c>
      <c r="B43" s="399"/>
      <c r="C43" s="428">
        <v>3.5</v>
      </c>
      <c r="D43" s="509"/>
      <c r="E43" s="510">
        <f>D14</f>
        <v>1.43</v>
      </c>
      <c r="F43" s="507" t="str">
        <f t="shared" ref="F43:F44" si="6">IF(C43*D43*E43,C43*D43*E43,"")</f>
        <v/>
      </c>
    </row>
    <row r="44" spans="1:6" ht="15.75" x14ac:dyDescent="0.25">
      <c r="A44" s="511" t="s">
        <v>14</v>
      </c>
      <c r="B44" s="512"/>
      <c r="C44" s="513">
        <v>1.5</v>
      </c>
      <c r="D44" s="509"/>
      <c r="E44" s="510">
        <f>D14</f>
        <v>1.43</v>
      </c>
      <c r="F44" s="507" t="str">
        <f t="shared" si="6"/>
        <v/>
      </c>
    </row>
    <row r="45" spans="1:6" ht="15.75" x14ac:dyDescent="0.25">
      <c r="A45" s="508" t="s">
        <v>467</v>
      </c>
      <c r="B45" s="399"/>
      <c r="C45" s="428" t="s">
        <v>32</v>
      </c>
      <c r="D45" s="514"/>
      <c r="E45" s="515"/>
      <c r="F45" s="516">
        <f>D45</f>
        <v>0</v>
      </c>
    </row>
    <row r="46" spans="1:6" ht="15.75" x14ac:dyDescent="0.25">
      <c r="A46" s="12"/>
      <c r="B46" s="14"/>
      <c r="C46" s="14"/>
      <c r="D46" s="13" t="s">
        <v>15</v>
      </c>
      <c r="E46" s="13"/>
      <c r="F46" s="310">
        <f>SUM(F18:F45)</f>
        <v>0</v>
      </c>
    </row>
    <row r="47" spans="1:6" ht="15.75" x14ac:dyDescent="0.25">
      <c r="A47" s="12" t="s">
        <v>538</v>
      </c>
      <c r="B47" s="47"/>
      <c r="C47" s="264">
        <v>0</v>
      </c>
      <c r="D47" s="16"/>
      <c r="E47" s="12"/>
      <c r="F47" s="517">
        <f>SUM(C47*(F46)/100)</f>
        <v>0</v>
      </c>
    </row>
    <row r="48" spans="1:6" ht="15.75" x14ac:dyDescent="0.25">
      <c r="A48" s="13" t="s">
        <v>539</v>
      </c>
      <c r="B48" s="266"/>
      <c r="C48" s="267">
        <v>0</v>
      </c>
      <c r="D48" s="13" t="s">
        <v>540</v>
      </c>
      <c r="E48" s="13"/>
      <c r="F48" s="518">
        <f>SUM(C48*(F46)/100)</f>
        <v>0</v>
      </c>
    </row>
    <row r="49" spans="1:6" ht="15.75" x14ac:dyDescent="0.25">
      <c r="A49" s="12"/>
      <c r="B49" s="12"/>
      <c r="C49" s="14"/>
      <c r="D49" s="13" t="s">
        <v>17</v>
      </c>
      <c r="E49" s="13"/>
      <c r="F49" s="519">
        <f>SUM(F46+F47+F48)</f>
        <v>0</v>
      </c>
    </row>
    <row r="50" spans="1:6" ht="15.75" x14ac:dyDescent="0.25">
      <c r="A50" s="12"/>
      <c r="B50" s="12"/>
      <c r="C50" s="13"/>
      <c r="D50" s="14"/>
      <c r="E50" s="13"/>
      <c r="F50" s="12"/>
    </row>
    <row r="51" spans="1:6" ht="15" x14ac:dyDescent="0.25">
      <c r="A51" s="270"/>
      <c r="B51" s="270"/>
      <c r="C51" s="271"/>
      <c r="D51" s="272"/>
      <c r="E51" s="271"/>
    </row>
    <row r="52" spans="1:6" ht="15" x14ac:dyDescent="0.25">
      <c r="A52" s="270"/>
      <c r="B52" s="270"/>
      <c r="C52" s="271"/>
      <c r="D52" s="272"/>
      <c r="E52" s="271"/>
    </row>
  </sheetData>
  <mergeCells count="13">
    <mergeCell ref="A1:B5"/>
    <mergeCell ref="C1:F1"/>
    <mergeCell ref="C2:F2"/>
    <mergeCell ref="C3:F3"/>
    <mergeCell ref="C4:F4"/>
    <mergeCell ref="C5:F5"/>
    <mergeCell ref="D14:E14"/>
    <mergeCell ref="A6:B7"/>
    <mergeCell ref="C6:F6"/>
    <mergeCell ref="C7:F7"/>
    <mergeCell ref="A8:F8"/>
    <mergeCell ref="A10:E11"/>
    <mergeCell ref="A12:F12"/>
  </mergeCells>
  <hyperlinks>
    <hyperlink ref="C7" r:id="rId1" xr:uid="{87CBAF83-2183-462F-81AD-E37E233717CF}"/>
    <hyperlink ref="C5" r:id="rId2" xr:uid="{9B345D07-EDB4-43FA-86DC-D8D25EBDE979}"/>
  </hyperlinks>
  <pageMargins left="0.5" right="0.5" top="0.5" bottom="0.25" header="0.5" footer="0.5"/>
  <pageSetup scale="89" fitToHeight="0"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A2AEF-91F8-4573-9FE7-2B447C37257C}">
  <sheetPr>
    <tabColor rgb="FFFF6600"/>
  </sheetPr>
  <dimension ref="A1:H79"/>
  <sheetViews>
    <sheetView topLeftCell="A26" zoomScale="110" zoomScaleNormal="110" workbookViewId="0">
      <selection activeCell="A25" sqref="A25"/>
    </sheetView>
  </sheetViews>
  <sheetFormatPr defaultRowHeight="12.75" x14ac:dyDescent="0.2"/>
  <cols>
    <col min="1" max="1" width="43.42578125" style="4" customWidth="1"/>
    <col min="2" max="2" width="12.28515625" style="4" customWidth="1"/>
    <col min="3" max="3" width="14.42578125" style="25" customWidth="1"/>
    <col min="4" max="4" width="5.42578125" style="6" customWidth="1"/>
    <col min="5" max="5" width="13.28515625" style="51" customWidth="1"/>
    <col min="6" max="247" width="8.7109375" style="4"/>
    <col min="248" max="248" width="8.7109375" style="4" customWidth="1"/>
    <col min="249" max="252" width="8.7109375" style="4"/>
    <col min="253" max="254" width="6" style="4" customWidth="1"/>
    <col min="255" max="256" width="8.7109375" style="4"/>
    <col min="257" max="257" width="16.5703125" style="4" customWidth="1"/>
    <col min="258" max="503" width="8.7109375" style="4"/>
    <col min="504" max="504" width="8.7109375" style="4" customWidth="1"/>
    <col min="505" max="508" width="8.7109375" style="4"/>
    <col min="509" max="510" width="6" style="4" customWidth="1"/>
    <col min="511" max="512" width="8.7109375" style="4"/>
    <col min="513" max="513" width="16.5703125" style="4" customWidth="1"/>
    <col min="514" max="759" width="8.7109375" style="4"/>
    <col min="760" max="760" width="8.7109375" style="4" customWidth="1"/>
    <col min="761" max="764" width="8.7109375" style="4"/>
    <col min="765" max="766" width="6" style="4" customWidth="1"/>
    <col min="767" max="768" width="8.7109375" style="4"/>
    <col min="769" max="769" width="16.5703125" style="4" customWidth="1"/>
    <col min="770" max="1015" width="8.7109375" style="4"/>
    <col min="1016" max="1016" width="8.7109375" style="4" customWidth="1"/>
    <col min="1017" max="1020" width="8.7109375" style="4"/>
    <col min="1021" max="1022" width="6" style="4" customWidth="1"/>
    <col min="1023" max="1024" width="8.7109375" style="4"/>
    <col min="1025" max="1025" width="16.5703125" style="4" customWidth="1"/>
    <col min="1026" max="1271" width="8.7109375" style="4"/>
    <col min="1272" max="1272" width="8.7109375" style="4" customWidth="1"/>
    <col min="1273" max="1276" width="8.7109375" style="4"/>
    <col min="1277" max="1278" width="6" style="4" customWidth="1"/>
    <col min="1279" max="1280" width="8.7109375" style="4"/>
    <col min="1281" max="1281" width="16.5703125" style="4" customWidth="1"/>
    <col min="1282" max="1527" width="8.7109375" style="4"/>
    <col min="1528" max="1528" width="8.7109375" style="4" customWidth="1"/>
    <col min="1529" max="1532" width="8.7109375" style="4"/>
    <col min="1533" max="1534" width="6" style="4" customWidth="1"/>
    <col min="1535" max="1536" width="8.7109375" style="4"/>
    <col min="1537" max="1537" width="16.5703125" style="4" customWidth="1"/>
    <col min="1538" max="1783" width="8.7109375" style="4"/>
    <col min="1784" max="1784" width="8.7109375" style="4" customWidth="1"/>
    <col min="1785" max="1788" width="8.7109375" style="4"/>
    <col min="1789" max="1790" width="6" style="4" customWidth="1"/>
    <col min="1791" max="1792" width="8.7109375" style="4"/>
    <col min="1793" max="1793" width="16.5703125" style="4" customWidth="1"/>
    <col min="1794" max="2039" width="8.7109375" style="4"/>
    <col min="2040" max="2040" width="8.7109375" style="4" customWidth="1"/>
    <col min="2041" max="2044" width="8.7109375" style="4"/>
    <col min="2045" max="2046" width="6" style="4" customWidth="1"/>
    <col min="2047" max="2048" width="8.7109375" style="4"/>
    <col min="2049" max="2049" width="16.5703125" style="4" customWidth="1"/>
    <col min="2050" max="2295" width="8.7109375" style="4"/>
    <col min="2296" max="2296" width="8.7109375" style="4" customWidth="1"/>
    <col min="2297" max="2300" width="8.7109375" style="4"/>
    <col min="2301" max="2302" width="6" style="4" customWidth="1"/>
    <col min="2303" max="2304" width="8.7109375" style="4"/>
    <col min="2305" max="2305" width="16.5703125" style="4" customWidth="1"/>
    <col min="2306" max="2551" width="8.7109375" style="4"/>
    <col min="2552" max="2552" width="8.7109375" style="4" customWidth="1"/>
    <col min="2553" max="2556" width="8.7109375" style="4"/>
    <col min="2557" max="2558" width="6" style="4" customWidth="1"/>
    <col min="2559" max="2560" width="8.7109375" style="4"/>
    <col min="2561" max="2561" width="16.5703125" style="4" customWidth="1"/>
    <col min="2562" max="2807" width="8.7109375" style="4"/>
    <col min="2808" max="2808" width="8.7109375" style="4" customWidth="1"/>
    <col min="2809" max="2812" width="8.7109375" style="4"/>
    <col min="2813" max="2814" width="6" style="4" customWidth="1"/>
    <col min="2815" max="2816" width="8.7109375" style="4"/>
    <col min="2817" max="2817" width="16.5703125" style="4" customWidth="1"/>
    <col min="2818" max="3063" width="8.7109375" style="4"/>
    <col min="3064" max="3064" width="8.7109375" style="4" customWidth="1"/>
    <col min="3065" max="3068" width="8.7109375" style="4"/>
    <col min="3069" max="3070" width="6" style="4" customWidth="1"/>
    <col min="3071" max="3072" width="8.7109375" style="4"/>
    <col min="3073" max="3073" width="16.5703125" style="4" customWidth="1"/>
    <col min="3074" max="3319" width="8.7109375" style="4"/>
    <col min="3320" max="3320" width="8.7109375" style="4" customWidth="1"/>
    <col min="3321" max="3324" width="8.7109375" style="4"/>
    <col min="3325" max="3326" width="6" style="4" customWidth="1"/>
    <col min="3327" max="3328" width="8.7109375" style="4"/>
    <col min="3329" max="3329" width="16.5703125" style="4" customWidth="1"/>
    <col min="3330" max="3575" width="8.7109375" style="4"/>
    <col min="3576" max="3576" width="8.7109375" style="4" customWidth="1"/>
    <col min="3577" max="3580" width="8.7109375" style="4"/>
    <col min="3581" max="3582" width="6" style="4" customWidth="1"/>
    <col min="3583" max="3584" width="8.7109375" style="4"/>
    <col min="3585" max="3585" width="16.5703125" style="4" customWidth="1"/>
    <col min="3586" max="3831" width="8.7109375" style="4"/>
    <col min="3832" max="3832" width="8.7109375" style="4" customWidth="1"/>
    <col min="3833" max="3836" width="8.7109375" style="4"/>
    <col min="3837" max="3838" width="6" style="4" customWidth="1"/>
    <col min="3839" max="3840" width="8.7109375" style="4"/>
    <col min="3841" max="3841" width="16.5703125" style="4" customWidth="1"/>
    <col min="3842" max="4087" width="8.7109375" style="4"/>
    <col min="4088" max="4088" width="8.7109375" style="4" customWidth="1"/>
    <col min="4089" max="4092" width="8.7109375" style="4"/>
    <col min="4093" max="4094" width="6" style="4" customWidth="1"/>
    <col min="4095" max="4096" width="8.7109375" style="4"/>
    <col min="4097" max="4097" width="16.5703125" style="4" customWidth="1"/>
    <col min="4098" max="4343" width="8.7109375" style="4"/>
    <col min="4344" max="4344" width="8.7109375" style="4" customWidth="1"/>
    <col min="4345" max="4348" width="8.7109375" style="4"/>
    <col min="4349" max="4350" width="6" style="4" customWidth="1"/>
    <col min="4351" max="4352" width="8.7109375" style="4"/>
    <col min="4353" max="4353" width="16.5703125" style="4" customWidth="1"/>
    <col min="4354" max="4599" width="8.7109375" style="4"/>
    <col min="4600" max="4600" width="8.7109375" style="4" customWidth="1"/>
    <col min="4601" max="4604" width="8.7109375" style="4"/>
    <col min="4605" max="4606" width="6" style="4" customWidth="1"/>
    <col min="4607" max="4608" width="8.7109375" style="4"/>
    <col min="4609" max="4609" width="16.5703125" style="4" customWidth="1"/>
    <col min="4610" max="4855" width="8.7109375" style="4"/>
    <col min="4856" max="4856" width="8.7109375" style="4" customWidth="1"/>
    <col min="4857" max="4860" width="8.7109375" style="4"/>
    <col min="4861" max="4862" width="6" style="4" customWidth="1"/>
    <col min="4863" max="4864" width="8.7109375" style="4"/>
    <col min="4865" max="4865" width="16.5703125" style="4" customWidth="1"/>
    <col min="4866" max="5111" width="8.7109375" style="4"/>
    <col min="5112" max="5112" width="8.7109375" style="4" customWidth="1"/>
    <col min="5113" max="5116" width="8.7109375" style="4"/>
    <col min="5117" max="5118" width="6" style="4" customWidth="1"/>
    <col min="5119" max="5120" width="8.7109375" style="4"/>
    <col min="5121" max="5121" width="16.5703125" style="4" customWidth="1"/>
    <col min="5122" max="5367" width="8.7109375" style="4"/>
    <col min="5368" max="5368" width="8.7109375" style="4" customWidth="1"/>
    <col min="5369" max="5372" width="8.7109375" style="4"/>
    <col min="5373" max="5374" width="6" style="4" customWidth="1"/>
    <col min="5375" max="5376" width="8.7109375" style="4"/>
    <col min="5377" max="5377" width="16.5703125" style="4" customWidth="1"/>
    <col min="5378" max="5623" width="8.7109375" style="4"/>
    <col min="5624" max="5624" width="8.7109375" style="4" customWidth="1"/>
    <col min="5625" max="5628" width="8.7109375" style="4"/>
    <col min="5629" max="5630" width="6" style="4" customWidth="1"/>
    <col min="5631" max="5632" width="8.7109375" style="4"/>
    <col min="5633" max="5633" width="16.5703125" style="4" customWidth="1"/>
    <col min="5634" max="5879" width="8.7109375" style="4"/>
    <col min="5880" max="5880" width="8.7109375" style="4" customWidth="1"/>
    <col min="5881" max="5884" width="8.7109375" style="4"/>
    <col min="5885" max="5886" width="6" style="4" customWidth="1"/>
    <col min="5887" max="5888" width="8.7109375" style="4"/>
    <col min="5889" max="5889" width="16.5703125" style="4" customWidth="1"/>
    <col min="5890" max="6135" width="8.7109375" style="4"/>
    <col min="6136" max="6136" width="8.7109375" style="4" customWidth="1"/>
    <col min="6137" max="6140" width="8.7109375" style="4"/>
    <col min="6141" max="6142" width="6" style="4" customWidth="1"/>
    <col min="6143" max="6144" width="8.7109375" style="4"/>
    <col min="6145" max="6145" width="16.5703125" style="4" customWidth="1"/>
    <col min="6146" max="6391" width="8.7109375" style="4"/>
    <col min="6392" max="6392" width="8.7109375" style="4" customWidth="1"/>
    <col min="6393" max="6396" width="8.7109375" style="4"/>
    <col min="6397" max="6398" width="6" style="4" customWidth="1"/>
    <col min="6399" max="6400" width="8.7109375" style="4"/>
    <col min="6401" max="6401" width="16.5703125" style="4" customWidth="1"/>
    <col min="6402" max="6647" width="8.7109375" style="4"/>
    <col min="6648" max="6648" width="8.7109375" style="4" customWidth="1"/>
    <col min="6649" max="6652" width="8.7109375" style="4"/>
    <col min="6653" max="6654" width="6" style="4" customWidth="1"/>
    <col min="6655" max="6656" width="8.7109375" style="4"/>
    <col min="6657" max="6657" width="16.5703125" style="4" customWidth="1"/>
    <col min="6658" max="6903" width="8.7109375" style="4"/>
    <col min="6904" max="6904" width="8.7109375" style="4" customWidth="1"/>
    <col min="6905" max="6908" width="8.7109375" style="4"/>
    <col min="6909" max="6910" width="6" style="4" customWidth="1"/>
    <col min="6911" max="6912" width="8.7109375" style="4"/>
    <col min="6913" max="6913" width="16.5703125" style="4" customWidth="1"/>
    <col min="6914" max="7159" width="8.7109375" style="4"/>
    <col min="7160" max="7160" width="8.7109375" style="4" customWidth="1"/>
    <col min="7161" max="7164" width="8.7109375" style="4"/>
    <col min="7165" max="7166" width="6" style="4" customWidth="1"/>
    <col min="7167" max="7168" width="8.7109375" style="4"/>
    <col min="7169" max="7169" width="16.5703125" style="4" customWidth="1"/>
    <col min="7170" max="7415" width="8.7109375" style="4"/>
    <col min="7416" max="7416" width="8.7109375" style="4" customWidth="1"/>
    <col min="7417" max="7420" width="8.7109375" style="4"/>
    <col min="7421" max="7422" width="6" style="4" customWidth="1"/>
    <col min="7423" max="7424" width="8.7109375" style="4"/>
    <col min="7425" max="7425" width="16.5703125" style="4" customWidth="1"/>
    <col min="7426" max="7671" width="8.7109375" style="4"/>
    <col min="7672" max="7672" width="8.7109375" style="4" customWidth="1"/>
    <col min="7673" max="7676" width="8.7109375" style="4"/>
    <col min="7677" max="7678" width="6" style="4" customWidth="1"/>
    <col min="7679" max="7680" width="8.7109375" style="4"/>
    <col min="7681" max="7681" width="16.5703125" style="4" customWidth="1"/>
    <col min="7682" max="7927" width="8.7109375" style="4"/>
    <col min="7928" max="7928" width="8.7109375" style="4" customWidth="1"/>
    <col min="7929" max="7932" width="8.7109375" style="4"/>
    <col min="7933" max="7934" width="6" style="4" customWidth="1"/>
    <col min="7935" max="7936" width="8.7109375" style="4"/>
    <col min="7937" max="7937" width="16.5703125" style="4" customWidth="1"/>
    <col min="7938" max="8183" width="8.7109375" style="4"/>
    <col min="8184" max="8184" width="8.7109375" style="4" customWidth="1"/>
    <col min="8185" max="8188" width="8.7109375" style="4"/>
    <col min="8189" max="8190" width="6" style="4" customWidth="1"/>
    <col min="8191" max="8192" width="8.7109375" style="4"/>
    <col min="8193" max="8193" width="16.5703125" style="4" customWidth="1"/>
    <col min="8194" max="8439" width="8.7109375" style="4"/>
    <col min="8440" max="8440" width="8.7109375" style="4" customWidth="1"/>
    <col min="8441" max="8444" width="8.7109375" style="4"/>
    <col min="8445" max="8446" width="6" style="4" customWidth="1"/>
    <col min="8447" max="8448" width="8.7109375" style="4"/>
    <col min="8449" max="8449" width="16.5703125" style="4" customWidth="1"/>
    <col min="8450" max="8695" width="8.7109375" style="4"/>
    <col min="8696" max="8696" width="8.7109375" style="4" customWidth="1"/>
    <col min="8697" max="8700" width="8.7109375" style="4"/>
    <col min="8701" max="8702" width="6" style="4" customWidth="1"/>
    <col min="8703" max="8704" width="8.7109375" style="4"/>
    <col min="8705" max="8705" width="16.5703125" style="4" customWidth="1"/>
    <col min="8706" max="8951" width="8.7109375" style="4"/>
    <col min="8952" max="8952" width="8.7109375" style="4" customWidth="1"/>
    <col min="8953" max="8956" width="8.7109375" style="4"/>
    <col min="8957" max="8958" width="6" style="4" customWidth="1"/>
    <col min="8959" max="8960" width="8.7109375" style="4"/>
    <col min="8961" max="8961" width="16.5703125" style="4" customWidth="1"/>
    <col min="8962" max="9207" width="8.7109375" style="4"/>
    <col min="9208" max="9208" width="8.7109375" style="4" customWidth="1"/>
    <col min="9209" max="9212" width="8.7109375" style="4"/>
    <col min="9213" max="9214" width="6" style="4" customWidth="1"/>
    <col min="9215" max="9216" width="8.7109375" style="4"/>
    <col min="9217" max="9217" width="16.5703125" style="4" customWidth="1"/>
    <col min="9218" max="9463" width="8.7109375" style="4"/>
    <col min="9464" max="9464" width="8.7109375" style="4" customWidth="1"/>
    <col min="9465" max="9468" width="8.7109375" style="4"/>
    <col min="9469" max="9470" width="6" style="4" customWidth="1"/>
    <col min="9471" max="9472" width="8.7109375" style="4"/>
    <col min="9473" max="9473" width="16.5703125" style="4" customWidth="1"/>
    <col min="9474" max="9719" width="8.7109375" style="4"/>
    <col min="9720" max="9720" width="8.7109375" style="4" customWidth="1"/>
    <col min="9721" max="9724" width="8.7109375" style="4"/>
    <col min="9725" max="9726" width="6" style="4" customWidth="1"/>
    <col min="9727" max="9728" width="8.7109375" style="4"/>
    <col min="9729" max="9729" width="16.5703125" style="4" customWidth="1"/>
    <col min="9730" max="9975" width="8.7109375" style="4"/>
    <col min="9976" max="9976" width="8.7109375" style="4" customWidth="1"/>
    <col min="9977" max="9980" width="8.7109375" style="4"/>
    <col min="9981" max="9982" width="6" style="4" customWidth="1"/>
    <col min="9983" max="9984" width="8.7109375" style="4"/>
    <col min="9985" max="9985" width="16.5703125" style="4" customWidth="1"/>
    <col min="9986" max="10231" width="8.7109375" style="4"/>
    <col min="10232" max="10232" width="8.7109375" style="4" customWidth="1"/>
    <col min="10233" max="10236" width="8.7109375" style="4"/>
    <col min="10237" max="10238" width="6" style="4" customWidth="1"/>
    <col min="10239" max="10240" width="8.7109375" style="4"/>
    <col min="10241" max="10241" width="16.5703125" style="4" customWidth="1"/>
    <col min="10242" max="10487" width="8.7109375" style="4"/>
    <col min="10488" max="10488" width="8.7109375" style="4" customWidth="1"/>
    <col min="10489" max="10492" width="8.7109375" style="4"/>
    <col min="10493" max="10494" width="6" style="4" customWidth="1"/>
    <col min="10495" max="10496" width="8.7109375" style="4"/>
    <col min="10497" max="10497" width="16.5703125" style="4" customWidth="1"/>
    <col min="10498" max="10743" width="8.7109375" style="4"/>
    <col min="10744" max="10744" width="8.7109375" style="4" customWidth="1"/>
    <col min="10745" max="10748" width="8.7109375" style="4"/>
    <col min="10749" max="10750" width="6" style="4" customWidth="1"/>
    <col min="10751" max="10752" width="8.7109375" style="4"/>
    <col min="10753" max="10753" width="16.5703125" style="4" customWidth="1"/>
    <col min="10754" max="10999" width="8.7109375" style="4"/>
    <col min="11000" max="11000" width="8.7109375" style="4" customWidth="1"/>
    <col min="11001" max="11004" width="8.7109375" style="4"/>
    <col min="11005" max="11006" width="6" style="4" customWidth="1"/>
    <col min="11007" max="11008" width="8.7109375" style="4"/>
    <col min="11009" max="11009" width="16.5703125" style="4" customWidth="1"/>
    <col min="11010" max="11255" width="8.7109375" style="4"/>
    <col min="11256" max="11256" width="8.7109375" style="4" customWidth="1"/>
    <col min="11257" max="11260" width="8.7109375" style="4"/>
    <col min="11261" max="11262" width="6" style="4" customWidth="1"/>
    <col min="11263" max="11264" width="8.7109375" style="4"/>
    <col min="11265" max="11265" width="16.5703125" style="4" customWidth="1"/>
    <col min="11266" max="11511" width="8.7109375" style="4"/>
    <col min="11512" max="11512" width="8.7109375" style="4" customWidth="1"/>
    <col min="11513" max="11516" width="8.7109375" style="4"/>
    <col min="11517" max="11518" width="6" style="4" customWidth="1"/>
    <col min="11519" max="11520" width="8.7109375" style="4"/>
    <col min="11521" max="11521" width="16.5703125" style="4" customWidth="1"/>
    <col min="11522" max="11767" width="8.7109375" style="4"/>
    <col min="11768" max="11768" width="8.7109375" style="4" customWidth="1"/>
    <col min="11769" max="11772" width="8.7109375" style="4"/>
    <col min="11773" max="11774" width="6" style="4" customWidth="1"/>
    <col min="11775" max="11776" width="8.7109375" style="4"/>
    <col min="11777" max="11777" width="16.5703125" style="4" customWidth="1"/>
    <col min="11778" max="12023" width="8.7109375" style="4"/>
    <col min="12024" max="12024" width="8.7109375" style="4" customWidth="1"/>
    <col min="12025" max="12028" width="8.7109375" style="4"/>
    <col min="12029" max="12030" width="6" style="4" customWidth="1"/>
    <col min="12031" max="12032" width="8.7109375" style="4"/>
    <col min="12033" max="12033" width="16.5703125" style="4" customWidth="1"/>
    <col min="12034" max="12279" width="8.7109375" style="4"/>
    <col min="12280" max="12280" width="8.7109375" style="4" customWidth="1"/>
    <col min="12281" max="12284" width="8.7109375" style="4"/>
    <col min="12285" max="12286" width="6" style="4" customWidth="1"/>
    <col min="12287" max="12288" width="8.7109375" style="4"/>
    <col min="12289" max="12289" width="16.5703125" style="4" customWidth="1"/>
    <col min="12290" max="12535" width="8.7109375" style="4"/>
    <col min="12536" max="12536" width="8.7109375" style="4" customWidth="1"/>
    <col min="12537" max="12540" width="8.7109375" style="4"/>
    <col min="12541" max="12542" width="6" style="4" customWidth="1"/>
    <col min="12543" max="12544" width="8.7109375" style="4"/>
    <col min="12545" max="12545" width="16.5703125" style="4" customWidth="1"/>
    <col min="12546" max="12791" width="8.7109375" style="4"/>
    <col min="12792" max="12792" width="8.7109375" style="4" customWidth="1"/>
    <col min="12793" max="12796" width="8.7109375" style="4"/>
    <col min="12797" max="12798" width="6" style="4" customWidth="1"/>
    <col min="12799" max="12800" width="8.7109375" style="4"/>
    <col min="12801" max="12801" width="16.5703125" style="4" customWidth="1"/>
    <col min="12802" max="13047" width="8.7109375" style="4"/>
    <col min="13048" max="13048" width="8.7109375" style="4" customWidth="1"/>
    <col min="13049" max="13052" width="8.7109375" style="4"/>
    <col min="13053" max="13054" width="6" style="4" customWidth="1"/>
    <col min="13055" max="13056" width="8.7109375" style="4"/>
    <col min="13057" max="13057" width="16.5703125" style="4" customWidth="1"/>
    <col min="13058" max="13303" width="8.7109375" style="4"/>
    <col min="13304" max="13304" width="8.7109375" style="4" customWidth="1"/>
    <col min="13305" max="13308" width="8.7109375" style="4"/>
    <col min="13309" max="13310" width="6" style="4" customWidth="1"/>
    <col min="13311" max="13312" width="8.7109375" style="4"/>
    <col min="13313" max="13313" width="16.5703125" style="4" customWidth="1"/>
    <col min="13314" max="13559" width="8.7109375" style="4"/>
    <col min="13560" max="13560" width="8.7109375" style="4" customWidth="1"/>
    <col min="13561" max="13564" width="8.7109375" style="4"/>
    <col min="13565" max="13566" width="6" style="4" customWidth="1"/>
    <col min="13567" max="13568" width="8.7109375" style="4"/>
    <col min="13569" max="13569" width="16.5703125" style="4" customWidth="1"/>
    <col min="13570" max="13815" width="8.7109375" style="4"/>
    <col min="13816" max="13816" width="8.7109375" style="4" customWidth="1"/>
    <col min="13817" max="13820" width="8.7109375" style="4"/>
    <col min="13821" max="13822" width="6" style="4" customWidth="1"/>
    <col min="13823" max="13824" width="8.7109375" style="4"/>
    <col min="13825" max="13825" width="16.5703125" style="4" customWidth="1"/>
    <col min="13826" max="14071" width="8.7109375" style="4"/>
    <col min="14072" max="14072" width="8.7109375" style="4" customWidth="1"/>
    <col min="14073" max="14076" width="8.7109375" style="4"/>
    <col min="14077" max="14078" width="6" style="4" customWidth="1"/>
    <col min="14079" max="14080" width="8.7109375" style="4"/>
    <col min="14081" max="14081" width="16.5703125" style="4" customWidth="1"/>
    <col min="14082" max="14327" width="8.7109375" style="4"/>
    <col min="14328" max="14328" width="8.7109375" style="4" customWidth="1"/>
    <col min="14329" max="14332" width="8.7109375" style="4"/>
    <col min="14333" max="14334" width="6" style="4" customWidth="1"/>
    <col min="14335" max="14336" width="8.7109375" style="4"/>
    <col min="14337" max="14337" width="16.5703125" style="4" customWidth="1"/>
    <col min="14338" max="14583" width="8.7109375" style="4"/>
    <col min="14584" max="14584" width="8.7109375" style="4" customWidth="1"/>
    <col min="14585" max="14588" width="8.7109375" style="4"/>
    <col min="14589" max="14590" width="6" style="4" customWidth="1"/>
    <col min="14591" max="14592" width="8.7109375" style="4"/>
    <col min="14593" max="14593" width="16.5703125" style="4" customWidth="1"/>
    <col min="14594" max="14839" width="8.7109375" style="4"/>
    <col min="14840" max="14840" width="8.7109375" style="4" customWidth="1"/>
    <col min="14841" max="14844" width="8.7109375" style="4"/>
    <col min="14845" max="14846" width="6" style="4" customWidth="1"/>
    <col min="14847" max="14848" width="8.7109375" style="4"/>
    <col min="14849" max="14849" width="16.5703125" style="4" customWidth="1"/>
    <col min="14850" max="15095" width="8.7109375" style="4"/>
    <col min="15096" max="15096" width="8.7109375" style="4" customWidth="1"/>
    <col min="15097" max="15100" width="8.7109375" style="4"/>
    <col min="15101" max="15102" width="6" style="4" customWidth="1"/>
    <col min="15103" max="15104" width="8.7109375" style="4"/>
    <col min="15105" max="15105" width="16.5703125" style="4" customWidth="1"/>
    <col min="15106" max="15351" width="8.7109375" style="4"/>
    <col min="15352" max="15352" width="8.7109375" style="4" customWidth="1"/>
    <col min="15353" max="15356" width="8.7109375" style="4"/>
    <col min="15357" max="15358" width="6" style="4" customWidth="1"/>
    <col min="15359" max="15360" width="8.7109375" style="4"/>
    <col min="15361" max="15361" width="16.5703125" style="4" customWidth="1"/>
    <col min="15362" max="15607" width="8.7109375" style="4"/>
    <col min="15608" max="15608" width="8.7109375" style="4" customWidth="1"/>
    <col min="15609" max="15612" width="8.7109375" style="4"/>
    <col min="15613" max="15614" width="6" style="4" customWidth="1"/>
    <col min="15615" max="15616" width="8.7109375" style="4"/>
    <col min="15617" max="15617" width="16.5703125" style="4" customWidth="1"/>
    <col min="15618" max="15863" width="8.7109375" style="4"/>
    <col min="15864" max="15864" width="8.7109375" style="4" customWidth="1"/>
    <col min="15865" max="15868" width="8.7109375" style="4"/>
    <col min="15869" max="15870" width="6" style="4" customWidth="1"/>
    <col min="15871" max="15872" width="8.7109375" style="4"/>
    <col min="15873" max="15873" width="16.5703125" style="4" customWidth="1"/>
    <col min="15874" max="16119" width="8.7109375" style="4"/>
    <col min="16120" max="16120" width="8.7109375" style="4" customWidth="1"/>
    <col min="16121" max="16124" width="8.7109375" style="4"/>
    <col min="16125" max="16126" width="6" style="4" customWidth="1"/>
    <col min="16127" max="16128" width="8.7109375" style="4"/>
    <col min="16129" max="16129" width="16.5703125" style="4" customWidth="1"/>
    <col min="16130" max="16375" width="8.7109375" style="4"/>
    <col min="16376" max="16384" width="9.28515625" style="4" customWidth="1"/>
  </cols>
  <sheetData>
    <row r="1" spans="1:5" ht="35.65" customHeight="1" thickBot="1" x14ac:dyDescent="0.3">
      <c r="A1" s="890" t="e" vm="1">
        <v>#VALUE!</v>
      </c>
      <c r="B1" s="891"/>
      <c r="C1" s="896" t="s">
        <v>466</v>
      </c>
      <c r="D1" s="897"/>
      <c r="E1" s="898"/>
    </row>
    <row r="2" spans="1:5" ht="19.5" customHeight="1" thickBot="1" x14ac:dyDescent="0.25">
      <c r="A2" s="892"/>
      <c r="B2" s="893"/>
      <c r="C2" s="899" t="s">
        <v>443</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6.5" thickBot="1" x14ac:dyDescent="0.25">
      <c r="A8" s="907"/>
      <c r="B8" s="900"/>
      <c r="C8" s="900"/>
      <c r="D8" s="900"/>
      <c r="E8" s="901"/>
    </row>
    <row r="9" spans="1:5" ht="15.75" x14ac:dyDescent="0.25">
      <c r="A9" s="78" t="s">
        <v>18</v>
      </c>
      <c r="B9" s="79"/>
      <c r="C9" s="80"/>
      <c r="D9" s="81"/>
      <c r="E9" s="75"/>
    </row>
    <row r="10" spans="1:5" ht="20.65" customHeight="1" x14ac:dyDescent="0.2">
      <c r="A10" s="908" t="s">
        <v>586</v>
      </c>
      <c r="B10" s="909"/>
      <c r="C10" s="909"/>
      <c r="D10" s="909"/>
      <c r="E10" s="910"/>
    </row>
    <row r="11" spans="1:5" ht="27.6" customHeight="1" x14ac:dyDescent="0.2">
      <c r="A11" s="908"/>
      <c r="B11" s="909"/>
      <c r="C11" s="909"/>
      <c r="D11" s="909"/>
      <c r="E11" s="910"/>
    </row>
    <row r="12" spans="1:5" ht="15" customHeight="1" x14ac:dyDescent="0.25">
      <c r="A12" s="82"/>
      <c r="B12" s="83"/>
      <c r="C12" s="83"/>
      <c r="D12" s="83"/>
      <c r="E12" s="84"/>
    </row>
    <row r="13" spans="1:5" ht="15.75" x14ac:dyDescent="0.25">
      <c r="A13" s="85"/>
      <c r="B13" s="86"/>
      <c r="C13" s="87" t="s">
        <v>337</v>
      </c>
      <c r="D13" s="81"/>
      <c r="E13" s="75"/>
    </row>
    <row r="14" spans="1:5" ht="13.35" customHeight="1" x14ac:dyDescent="0.25">
      <c r="A14" s="88" t="s">
        <v>4</v>
      </c>
      <c r="B14" s="716" t="s">
        <v>319</v>
      </c>
      <c r="C14" s="89" t="s">
        <v>320</v>
      </c>
      <c r="D14" s="90" t="s">
        <v>5</v>
      </c>
      <c r="E14" s="75" t="s">
        <v>6</v>
      </c>
    </row>
    <row r="15" spans="1:5" ht="13.35" customHeight="1" x14ac:dyDescent="0.25">
      <c r="A15" s="91" t="s">
        <v>84</v>
      </c>
      <c r="B15" s="20">
        <f t="shared" ref="B15:B18" si="0">C15/0.82</f>
        <v>40057.317073170736</v>
      </c>
      <c r="C15" s="62">
        <v>32847</v>
      </c>
      <c r="D15" s="63"/>
      <c r="E15" s="64" t="str">
        <f>IF(C15*D15,C15*D15,"")</f>
        <v/>
      </c>
    </row>
    <row r="16" spans="1:5" ht="15.75" x14ac:dyDescent="0.25">
      <c r="A16" s="91" t="s">
        <v>85</v>
      </c>
      <c r="B16" s="20">
        <f t="shared" si="0"/>
        <v>56424.390243902446</v>
      </c>
      <c r="C16" s="62">
        <v>46268</v>
      </c>
      <c r="D16" s="37"/>
      <c r="E16" s="64" t="str">
        <f>IF(C16*D16,C16*D16,"")</f>
        <v/>
      </c>
    </row>
    <row r="17" spans="1:5" ht="15.75" x14ac:dyDescent="0.25">
      <c r="A17" s="91" t="s">
        <v>86</v>
      </c>
      <c r="B17" s="20">
        <f t="shared" si="0"/>
        <v>42242.682926829271</v>
      </c>
      <c r="C17" s="62">
        <v>34639</v>
      </c>
      <c r="D17" s="37"/>
      <c r="E17" s="64" t="str">
        <f>IF(C17*D17,C17*D17,"")</f>
        <v/>
      </c>
    </row>
    <row r="18" spans="1:5" ht="15.75" x14ac:dyDescent="0.25">
      <c r="A18" s="91" t="s">
        <v>87</v>
      </c>
      <c r="B18" s="20">
        <f t="shared" si="0"/>
        <v>59154.878048780491</v>
      </c>
      <c r="C18" s="62">
        <v>48507</v>
      </c>
      <c r="D18" s="37"/>
      <c r="E18" s="64" t="str">
        <f>IF(C18*D18,C18*D18,"")</f>
        <v/>
      </c>
    </row>
    <row r="19" spans="1:5" ht="15.75" x14ac:dyDescent="0.25">
      <c r="A19" s="88"/>
      <c r="B19" s="40"/>
      <c r="C19" s="56"/>
      <c r="D19" s="41"/>
      <c r="E19" s="75"/>
    </row>
    <row r="20" spans="1:5" ht="15.75" x14ac:dyDescent="0.25">
      <c r="A20" s="92" t="s">
        <v>19</v>
      </c>
      <c r="B20" s="40"/>
      <c r="C20" s="56"/>
      <c r="D20" s="41"/>
      <c r="E20" s="75"/>
    </row>
    <row r="21" spans="1:5" ht="15.75" x14ac:dyDescent="0.25">
      <c r="A21" s="93" t="s">
        <v>88</v>
      </c>
      <c r="B21" s="20">
        <f t="shared" ref="B21:B22" si="1">C21/0.82</f>
        <v>404.8780487804878</v>
      </c>
      <c r="C21" s="65">
        <v>332</v>
      </c>
      <c r="D21" s="37"/>
      <c r="E21" s="64" t="str">
        <f t="shared" ref="E21:E22" si="2">IF(C21*D21,C21*D21,"")</f>
        <v/>
      </c>
    </row>
    <row r="22" spans="1:5" ht="15.75" x14ac:dyDescent="0.25">
      <c r="A22" s="93" t="s">
        <v>89</v>
      </c>
      <c r="B22" s="20">
        <f t="shared" si="1"/>
        <v>817.07317073170736</v>
      </c>
      <c r="C22" s="65">
        <v>670</v>
      </c>
      <c r="D22" s="37"/>
      <c r="E22" s="64" t="str">
        <f t="shared" si="2"/>
        <v/>
      </c>
    </row>
    <row r="23" spans="1:5" ht="15.75" x14ac:dyDescent="0.25">
      <c r="A23" s="88"/>
      <c r="B23" s="40"/>
      <c r="C23" s="56"/>
      <c r="D23" s="41"/>
      <c r="E23" s="75"/>
    </row>
    <row r="24" spans="1:5" ht="15.75" x14ac:dyDescent="0.25">
      <c r="A24" s="92" t="s">
        <v>20</v>
      </c>
      <c r="B24" s="40"/>
      <c r="C24" s="56"/>
      <c r="D24" s="41"/>
      <c r="E24" s="75"/>
    </row>
    <row r="25" spans="1:5" ht="15.75" x14ac:dyDescent="0.25">
      <c r="A25" s="93" t="s">
        <v>90</v>
      </c>
      <c r="B25" s="20">
        <f t="shared" ref="B25" si="3">C25/0.82</f>
        <v>918.29268292682934</v>
      </c>
      <c r="C25" s="65">
        <v>753</v>
      </c>
      <c r="D25" s="37"/>
      <c r="E25" s="64" t="str">
        <f t="shared" ref="E25" si="4">IF(C25*D25,C25*D25,"")</f>
        <v/>
      </c>
    </row>
    <row r="26" spans="1:5" ht="15.75" x14ac:dyDescent="0.25">
      <c r="A26" s="88"/>
      <c r="B26" s="40"/>
      <c r="C26" s="56"/>
      <c r="D26" s="41"/>
      <c r="E26" s="75"/>
    </row>
    <row r="27" spans="1:5" ht="15.75" x14ac:dyDescent="0.25">
      <c r="A27" s="92" t="s">
        <v>21</v>
      </c>
      <c r="B27" s="40"/>
      <c r="C27" s="56"/>
      <c r="D27" s="41"/>
      <c r="E27" s="75"/>
    </row>
    <row r="28" spans="1:5" ht="15.75" x14ac:dyDescent="0.25">
      <c r="A28" s="93" t="s">
        <v>91</v>
      </c>
      <c r="B28" s="20">
        <f t="shared" ref="B28" si="5">C28/0.82</f>
        <v>739.02439024390253</v>
      </c>
      <c r="C28" s="65">
        <v>606</v>
      </c>
      <c r="D28" s="37"/>
      <c r="E28" s="64" t="str">
        <f t="shared" ref="E28" si="6">IF(C28*D28,C28*D28,"")</f>
        <v/>
      </c>
    </row>
    <row r="29" spans="1:5" ht="15.75" x14ac:dyDescent="0.25">
      <c r="A29" s="88"/>
      <c r="B29" s="40"/>
      <c r="C29" s="56"/>
      <c r="D29" s="41"/>
      <c r="E29" s="75"/>
    </row>
    <row r="30" spans="1:5" ht="15.75" x14ac:dyDescent="0.25">
      <c r="A30" s="92" t="s">
        <v>7</v>
      </c>
      <c r="B30" s="40"/>
      <c r="C30" s="56"/>
      <c r="D30" s="41"/>
      <c r="E30" s="75"/>
    </row>
    <row r="31" spans="1:5" ht="15.75" x14ac:dyDescent="0.25">
      <c r="A31" s="93" t="s">
        <v>587</v>
      </c>
      <c r="B31" s="20">
        <f t="shared" ref="B31:B50" si="7">C31/0.82</f>
        <v>40778.048780487807</v>
      </c>
      <c r="C31" s="65">
        <v>33438</v>
      </c>
      <c r="D31" s="37"/>
      <c r="E31" s="64" t="str">
        <f t="shared" ref="E31:E50" si="8">IF(C31*D31,C31*D31,"")</f>
        <v/>
      </c>
    </row>
    <row r="32" spans="1:5" ht="15.75" x14ac:dyDescent="0.25">
      <c r="A32" s="93" t="s">
        <v>62</v>
      </c>
      <c r="B32" s="20">
        <f t="shared" si="7"/>
        <v>25207.317073170732</v>
      </c>
      <c r="C32" s="65">
        <v>20670</v>
      </c>
      <c r="D32" s="37"/>
      <c r="E32" s="64" t="str">
        <f t="shared" si="8"/>
        <v/>
      </c>
    </row>
    <row r="33" spans="1:5" ht="31.5" x14ac:dyDescent="0.25">
      <c r="A33" s="94" t="s">
        <v>93</v>
      </c>
      <c r="B33" s="20">
        <f t="shared" si="7"/>
        <v>9557.3170731707323</v>
      </c>
      <c r="C33" s="65">
        <v>7837</v>
      </c>
      <c r="D33" s="37"/>
      <c r="E33" s="64" t="str">
        <f t="shared" si="8"/>
        <v/>
      </c>
    </row>
    <row r="34" spans="1:5" ht="15.75" x14ac:dyDescent="0.25">
      <c r="A34" s="93" t="s">
        <v>64</v>
      </c>
      <c r="B34" s="20">
        <f t="shared" si="7"/>
        <v>695.1219512195122</v>
      </c>
      <c r="C34" s="65">
        <v>570</v>
      </c>
      <c r="D34" s="37"/>
      <c r="E34" s="64" t="str">
        <f t="shared" si="8"/>
        <v/>
      </c>
    </row>
    <row r="35" spans="1:5" ht="15.75" x14ac:dyDescent="0.25">
      <c r="A35" s="93" t="s">
        <v>65</v>
      </c>
      <c r="B35" s="20">
        <f t="shared" si="7"/>
        <v>2874.3902439024391</v>
      </c>
      <c r="C35" s="65">
        <v>2357</v>
      </c>
      <c r="D35" s="37"/>
      <c r="E35" s="64" t="str">
        <f t="shared" si="8"/>
        <v/>
      </c>
    </row>
    <row r="36" spans="1:5" ht="15.75" x14ac:dyDescent="0.25">
      <c r="A36" s="93" t="s">
        <v>66</v>
      </c>
      <c r="B36" s="20">
        <f t="shared" si="7"/>
        <v>542.68292682926835</v>
      </c>
      <c r="C36" s="65">
        <v>445</v>
      </c>
      <c r="D36" s="37"/>
      <c r="E36" s="64" t="str">
        <f t="shared" si="8"/>
        <v/>
      </c>
    </row>
    <row r="37" spans="1:5" ht="15.75" x14ac:dyDescent="0.25">
      <c r="A37" s="93" t="s">
        <v>67</v>
      </c>
      <c r="B37" s="20">
        <f t="shared" si="7"/>
        <v>742.68292682926835</v>
      </c>
      <c r="C37" s="65">
        <v>609</v>
      </c>
      <c r="D37" s="37"/>
      <c r="E37" s="64" t="str">
        <f t="shared" si="8"/>
        <v/>
      </c>
    </row>
    <row r="38" spans="1:5" ht="15.75" x14ac:dyDescent="0.25">
      <c r="A38" s="93" t="s">
        <v>68</v>
      </c>
      <c r="B38" s="20">
        <f t="shared" si="7"/>
        <v>369.51219512195127</v>
      </c>
      <c r="C38" s="65">
        <v>303</v>
      </c>
      <c r="D38" s="37"/>
      <c r="E38" s="64" t="str">
        <f t="shared" si="8"/>
        <v/>
      </c>
    </row>
    <row r="39" spans="1:5" ht="15.75" x14ac:dyDescent="0.25">
      <c r="A39" s="93" t="s">
        <v>69</v>
      </c>
      <c r="B39" s="20">
        <f t="shared" si="7"/>
        <v>1031.7073170731708</v>
      </c>
      <c r="C39" s="65">
        <v>846</v>
      </c>
      <c r="D39" s="37"/>
      <c r="E39" s="64" t="str">
        <f t="shared" si="8"/>
        <v/>
      </c>
    </row>
    <row r="40" spans="1:5" ht="15.75" x14ac:dyDescent="0.25">
      <c r="A40" s="95" t="s">
        <v>94</v>
      </c>
      <c r="B40" s="20">
        <f t="shared" si="7"/>
        <v>3034.146341463415</v>
      </c>
      <c r="C40" s="62">
        <v>2488</v>
      </c>
      <c r="D40" s="37"/>
      <c r="E40" s="64" t="str">
        <f t="shared" si="8"/>
        <v/>
      </c>
    </row>
    <row r="41" spans="1:5" ht="15.75" x14ac:dyDescent="0.25">
      <c r="A41" s="93" t="s">
        <v>70</v>
      </c>
      <c r="B41" s="20">
        <f t="shared" si="7"/>
        <v>2802.439024390244</v>
      </c>
      <c r="C41" s="62">
        <v>2298</v>
      </c>
      <c r="D41" s="37"/>
      <c r="E41" s="64" t="str">
        <f t="shared" si="8"/>
        <v/>
      </c>
    </row>
    <row r="42" spans="1:5" ht="15.75" x14ac:dyDescent="0.25">
      <c r="A42" s="93" t="s">
        <v>343</v>
      </c>
      <c r="B42" s="20">
        <f t="shared" si="7"/>
        <v>307.3170731707317</v>
      </c>
      <c r="C42" s="62">
        <v>252</v>
      </c>
      <c r="D42" s="37"/>
      <c r="E42" s="64" t="str">
        <f t="shared" si="8"/>
        <v/>
      </c>
    </row>
    <row r="43" spans="1:5" ht="15.75" x14ac:dyDescent="0.25">
      <c r="A43" s="93" t="s">
        <v>344</v>
      </c>
      <c r="B43" s="20">
        <f t="shared" si="7"/>
        <v>419.51219512195127</v>
      </c>
      <c r="C43" s="65">
        <v>344</v>
      </c>
      <c r="D43" s="37"/>
      <c r="E43" s="64" t="str">
        <f t="shared" si="8"/>
        <v/>
      </c>
    </row>
    <row r="44" spans="1:5" ht="15.75" x14ac:dyDescent="0.25">
      <c r="A44" s="93" t="s">
        <v>345</v>
      </c>
      <c r="B44" s="20">
        <f t="shared" si="7"/>
        <v>82.926829268292693</v>
      </c>
      <c r="C44" s="65">
        <v>68</v>
      </c>
      <c r="D44" s="37"/>
      <c r="E44" s="64" t="str">
        <f t="shared" si="8"/>
        <v/>
      </c>
    </row>
    <row r="45" spans="1:5" ht="15.75" x14ac:dyDescent="0.25">
      <c r="A45" s="93" t="s">
        <v>346</v>
      </c>
      <c r="B45" s="20">
        <f t="shared" ref="B45" si="9">C45/0.82</f>
        <v>76.829268292682926</v>
      </c>
      <c r="C45" s="65">
        <v>63</v>
      </c>
      <c r="D45" s="37"/>
      <c r="E45" s="64" t="str">
        <f t="shared" ref="E45" si="10">IF(C45*D45,C45*D45,"")</f>
        <v/>
      </c>
    </row>
    <row r="46" spans="1:5" ht="31.5" x14ac:dyDescent="0.25">
      <c r="A46" s="96" t="s">
        <v>347</v>
      </c>
      <c r="B46" s="20">
        <f t="shared" si="7"/>
        <v>896.34146341463418</v>
      </c>
      <c r="C46" s="65">
        <v>735</v>
      </c>
      <c r="D46" s="37"/>
      <c r="E46" s="64" t="str">
        <f t="shared" si="8"/>
        <v/>
      </c>
    </row>
    <row r="47" spans="1:5" ht="15.75" x14ac:dyDescent="0.25">
      <c r="A47" s="97"/>
      <c r="B47" s="28"/>
      <c r="C47" s="66"/>
      <c r="D47" s="67"/>
      <c r="E47" s="68"/>
    </row>
    <row r="48" spans="1:5" ht="15.75" x14ac:dyDescent="0.25">
      <c r="A48" s="98" t="s">
        <v>8</v>
      </c>
      <c r="B48" s="29"/>
      <c r="C48" s="69"/>
      <c r="D48" s="70"/>
      <c r="E48" s="71"/>
    </row>
    <row r="49" spans="1:5" ht="31.5" x14ac:dyDescent="0.25">
      <c r="A49" s="94" t="s">
        <v>71</v>
      </c>
      <c r="B49" s="20">
        <f t="shared" si="7"/>
        <v>10473.170731707318</v>
      </c>
      <c r="C49" s="65">
        <v>8588</v>
      </c>
      <c r="D49" s="37"/>
      <c r="E49" s="64" t="str">
        <f t="shared" si="8"/>
        <v/>
      </c>
    </row>
    <row r="50" spans="1:5" ht="15.75" x14ac:dyDescent="0.25">
      <c r="A50" s="99" t="s">
        <v>72</v>
      </c>
      <c r="B50" s="20">
        <f t="shared" si="7"/>
        <v>2012.1951219512196</v>
      </c>
      <c r="C50" s="65">
        <v>1650</v>
      </c>
      <c r="D50" s="37"/>
      <c r="E50" s="64" t="str">
        <f t="shared" si="8"/>
        <v/>
      </c>
    </row>
    <row r="51" spans="1:5" ht="15.75" x14ac:dyDescent="0.25">
      <c r="A51" s="101"/>
      <c r="B51" s="32"/>
      <c r="C51" s="56"/>
      <c r="D51" s="41"/>
      <c r="E51" s="75"/>
    </row>
    <row r="52" spans="1:5" ht="15.75" x14ac:dyDescent="0.25">
      <c r="A52" s="92" t="s">
        <v>9</v>
      </c>
      <c r="B52" s="40"/>
      <c r="C52" s="56"/>
      <c r="D52" s="41"/>
      <c r="E52" s="75"/>
    </row>
    <row r="53" spans="1:5" ht="15.75" x14ac:dyDescent="0.25">
      <c r="A53" s="93" t="s">
        <v>95</v>
      </c>
      <c r="B53" s="20">
        <f t="shared" ref="B53" si="11">C53/0.82</f>
        <v>406.00000000000006</v>
      </c>
      <c r="C53" s="62">
        <v>332.92</v>
      </c>
      <c r="D53" s="37"/>
      <c r="E53" s="64" t="str">
        <f t="shared" ref="E53" si="12">IF(C53*D53,C53*D53,"")</f>
        <v/>
      </c>
    </row>
    <row r="54" spans="1:5" ht="15.75" x14ac:dyDescent="0.25">
      <c r="A54" s="102"/>
      <c r="B54" s="32"/>
      <c r="C54" s="56"/>
      <c r="D54" s="41"/>
      <c r="E54" s="75"/>
    </row>
    <row r="55" spans="1:5" ht="15.75" x14ac:dyDescent="0.25">
      <c r="A55" s="88" t="s">
        <v>12</v>
      </c>
      <c r="B55" s="40"/>
      <c r="C55" s="56"/>
      <c r="D55" s="41"/>
      <c r="E55" s="75"/>
    </row>
    <row r="56" spans="1:5" ht="15.75" x14ac:dyDescent="0.25">
      <c r="A56" s="93" t="s">
        <v>81</v>
      </c>
      <c r="B56" s="20">
        <f t="shared" ref="B56:B58" si="13">C56/0.82</f>
        <v>0</v>
      </c>
      <c r="C56" s="62">
        <v>0</v>
      </c>
      <c r="D56" s="37"/>
      <c r="E56" s="64" t="str">
        <f t="shared" ref="E56:E58" si="14">IF(C56*D56,C56*D56,"")</f>
        <v/>
      </c>
    </row>
    <row r="57" spans="1:5" ht="15.75" x14ac:dyDescent="0.25">
      <c r="A57" s="93" t="s">
        <v>82</v>
      </c>
      <c r="B57" s="20">
        <f t="shared" si="13"/>
        <v>0</v>
      </c>
      <c r="C57" s="65">
        <v>0</v>
      </c>
      <c r="D57" s="37"/>
      <c r="E57" s="64" t="str">
        <f t="shared" si="14"/>
        <v/>
      </c>
    </row>
    <row r="58" spans="1:5" ht="15.75" x14ac:dyDescent="0.25">
      <c r="A58" s="717" t="s">
        <v>83</v>
      </c>
      <c r="B58" s="20">
        <f t="shared" si="13"/>
        <v>729</v>
      </c>
      <c r="C58" s="65">
        <v>597.78</v>
      </c>
      <c r="D58" s="37"/>
      <c r="E58" s="64" t="str">
        <f t="shared" si="14"/>
        <v/>
      </c>
    </row>
    <row r="59" spans="1:5" ht="15.75" x14ac:dyDescent="0.25">
      <c r="A59" s="101"/>
      <c r="B59" s="40"/>
      <c r="C59" s="56"/>
      <c r="D59" s="41"/>
      <c r="E59" s="75" t="str">
        <f>IF(C69*D59,C69*D59,"")</f>
        <v/>
      </c>
    </row>
    <row r="60" spans="1:5" ht="15.75" x14ac:dyDescent="0.25">
      <c r="A60" s="88" t="s">
        <v>10</v>
      </c>
      <c r="B60" s="40"/>
      <c r="C60" s="56"/>
      <c r="D60" s="41"/>
      <c r="E60" s="75"/>
    </row>
    <row r="61" spans="1:5" ht="15.75" x14ac:dyDescent="0.25">
      <c r="A61" s="93" t="s">
        <v>74</v>
      </c>
      <c r="B61" s="72">
        <f t="shared" ref="B61:B64" si="15">C61*1.18</f>
        <v>0</v>
      </c>
      <c r="C61" s="62">
        <v>0</v>
      </c>
      <c r="D61" s="37"/>
      <c r="E61" s="64" t="str">
        <f t="shared" ref="E61:E65" si="16">IF(C61*D61,C61*D61,"")</f>
        <v/>
      </c>
    </row>
    <row r="62" spans="1:5" ht="15.75" x14ac:dyDescent="0.25">
      <c r="A62" s="93" t="s">
        <v>75</v>
      </c>
      <c r="B62" s="72">
        <f t="shared" si="15"/>
        <v>0</v>
      </c>
      <c r="C62" s="62">
        <v>0</v>
      </c>
      <c r="D62" s="37"/>
      <c r="E62" s="64" t="str">
        <f t="shared" si="16"/>
        <v/>
      </c>
    </row>
    <row r="63" spans="1:5" ht="15.75" x14ac:dyDescent="0.25">
      <c r="A63" s="93" t="s">
        <v>76</v>
      </c>
      <c r="B63" s="72">
        <f t="shared" si="15"/>
        <v>0</v>
      </c>
      <c r="C63" s="62">
        <v>0</v>
      </c>
      <c r="D63" s="37"/>
      <c r="E63" s="64" t="str">
        <f t="shared" si="16"/>
        <v/>
      </c>
    </row>
    <row r="64" spans="1:5" ht="15.75" x14ac:dyDescent="0.25">
      <c r="A64" s="93" t="s">
        <v>77</v>
      </c>
      <c r="B64" s="72">
        <f t="shared" si="15"/>
        <v>0</v>
      </c>
      <c r="C64" s="62">
        <v>0</v>
      </c>
      <c r="D64" s="37"/>
      <c r="E64" s="64" t="str">
        <f t="shared" si="16"/>
        <v/>
      </c>
    </row>
    <row r="65" spans="1:8" ht="15.75" x14ac:dyDescent="0.25">
      <c r="A65" s="93" t="s">
        <v>78</v>
      </c>
      <c r="B65" s="20">
        <f t="shared" ref="B65" si="17">C65/0.82</f>
        <v>1623</v>
      </c>
      <c r="C65" s="62">
        <v>1330.86</v>
      </c>
      <c r="D65" s="63"/>
      <c r="E65" s="64" t="str">
        <f t="shared" si="16"/>
        <v/>
      </c>
    </row>
    <row r="66" spans="1:8" ht="15.75" x14ac:dyDescent="0.25">
      <c r="A66" s="101"/>
      <c r="B66" s="40"/>
      <c r="C66" s="56"/>
      <c r="D66" s="42"/>
      <c r="E66" s="103"/>
    </row>
    <row r="67" spans="1:8" ht="15.75" x14ac:dyDescent="0.25">
      <c r="A67" s="88" t="s">
        <v>11</v>
      </c>
      <c r="B67" s="40"/>
      <c r="C67" s="56"/>
      <c r="D67" s="42"/>
      <c r="E67" s="104"/>
    </row>
    <row r="68" spans="1:8" ht="15.75" x14ac:dyDescent="0.25">
      <c r="A68" s="100" t="s">
        <v>79</v>
      </c>
      <c r="B68" s="72">
        <f t="shared" ref="B68:B69" si="18">C68*1.18</f>
        <v>0</v>
      </c>
      <c r="C68" s="62">
        <v>0</v>
      </c>
      <c r="D68" s="74"/>
      <c r="E68" s="64" t="str">
        <f t="shared" ref="E68:E69" si="19">IF(C68*D68,C68*D68,"")</f>
        <v/>
      </c>
    </row>
    <row r="69" spans="1:8" ht="15.75" x14ac:dyDescent="0.25">
      <c r="A69" s="100" t="s">
        <v>80</v>
      </c>
      <c r="B69" s="72">
        <f t="shared" si="18"/>
        <v>0</v>
      </c>
      <c r="C69" s="62">
        <v>0</v>
      </c>
      <c r="D69" s="74"/>
      <c r="E69" s="64" t="str">
        <f t="shared" si="19"/>
        <v/>
      </c>
    </row>
    <row r="70" spans="1:8" ht="15.75" x14ac:dyDescent="0.25">
      <c r="A70" s="101"/>
      <c r="B70" s="40"/>
      <c r="C70" s="56"/>
      <c r="D70" s="81"/>
      <c r="E70" s="75"/>
    </row>
    <row r="71" spans="1:8" ht="15.75" x14ac:dyDescent="0.25">
      <c r="A71" s="88" t="s">
        <v>13</v>
      </c>
      <c r="B71" s="40"/>
      <c r="C71" s="56"/>
      <c r="D71" s="81"/>
      <c r="E71" s="75"/>
    </row>
    <row r="72" spans="1:8" ht="15.75" x14ac:dyDescent="0.25">
      <c r="A72" s="100" t="s">
        <v>301</v>
      </c>
      <c r="B72" s="34"/>
      <c r="C72" s="62">
        <v>3.5</v>
      </c>
      <c r="D72" s="74"/>
      <c r="E72" s="64" t="str">
        <f t="shared" ref="E72:E73" si="20">IF(C72*D72,C72*D72,"")</f>
        <v/>
      </c>
    </row>
    <row r="73" spans="1:8" ht="15.75" x14ac:dyDescent="0.25">
      <c r="A73" s="100" t="s">
        <v>14</v>
      </c>
      <c r="B73" s="34"/>
      <c r="C73" s="62">
        <v>1.85</v>
      </c>
      <c r="D73" s="74"/>
      <c r="E73" s="64" t="str">
        <f t="shared" si="20"/>
        <v/>
      </c>
    </row>
    <row r="74" spans="1:8" ht="15.75" x14ac:dyDescent="0.25">
      <c r="A74" s="93" t="s">
        <v>467</v>
      </c>
      <c r="B74" s="44"/>
      <c r="C74" s="45" t="s">
        <v>32</v>
      </c>
      <c r="D74" s="74"/>
      <c r="E74" s="64"/>
    </row>
    <row r="75" spans="1:8" ht="15.75" x14ac:dyDescent="0.25">
      <c r="A75" s="40"/>
      <c r="B75" s="40"/>
      <c r="C75" s="76"/>
      <c r="D75" s="42" t="s">
        <v>15</v>
      </c>
      <c r="E75" s="77">
        <f>SUM(E15:E74)</f>
        <v>0</v>
      </c>
    </row>
    <row r="76" spans="1:8" ht="15.75" x14ac:dyDescent="0.25">
      <c r="A76" s="911" t="s">
        <v>468</v>
      </c>
      <c r="B76" s="47"/>
      <c r="C76" s="48">
        <v>0</v>
      </c>
      <c r="D76" s="12"/>
      <c r="E76" s="53">
        <f>SUM(C76*(E75)/100)</f>
        <v>0</v>
      </c>
    </row>
    <row r="77" spans="1:8" ht="15.75" x14ac:dyDescent="0.25">
      <c r="A77" s="911"/>
      <c r="B77" s="40"/>
      <c r="C77" s="49">
        <v>0</v>
      </c>
      <c r="D77" s="42" t="s">
        <v>16</v>
      </c>
      <c r="E77" s="52">
        <f>SUM(C77*(E75)/100)</f>
        <v>0</v>
      </c>
      <c r="H77" s="50"/>
    </row>
    <row r="78" spans="1:8" ht="15.75" x14ac:dyDescent="0.25">
      <c r="A78" s="889" t="s">
        <v>539</v>
      </c>
      <c r="B78" s="889"/>
      <c r="C78" s="76"/>
      <c r="D78" s="42" t="s">
        <v>17</v>
      </c>
      <c r="E78" s="54">
        <f>SUM(E75+E76+E77)</f>
        <v>0</v>
      </c>
    </row>
    <row r="79" spans="1:8" ht="15" x14ac:dyDescent="0.25">
      <c r="A79" s="11"/>
      <c r="B79" s="11"/>
      <c r="C79" s="24"/>
    </row>
  </sheetData>
  <mergeCells count="13">
    <mergeCell ref="A78:B78"/>
    <mergeCell ref="A76:A77"/>
    <mergeCell ref="A1:B5"/>
    <mergeCell ref="C1:E1"/>
    <mergeCell ref="C2:E2"/>
    <mergeCell ref="C3:E3"/>
    <mergeCell ref="C4:E4"/>
    <mergeCell ref="C5:E5"/>
    <mergeCell ref="A6:B7"/>
    <mergeCell ref="C6:E6"/>
    <mergeCell ref="C7:E7"/>
    <mergeCell ref="A8:E8"/>
    <mergeCell ref="A10:E11"/>
  </mergeCells>
  <hyperlinks>
    <hyperlink ref="C7" r:id="rId1" xr:uid="{09A89208-AF1E-4B2D-950B-9862BC1C5309}"/>
    <hyperlink ref="C5" r:id="rId2" xr:uid="{F9AE915F-9CAF-4798-8462-0839EEBBA828}"/>
  </hyperlinks>
  <pageMargins left="0.5" right="0.5" top="0.5" bottom="0.5" header="0.5" footer="0.5"/>
  <pageSetup orientation="portrait" r:id="rId3"/>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E2E02-D58A-4F10-BEEE-17356DF32227}">
  <sheetPr>
    <tabColor rgb="FFFFFF00"/>
    <pageSetUpPr fitToPage="1"/>
  </sheetPr>
  <dimension ref="A1:I68"/>
  <sheetViews>
    <sheetView topLeftCell="A30" zoomScaleNormal="100" workbookViewId="0">
      <selection activeCell="F62" sqref="F62"/>
    </sheetView>
  </sheetViews>
  <sheetFormatPr defaultRowHeight="12.75" x14ac:dyDescent="0.2"/>
  <cols>
    <col min="1" max="1" width="44.7109375" style="1" customWidth="1"/>
    <col min="2" max="2" width="14.5703125" style="1" customWidth="1"/>
    <col min="3" max="3" width="15.28515625" style="2" customWidth="1"/>
    <col min="4" max="4" width="6.42578125" style="3" customWidth="1"/>
    <col min="5" max="5" width="9.710937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979" t="e" vm="1">
        <v>#VALUE!</v>
      </c>
      <c r="B1" s="980"/>
      <c r="C1" s="981" t="s">
        <v>524</v>
      </c>
      <c r="D1" s="982"/>
      <c r="E1" s="982"/>
      <c r="F1" s="983"/>
    </row>
    <row r="2" spans="1:9" ht="15.75" x14ac:dyDescent="0.25">
      <c r="A2" s="892"/>
      <c r="B2" s="893"/>
      <c r="C2" s="955" t="s">
        <v>449</v>
      </c>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4.6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75" x14ac:dyDescent="0.25">
      <c r="A9" s="314" t="s">
        <v>555</v>
      </c>
      <c r="B9" s="12"/>
      <c r="C9" s="13"/>
      <c r="D9" s="14"/>
      <c r="E9" s="13"/>
      <c r="F9" s="209"/>
    </row>
    <row r="10" spans="1:9" ht="22.9" customHeight="1" x14ac:dyDescent="0.25">
      <c r="A10" s="948" t="s">
        <v>608</v>
      </c>
      <c r="B10" s="949"/>
      <c r="C10" s="949"/>
      <c r="D10" s="949"/>
      <c r="E10" s="949"/>
      <c r="F10" s="209"/>
    </row>
    <row r="11" spans="1:9" ht="24" customHeight="1" x14ac:dyDescent="0.25">
      <c r="A11" s="948"/>
      <c r="B11" s="949"/>
      <c r="C11" s="949"/>
      <c r="D11" s="949"/>
      <c r="E11" s="949"/>
      <c r="F11" s="209"/>
    </row>
    <row r="12" spans="1:9" ht="15" customHeight="1" thickBot="1" x14ac:dyDescent="0.3">
      <c r="A12" s="950" t="s">
        <v>525</v>
      </c>
      <c r="B12" s="911"/>
      <c r="C12" s="911"/>
      <c r="D12" s="911"/>
      <c r="E12" s="911"/>
      <c r="F12" s="951"/>
    </row>
    <row r="13" spans="1:9" ht="15.6" customHeight="1" thickBot="1" x14ac:dyDescent="0.3">
      <c r="A13" s="92" t="s">
        <v>526</v>
      </c>
      <c r="B13" s="12"/>
      <c r="C13" s="212"/>
      <c r="D13" s="213" t="s">
        <v>527</v>
      </c>
      <c r="E13" s="214"/>
      <c r="F13" s="209"/>
    </row>
    <row r="14" spans="1:9" ht="15.6" customHeight="1" thickBot="1" x14ac:dyDescent="0.3">
      <c r="A14" s="215"/>
      <c r="B14" s="210"/>
      <c r="C14" s="216" t="s">
        <v>528</v>
      </c>
      <c r="D14" s="941">
        <v>1.43</v>
      </c>
      <c r="E14" s="942"/>
      <c r="F14" s="217"/>
    </row>
    <row r="15" spans="1:9" ht="15.75" x14ac:dyDescent="0.25">
      <c r="A15" s="215"/>
      <c r="B15" s="12"/>
      <c r="C15" s="13"/>
      <c r="D15" s="14"/>
      <c r="E15" s="13"/>
      <c r="F15" s="209"/>
    </row>
    <row r="16" spans="1:9" s="221" customFormat="1" ht="63" customHeight="1" x14ac:dyDescent="0.25">
      <c r="A16" s="97"/>
      <c r="B16" s="676" t="s">
        <v>529</v>
      </c>
      <c r="C16" s="219" t="s">
        <v>530</v>
      </c>
      <c r="D16" s="218"/>
      <c r="E16" s="676" t="s">
        <v>531</v>
      </c>
      <c r="F16" s="220" t="s">
        <v>532</v>
      </c>
    </row>
    <row r="17" spans="1:6" ht="20.100000000000001" customHeight="1" x14ac:dyDescent="0.25">
      <c r="A17" s="520" t="s">
        <v>4</v>
      </c>
      <c r="B17" s="521" t="s">
        <v>533</v>
      </c>
      <c r="C17" s="273" t="s">
        <v>320</v>
      </c>
      <c r="D17" s="224" t="s">
        <v>534</v>
      </c>
      <c r="E17" s="225" t="s">
        <v>535</v>
      </c>
      <c r="F17" s="226" t="s">
        <v>6</v>
      </c>
    </row>
    <row r="18" spans="1:6" ht="15.6" customHeight="1" x14ac:dyDescent="0.25">
      <c r="A18" s="520" t="s">
        <v>156</v>
      </c>
      <c r="B18" s="235">
        <f>C18/0.82</f>
        <v>68652.439024390245</v>
      </c>
      <c r="C18" s="315">
        <v>56295</v>
      </c>
      <c r="D18" s="228"/>
      <c r="E18" s="229">
        <f>D14</f>
        <v>1.43</v>
      </c>
      <c r="F18" s="292" t="str">
        <f>IF(C18*D18*E18,C18*D18*E18,"")</f>
        <v/>
      </c>
    </row>
    <row r="19" spans="1:6" ht="15.75" x14ac:dyDescent="0.25">
      <c r="A19" s="215"/>
      <c r="B19" s="47"/>
      <c r="C19" s="12"/>
      <c r="D19" s="14"/>
      <c r="E19" s="12"/>
      <c r="F19" s="206"/>
    </row>
    <row r="20" spans="1:6" ht="15.75" x14ac:dyDescent="0.25">
      <c r="A20" s="92" t="s">
        <v>7</v>
      </c>
      <c r="B20" s="47"/>
      <c r="C20" s="236"/>
      <c r="D20" s="16"/>
      <c r="E20" s="12"/>
      <c r="F20" s="206"/>
    </row>
    <row r="21" spans="1:6" ht="15.75" x14ac:dyDescent="0.25">
      <c r="A21" s="508" t="s">
        <v>157</v>
      </c>
      <c r="B21" s="399">
        <f t="shared" ref="B21:B39" si="0">C21/0.82</f>
        <v>1218.2926829268292</v>
      </c>
      <c r="C21" s="443">
        <v>999</v>
      </c>
      <c r="D21" s="228"/>
      <c r="E21" s="239">
        <f>D14</f>
        <v>1.43</v>
      </c>
      <c r="F21" s="507" t="str">
        <f t="shared" ref="F21:F39" si="1">IF(C21*D21*E21,C21*D21*E21,"")</f>
        <v/>
      </c>
    </row>
    <row r="22" spans="1:6" ht="15.75" x14ac:dyDescent="0.25">
      <c r="A22" s="522" t="s">
        <v>209</v>
      </c>
      <c r="B22" s="399">
        <f t="shared" si="0"/>
        <v>609.7560975609756</v>
      </c>
      <c r="C22" s="523">
        <v>500</v>
      </c>
      <c r="D22" s="228"/>
      <c r="E22" s="239">
        <f>D14</f>
        <v>1.43</v>
      </c>
      <c r="F22" s="524" t="str">
        <f t="shared" si="1"/>
        <v/>
      </c>
    </row>
    <row r="23" spans="1:6" ht="15.75" x14ac:dyDescent="0.25">
      <c r="A23" s="525" t="s">
        <v>65</v>
      </c>
      <c r="B23" s="399">
        <f t="shared" si="0"/>
        <v>2528.0487804878048</v>
      </c>
      <c r="C23" s="526">
        <v>2073</v>
      </c>
      <c r="D23" s="228"/>
      <c r="E23" s="239">
        <f>D14</f>
        <v>1.43</v>
      </c>
      <c r="F23" s="524" t="str">
        <f t="shared" si="1"/>
        <v/>
      </c>
    </row>
    <row r="24" spans="1:6" ht="15.75" x14ac:dyDescent="0.25">
      <c r="A24" s="527" t="s">
        <v>66</v>
      </c>
      <c r="B24" s="399">
        <f t="shared" si="0"/>
        <v>465.85365853658539</v>
      </c>
      <c r="C24" s="526">
        <v>382</v>
      </c>
      <c r="D24" s="228"/>
      <c r="E24" s="239">
        <f>D14</f>
        <v>1.43</v>
      </c>
      <c r="F24" s="528" t="str">
        <f t="shared" si="1"/>
        <v/>
      </c>
    </row>
    <row r="25" spans="1:6" ht="15.75" x14ac:dyDescent="0.25">
      <c r="A25" s="529" t="s">
        <v>67</v>
      </c>
      <c r="B25" s="399">
        <f t="shared" si="0"/>
        <v>652.43902439024396</v>
      </c>
      <c r="C25" s="530">
        <v>535</v>
      </c>
      <c r="D25" s="228"/>
      <c r="E25" s="239">
        <f>D14</f>
        <v>1.43</v>
      </c>
      <c r="F25" s="528" t="str">
        <f t="shared" si="1"/>
        <v/>
      </c>
    </row>
    <row r="26" spans="1:6" ht="15.75" x14ac:dyDescent="0.25">
      <c r="A26" s="529" t="s">
        <v>68</v>
      </c>
      <c r="B26" s="399">
        <f t="shared" si="0"/>
        <v>324.39024390243907</v>
      </c>
      <c r="C26" s="531">
        <v>266</v>
      </c>
      <c r="D26" s="228"/>
      <c r="E26" s="239">
        <f>D14</f>
        <v>1.43</v>
      </c>
      <c r="F26" s="532" t="str">
        <f t="shared" si="1"/>
        <v/>
      </c>
    </row>
    <row r="27" spans="1:6" ht="15.75" x14ac:dyDescent="0.25">
      <c r="A27" s="533" t="s">
        <v>69</v>
      </c>
      <c r="B27" s="399">
        <f t="shared" si="0"/>
        <v>906.09756097560978</v>
      </c>
      <c r="C27" s="534">
        <v>743</v>
      </c>
      <c r="D27" s="228"/>
      <c r="E27" s="239">
        <f>D14</f>
        <v>1.43</v>
      </c>
      <c r="F27" s="532" t="str">
        <f t="shared" si="1"/>
        <v/>
      </c>
    </row>
    <row r="28" spans="1:6" ht="15.75" x14ac:dyDescent="0.25">
      <c r="A28" s="535" t="s">
        <v>158</v>
      </c>
      <c r="B28" s="417">
        <f t="shared" si="0"/>
        <v>2898.7804878048782</v>
      </c>
      <c r="C28" s="536">
        <v>2377</v>
      </c>
      <c r="D28" s="228"/>
      <c r="E28" s="239">
        <f>D14</f>
        <v>1.43</v>
      </c>
      <c r="F28" s="532" t="str">
        <f t="shared" si="1"/>
        <v/>
      </c>
    </row>
    <row r="29" spans="1:6" ht="15.75" x14ac:dyDescent="0.25">
      <c r="A29" s="533" t="s">
        <v>191</v>
      </c>
      <c r="B29" s="399">
        <f t="shared" si="0"/>
        <v>224.39024390243904</v>
      </c>
      <c r="C29" s="443">
        <v>184</v>
      </c>
      <c r="D29" s="228"/>
      <c r="E29" s="239">
        <f>D14</f>
        <v>1.43</v>
      </c>
      <c r="F29" s="532" t="str">
        <f t="shared" si="1"/>
        <v/>
      </c>
    </row>
    <row r="30" spans="1:6" ht="15.75" x14ac:dyDescent="0.25">
      <c r="A30" s="533" t="s">
        <v>159</v>
      </c>
      <c r="B30" s="399">
        <f t="shared" si="0"/>
        <v>1467.0731707317075</v>
      </c>
      <c r="C30" s="537">
        <v>1203</v>
      </c>
      <c r="D30" s="228"/>
      <c r="E30" s="239">
        <f>D14</f>
        <v>1.43</v>
      </c>
      <c r="F30" s="538" t="str">
        <f t="shared" si="1"/>
        <v/>
      </c>
    </row>
    <row r="31" spans="1:6" ht="15.75" x14ac:dyDescent="0.25">
      <c r="A31" s="539" t="s">
        <v>108</v>
      </c>
      <c r="B31" s="399">
        <f t="shared" si="0"/>
        <v>1471.9512195121952</v>
      </c>
      <c r="C31" s="540">
        <v>1207</v>
      </c>
      <c r="D31" s="228"/>
      <c r="E31" s="239">
        <f>D14</f>
        <v>1.43</v>
      </c>
      <c r="F31" s="538" t="str">
        <f t="shared" si="1"/>
        <v/>
      </c>
    </row>
    <row r="32" spans="1:6" ht="15.75" x14ac:dyDescent="0.25">
      <c r="A32" s="539" t="s">
        <v>160</v>
      </c>
      <c r="B32" s="399">
        <f t="shared" si="0"/>
        <v>1337.8048780487807</v>
      </c>
      <c r="C32" s="540">
        <v>1097</v>
      </c>
      <c r="D32" s="228"/>
      <c r="E32" s="239">
        <f>D14</f>
        <v>1.43</v>
      </c>
      <c r="F32" s="538" t="str">
        <f t="shared" si="1"/>
        <v/>
      </c>
    </row>
    <row r="33" spans="1:6" ht="15.75" x14ac:dyDescent="0.25">
      <c r="A33" s="539" t="s">
        <v>161</v>
      </c>
      <c r="B33" s="399">
        <f t="shared" si="0"/>
        <v>1002.439024390244</v>
      </c>
      <c r="C33" s="540">
        <v>822</v>
      </c>
      <c r="D33" s="228"/>
      <c r="E33" s="239">
        <f>D14</f>
        <v>1.43</v>
      </c>
      <c r="F33" s="538" t="str">
        <f t="shared" si="1"/>
        <v/>
      </c>
    </row>
    <row r="34" spans="1:6" ht="15.75" x14ac:dyDescent="0.25">
      <c r="A34" s="539" t="s">
        <v>152</v>
      </c>
      <c r="B34" s="399">
        <f t="shared" si="0"/>
        <v>1303.6585365853659</v>
      </c>
      <c r="C34" s="541">
        <v>1069</v>
      </c>
      <c r="D34" s="228"/>
      <c r="E34" s="239">
        <f>D14</f>
        <v>1.43</v>
      </c>
      <c r="F34" s="538" t="str">
        <f t="shared" si="1"/>
        <v/>
      </c>
    </row>
    <row r="35" spans="1:6" ht="15.75" x14ac:dyDescent="0.25">
      <c r="A35" s="539" t="s">
        <v>162</v>
      </c>
      <c r="B35" s="399">
        <f t="shared" si="0"/>
        <v>8606.0975609756097</v>
      </c>
      <c r="C35" s="541">
        <v>7057</v>
      </c>
      <c r="D35" s="228"/>
      <c r="E35" s="239">
        <f>D14</f>
        <v>1.43</v>
      </c>
      <c r="F35" s="538" t="str">
        <f t="shared" si="1"/>
        <v/>
      </c>
    </row>
    <row r="36" spans="1:6" ht="15.75" x14ac:dyDescent="0.25">
      <c r="A36" s="539" t="s">
        <v>163</v>
      </c>
      <c r="B36" s="417">
        <f t="shared" si="0"/>
        <v>908.53658536585374</v>
      </c>
      <c r="C36" s="536">
        <v>745</v>
      </c>
      <c r="D36" s="228"/>
      <c r="E36" s="239">
        <f>D14</f>
        <v>1.43</v>
      </c>
      <c r="F36" s="538" t="str">
        <f t="shared" si="1"/>
        <v/>
      </c>
    </row>
    <row r="37" spans="1:6" ht="15.75" x14ac:dyDescent="0.25">
      <c r="A37" s="539" t="s">
        <v>164</v>
      </c>
      <c r="B37" s="399">
        <f t="shared" si="0"/>
        <v>713.41463414634154</v>
      </c>
      <c r="C37" s="542">
        <v>585</v>
      </c>
      <c r="D37" s="228"/>
      <c r="E37" s="239">
        <f>D14</f>
        <v>1.43</v>
      </c>
      <c r="F37" s="538" t="str">
        <f t="shared" si="1"/>
        <v/>
      </c>
    </row>
    <row r="38" spans="1:6" ht="15.75" x14ac:dyDescent="0.25">
      <c r="A38" s="539" t="s">
        <v>197</v>
      </c>
      <c r="B38" s="399">
        <f t="shared" si="0"/>
        <v>5151.2195121951227</v>
      </c>
      <c r="C38" s="542">
        <v>4224</v>
      </c>
      <c r="D38" s="228"/>
      <c r="E38" s="239">
        <f>D14</f>
        <v>1.43</v>
      </c>
      <c r="F38" s="538" t="str">
        <f t="shared" si="1"/>
        <v/>
      </c>
    </row>
    <row r="39" spans="1:6" ht="15.75" x14ac:dyDescent="0.25">
      <c r="A39" s="539" t="s">
        <v>316</v>
      </c>
      <c r="B39" s="399">
        <f t="shared" si="0"/>
        <v>812.19512195121956</v>
      </c>
      <c r="C39" s="542">
        <v>666</v>
      </c>
      <c r="D39" s="228"/>
      <c r="E39" s="239">
        <f>D14</f>
        <v>1.43</v>
      </c>
      <c r="F39" s="538" t="str">
        <f t="shared" si="1"/>
        <v/>
      </c>
    </row>
    <row r="40" spans="1:6" ht="15.75" x14ac:dyDescent="0.25">
      <c r="A40" s="101"/>
      <c r="B40" s="47"/>
      <c r="C40" s="243"/>
      <c r="D40" s="41"/>
      <c r="E40" s="12"/>
      <c r="F40" s="283"/>
    </row>
    <row r="41" spans="1:6" ht="15.75" x14ac:dyDescent="0.25">
      <c r="A41" s="92" t="s">
        <v>36</v>
      </c>
      <c r="B41" s="47"/>
      <c r="C41" s="243"/>
      <c r="D41" s="41"/>
      <c r="E41" s="12"/>
      <c r="F41" s="283"/>
    </row>
    <row r="42" spans="1:6" ht="15.75" x14ac:dyDescent="0.25">
      <c r="A42" s="539" t="s">
        <v>165</v>
      </c>
      <c r="B42" s="399">
        <f t="shared" ref="B42:B43" si="2">C42/0.82</f>
        <v>12002.439024390245</v>
      </c>
      <c r="C42" s="542">
        <v>9842</v>
      </c>
      <c r="D42" s="228"/>
      <c r="E42" s="239">
        <f>D14</f>
        <v>1.43</v>
      </c>
      <c r="F42" s="538" t="str">
        <f t="shared" ref="F42:F43" si="3">IF(C42*D42*E42,C42*D42*E42,"")</f>
        <v/>
      </c>
    </row>
    <row r="43" spans="1:6" ht="15.75" x14ac:dyDescent="0.25">
      <c r="A43" s="539" t="s">
        <v>166</v>
      </c>
      <c r="B43" s="399">
        <f t="shared" si="2"/>
        <v>2617.0731707317073</v>
      </c>
      <c r="C43" s="542">
        <v>2146</v>
      </c>
      <c r="D43" s="228"/>
      <c r="E43" s="239">
        <f>D14</f>
        <v>1.43</v>
      </c>
      <c r="F43" s="538" t="str">
        <f t="shared" si="3"/>
        <v/>
      </c>
    </row>
    <row r="44" spans="1:6" ht="15.75" x14ac:dyDescent="0.25">
      <c r="A44" s="101"/>
      <c r="B44" s="47"/>
      <c r="C44" s="243"/>
      <c r="D44" s="41"/>
      <c r="E44" s="12"/>
      <c r="F44" s="283"/>
    </row>
    <row r="45" spans="1:6" ht="15.75" x14ac:dyDescent="0.25">
      <c r="A45" s="92" t="s">
        <v>10</v>
      </c>
      <c r="B45" s="47"/>
      <c r="C45" s="244"/>
      <c r="D45" s="16"/>
      <c r="E45" s="12"/>
      <c r="F45" s="206"/>
    </row>
    <row r="46" spans="1:6" ht="15.75" x14ac:dyDescent="0.25">
      <c r="A46" s="539" t="s">
        <v>74</v>
      </c>
      <c r="B46" s="399">
        <f t="shared" ref="B46:B49" si="4">C46/0.82</f>
        <v>0</v>
      </c>
      <c r="C46" s="425">
        <v>0</v>
      </c>
      <c r="D46" s="228"/>
      <c r="E46" s="254"/>
      <c r="F46" s="538" t="str">
        <f t="shared" ref="F46:F50" si="5">IF(C46*D46*E46,C46*D46*E46,"")</f>
        <v/>
      </c>
    </row>
    <row r="47" spans="1:6" ht="15.75" x14ac:dyDescent="0.25">
      <c r="A47" s="539" t="s">
        <v>75</v>
      </c>
      <c r="B47" s="399">
        <f t="shared" si="4"/>
        <v>0</v>
      </c>
      <c r="C47" s="425">
        <v>0</v>
      </c>
      <c r="D47" s="228"/>
      <c r="E47" s="254"/>
      <c r="F47" s="538" t="str">
        <f t="shared" si="5"/>
        <v/>
      </c>
    </row>
    <row r="48" spans="1:6" ht="15.75" x14ac:dyDescent="0.25">
      <c r="A48" s="539" t="s">
        <v>76</v>
      </c>
      <c r="B48" s="399">
        <f t="shared" si="4"/>
        <v>0</v>
      </c>
      <c r="C48" s="425">
        <v>0</v>
      </c>
      <c r="D48" s="228"/>
      <c r="E48" s="254"/>
      <c r="F48" s="538" t="str">
        <f t="shared" si="5"/>
        <v/>
      </c>
    </row>
    <row r="49" spans="1:6" ht="15.75" x14ac:dyDescent="0.25">
      <c r="A49" s="539" t="s">
        <v>77</v>
      </c>
      <c r="B49" s="399">
        <f t="shared" si="4"/>
        <v>0</v>
      </c>
      <c r="C49" s="425">
        <v>0</v>
      </c>
      <c r="D49" s="228"/>
      <c r="E49" s="254"/>
      <c r="F49" s="538" t="str">
        <f t="shared" si="5"/>
        <v/>
      </c>
    </row>
    <row r="50" spans="1:6" ht="15.75" x14ac:dyDescent="0.25">
      <c r="A50" s="539" t="s">
        <v>78</v>
      </c>
      <c r="B50" s="399">
        <f>C50/0.82</f>
        <v>1704.8780487804879</v>
      </c>
      <c r="C50" s="428">
        <v>1398</v>
      </c>
      <c r="D50" s="228"/>
      <c r="E50" s="239">
        <f>D14</f>
        <v>1.43</v>
      </c>
      <c r="F50" s="538" t="str">
        <f t="shared" si="5"/>
        <v/>
      </c>
    </row>
    <row r="51" spans="1:6" ht="15.75" x14ac:dyDescent="0.25">
      <c r="A51" s="215"/>
      <c r="B51" s="47"/>
      <c r="C51" s="244"/>
      <c r="D51" s="16"/>
      <c r="E51" s="12"/>
      <c r="F51" s="206"/>
    </row>
    <row r="52" spans="1:6" ht="15.75" x14ac:dyDescent="0.25">
      <c r="A52" s="215"/>
      <c r="B52" s="47"/>
      <c r="C52" s="244"/>
      <c r="D52" s="16"/>
      <c r="E52" s="12"/>
      <c r="F52" s="206"/>
    </row>
    <row r="53" spans="1:6" ht="15.75" x14ac:dyDescent="0.25">
      <c r="A53" s="92" t="s">
        <v>12</v>
      </c>
      <c r="B53" s="47"/>
      <c r="C53" s="244"/>
      <c r="D53" s="16"/>
      <c r="E53" s="12"/>
      <c r="F53" s="206"/>
    </row>
    <row r="54" spans="1:6" ht="15.75" x14ac:dyDescent="0.25">
      <c r="A54" s="539" t="s">
        <v>81</v>
      </c>
      <c r="B54" s="399">
        <f>C54/0.82</f>
        <v>0</v>
      </c>
      <c r="C54" s="425">
        <v>0</v>
      </c>
      <c r="D54" s="228"/>
      <c r="E54" s="254"/>
      <c r="F54" s="538" t="str">
        <f t="shared" ref="F54:F56" si="6">IF(C54*D54*E54,C54*D54*E54,"")</f>
        <v/>
      </c>
    </row>
    <row r="55" spans="1:6" ht="15.75" x14ac:dyDescent="0.25">
      <c r="A55" s="539" t="s">
        <v>556</v>
      </c>
      <c r="B55" s="399"/>
      <c r="C55" s="425">
        <v>0</v>
      </c>
      <c r="D55" s="228"/>
      <c r="E55" s="254"/>
      <c r="F55" s="538" t="str">
        <f t="shared" si="6"/>
        <v/>
      </c>
    </row>
    <row r="56" spans="1:6" ht="15.75" x14ac:dyDescent="0.25">
      <c r="A56" s="539" t="s">
        <v>83</v>
      </c>
      <c r="B56" s="399">
        <f>C56/0.82</f>
        <v>763.41463414634154</v>
      </c>
      <c r="C56" s="542">
        <v>626</v>
      </c>
      <c r="D56" s="228"/>
      <c r="E56" s="239">
        <f>D14</f>
        <v>1.43</v>
      </c>
      <c r="F56" s="538" t="str">
        <f t="shared" si="6"/>
        <v/>
      </c>
    </row>
    <row r="57" spans="1:6" ht="15.75" x14ac:dyDescent="0.25">
      <c r="A57" s="215"/>
      <c r="B57" s="47"/>
      <c r="C57" s="244"/>
      <c r="D57" s="16"/>
      <c r="E57" s="12"/>
      <c r="F57" s="234"/>
    </row>
    <row r="58" spans="1:6" ht="15.75" x14ac:dyDescent="0.25">
      <c r="A58" s="92" t="s">
        <v>13</v>
      </c>
      <c r="B58" s="47"/>
      <c r="C58" s="244"/>
      <c r="D58" s="16"/>
      <c r="E58" s="12"/>
      <c r="F58" s="234"/>
    </row>
    <row r="59" spans="1:6" ht="15.75" x14ac:dyDescent="0.25">
      <c r="A59" s="539" t="s">
        <v>537</v>
      </c>
      <c r="B59" s="399"/>
      <c r="C59" s="428">
        <v>3.5</v>
      </c>
      <c r="D59" s="543"/>
      <c r="E59" s="544">
        <f>D14</f>
        <v>1.43</v>
      </c>
      <c r="F59" s="538" t="str">
        <f t="shared" ref="F59:F60" si="7">IF(C59*D59*E59,C59*D59*E59,"")</f>
        <v/>
      </c>
    </row>
    <row r="60" spans="1:6" ht="15.75" x14ac:dyDescent="0.25">
      <c r="A60" s="545" t="s">
        <v>14</v>
      </c>
      <c r="B60" s="546"/>
      <c r="C60" s="547">
        <v>1.85</v>
      </c>
      <c r="D60" s="543"/>
      <c r="E60" s="544">
        <f>D14</f>
        <v>1.43</v>
      </c>
      <c r="F60" s="538" t="str">
        <f t="shared" si="7"/>
        <v/>
      </c>
    </row>
    <row r="61" spans="1:6" ht="15.75" x14ac:dyDescent="0.25">
      <c r="A61" s="539" t="s">
        <v>467</v>
      </c>
      <c r="B61" s="399"/>
      <c r="C61" s="428" t="s">
        <v>32</v>
      </c>
      <c r="D61" s="548"/>
      <c r="E61" s="549"/>
      <c r="F61" s="550">
        <f>D61</f>
        <v>0</v>
      </c>
    </row>
    <row r="62" spans="1:6" ht="15.75" x14ac:dyDescent="0.25">
      <c r="A62" s="12"/>
      <c r="B62" s="14"/>
      <c r="C62" s="14"/>
      <c r="D62" s="13" t="s">
        <v>15</v>
      </c>
      <c r="E62" s="13"/>
      <c r="F62" s="310">
        <f>SUM(F18:F61)</f>
        <v>0</v>
      </c>
    </row>
    <row r="63" spans="1:6" ht="15.75" x14ac:dyDescent="0.25">
      <c r="A63" s="12" t="s">
        <v>538</v>
      </c>
      <c r="B63" s="47"/>
      <c r="C63" s="264">
        <v>0</v>
      </c>
      <c r="D63" s="16"/>
      <c r="E63" s="12"/>
      <c r="F63" s="551">
        <f>SUM(C63*(F62)/100)</f>
        <v>0</v>
      </c>
    </row>
    <row r="64" spans="1:6" ht="15.75" x14ac:dyDescent="0.25">
      <c r="A64" s="13" t="s">
        <v>539</v>
      </c>
      <c r="B64" s="266"/>
      <c r="C64" s="267">
        <v>0</v>
      </c>
      <c r="D64" s="13" t="s">
        <v>540</v>
      </c>
      <c r="E64" s="13"/>
      <c r="F64" s="552">
        <f>SUM(C64*(F62)/100)</f>
        <v>0</v>
      </c>
    </row>
    <row r="65" spans="1:6" ht="15.75" x14ac:dyDescent="0.25">
      <c r="A65" s="12"/>
      <c r="B65" s="12"/>
      <c r="C65" s="14"/>
      <c r="D65" s="13" t="s">
        <v>17</v>
      </c>
      <c r="E65" s="13"/>
      <c r="F65" s="553">
        <f>SUM(F62+F63+F64)</f>
        <v>0</v>
      </c>
    </row>
    <row r="66" spans="1:6" ht="15.75" x14ac:dyDescent="0.25">
      <c r="A66" s="12"/>
      <c r="B66" s="12"/>
      <c r="C66" s="13"/>
      <c r="D66" s="14"/>
      <c r="E66" s="13"/>
      <c r="F66" s="12"/>
    </row>
    <row r="67" spans="1:6" ht="15" x14ac:dyDescent="0.25">
      <c r="A67" s="270"/>
      <c r="B67" s="270"/>
      <c r="C67" s="271"/>
      <c r="D67" s="272"/>
      <c r="E67" s="271"/>
    </row>
    <row r="68" spans="1:6" ht="15" x14ac:dyDescent="0.25">
      <c r="A68" s="270"/>
      <c r="B68" s="270"/>
      <c r="C68" s="271"/>
      <c r="D68" s="272"/>
      <c r="E68" s="271"/>
    </row>
  </sheetData>
  <mergeCells count="13">
    <mergeCell ref="A1:B5"/>
    <mergeCell ref="C1:F1"/>
    <mergeCell ref="C2:F2"/>
    <mergeCell ref="C3:F3"/>
    <mergeCell ref="C4:F4"/>
    <mergeCell ref="C5:F5"/>
    <mergeCell ref="D14:E14"/>
    <mergeCell ref="A6:B7"/>
    <mergeCell ref="C6:F6"/>
    <mergeCell ref="C7:F7"/>
    <mergeCell ref="A8:F8"/>
    <mergeCell ref="A10:E11"/>
    <mergeCell ref="A12:F12"/>
  </mergeCells>
  <hyperlinks>
    <hyperlink ref="C7" r:id="rId1" xr:uid="{8B7BD07C-5E5A-445F-AC80-DD1066D6EA19}"/>
    <hyperlink ref="C5" r:id="rId2" xr:uid="{270CCA2B-06B4-44A3-93DA-8F94FF79F4A2}"/>
  </hyperlinks>
  <pageMargins left="0.5" right="0.5" top="0.5" bottom="0.25" header="0.5" footer="0.5"/>
  <pageSetup scale="90" fitToHeight="0" orientation="portrait" r:id="rId3"/>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6C16-3D37-410D-A6A9-83931AE574D7}">
  <sheetPr>
    <tabColor rgb="FFFFFF00"/>
    <pageSetUpPr fitToPage="1"/>
  </sheetPr>
  <dimension ref="A1:I115"/>
  <sheetViews>
    <sheetView topLeftCell="A2" zoomScaleNormal="100" workbookViewId="0">
      <selection activeCell="I16" sqref="I16"/>
    </sheetView>
  </sheetViews>
  <sheetFormatPr defaultRowHeight="12.75" x14ac:dyDescent="0.2"/>
  <cols>
    <col min="1" max="1" width="44.7109375" style="1" customWidth="1"/>
    <col min="2" max="2" width="14.5703125" style="1" customWidth="1"/>
    <col min="3" max="3" width="15.28515625" style="2" customWidth="1"/>
    <col min="4" max="4" width="6.42578125" style="3" customWidth="1"/>
    <col min="5" max="5" width="10.2851562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984" t="e" vm="1">
        <v>#VALUE!</v>
      </c>
      <c r="B1" s="985"/>
      <c r="C1" s="986" t="s">
        <v>524</v>
      </c>
      <c r="D1" s="987"/>
      <c r="E1" s="987"/>
      <c r="F1" s="988"/>
    </row>
    <row r="2" spans="1:9" ht="15.75" x14ac:dyDescent="0.25">
      <c r="A2" s="892"/>
      <c r="B2" s="893"/>
      <c r="C2" s="955" t="s">
        <v>450</v>
      </c>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4.6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75" x14ac:dyDescent="0.25">
      <c r="A9" s="314" t="s">
        <v>40</v>
      </c>
      <c r="B9" s="12"/>
      <c r="C9" s="13"/>
      <c r="D9" s="14"/>
      <c r="E9" s="13"/>
      <c r="F9" s="209"/>
    </row>
    <row r="10" spans="1:9" ht="28.35" customHeight="1" x14ac:dyDescent="0.25">
      <c r="A10" s="948" t="s">
        <v>595</v>
      </c>
      <c r="B10" s="949"/>
      <c r="C10" s="949"/>
      <c r="D10" s="949"/>
      <c r="E10" s="949"/>
      <c r="F10" s="209"/>
    </row>
    <row r="11" spans="1:9" ht="15.6" customHeight="1" x14ac:dyDescent="0.25">
      <c r="A11" s="948"/>
      <c r="B11" s="949"/>
      <c r="C11" s="949"/>
      <c r="D11" s="949"/>
      <c r="E11" s="949"/>
      <c r="F11" s="209"/>
    </row>
    <row r="12" spans="1:9" ht="15" customHeight="1" thickBot="1" x14ac:dyDescent="0.3">
      <c r="A12" s="950" t="s">
        <v>525</v>
      </c>
      <c r="B12" s="911"/>
      <c r="C12" s="911"/>
      <c r="D12" s="911"/>
      <c r="E12" s="911"/>
      <c r="F12" s="951"/>
    </row>
    <row r="13" spans="1:9" ht="15.6" customHeight="1" thickBot="1" x14ac:dyDescent="0.3">
      <c r="A13" s="92" t="s">
        <v>526</v>
      </c>
      <c r="B13" s="12"/>
      <c r="C13" s="212"/>
      <c r="D13" s="213" t="s">
        <v>527</v>
      </c>
      <c r="E13" s="214"/>
      <c r="F13" s="209"/>
    </row>
    <row r="14" spans="1:9" ht="15.6" customHeight="1" thickBot="1" x14ac:dyDescent="0.3">
      <c r="A14" s="215"/>
      <c r="B14" s="210"/>
      <c r="C14" s="216" t="s">
        <v>528</v>
      </c>
      <c r="D14" s="941">
        <v>1.43</v>
      </c>
      <c r="E14" s="942"/>
      <c r="F14" s="217"/>
    </row>
    <row r="15" spans="1:9" ht="15.75" x14ac:dyDescent="0.25">
      <c r="A15" s="215"/>
      <c r="B15" s="12"/>
      <c r="C15" s="13"/>
      <c r="D15" s="14"/>
      <c r="E15" s="13"/>
      <c r="F15" s="209"/>
    </row>
    <row r="16" spans="1:9" s="221" customFormat="1" ht="63" customHeight="1" x14ac:dyDescent="0.25">
      <c r="A16" s="97"/>
      <c r="B16" s="676" t="s">
        <v>529</v>
      </c>
      <c r="C16" s="219" t="s">
        <v>530</v>
      </c>
      <c r="D16" s="218"/>
      <c r="E16" s="676" t="s">
        <v>531</v>
      </c>
      <c r="F16" s="220" t="s">
        <v>532</v>
      </c>
    </row>
    <row r="17" spans="1:6" ht="20.100000000000001" customHeight="1" x14ac:dyDescent="0.25">
      <c r="A17" s="554" t="s">
        <v>4</v>
      </c>
      <c r="B17" s="555" t="s">
        <v>533</v>
      </c>
      <c r="C17" s="273" t="s">
        <v>320</v>
      </c>
      <c r="D17" s="224" t="s">
        <v>534</v>
      </c>
      <c r="E17" s="225" t="s">
        <v>535</v>
      </c>
      <c r="F17" s="226" t="s">
        <v>6</v>
      </c>
    </row>
    <row r="18" spans="1:6" ht="15" customHeight="1" x14ac:dyDescent="0.25">
      <c r="A18" s="554" t="s">
        <v>183</v>
      </c>
      <c r="B18" s="235">
        <f t="shared" ref="B18:B20" si="0">C18/0.82</f>
        <v>31968.292682926833</v>
      </c>
      <c r="C18" s="315">
        <v>26214</v>
      </c>
      <c r="D18" s="228"/>
      <c r="E18" s="229">
        <f>D14</f>
        <v>1.43</v>
      </c>
      <c r="F18" s="292" t="str">
        <f t="shared" ref="F18:F20" si="1">IF(C18*D18*E18,C18*D18*E18,"")</f>
        <v/>
      </c>
    </row>
    <row r="19" spans="1:6" ht="15" customHeight="1" x14ac:dyDescent="0.25">
      <c r="A19" s="554" t="s">
        <v>184</v>
      </c>
      <c r="B19" s="235">
        <f t="shared" si="0"/>
        <v>37501.219512195123</v>
      </c>
      <c r="C19" s="315">
        <v>30751</v>
      </c>
      <c r="D19" s="228"/>
      <c r="E19" s="229">
        <f>D14</f>
        <v>1.43</v>
      </c>
      <c r="F19" s="292" t="str">
        <f t="shared" si="1"/>
        <v/>
      </c>
    </row>
    <row r="20" spans="1:6" ht="15.6" customHeight="1" x14ac:dyDescent="0.25">
      <c r="A20" s="554" t="s">
        <v>185</v>
      </c>
      <c r="B20" s="235">
        <f t="shared" si="0"/>
        <v>44360.975609756097</v>
      </c>
      <c r="C20" s="315">
        <v>36376</v>
      </c>
      <c r="D20" s="228"/>
      <c r="E20" s="229">
        <f>D14</f>
        <v>1.43</v>
      </c>
      <c r="F20" s="292" t="str">
        <f t="shared" si="1"/>
        <v/>
      </c>
    </row>
    <row r="21" spans="1:6" ht="15.75" x14ac:dyDescent="0.25">
      <c r="A21" s="215"/>
      <c r="B21" s="47"/>
      <c r="C21" s="33"/>
      <c r="D21" s="14"/>
      <c r="E21" s="335"/>
      <c r="F21" s="206"/>
    </row>
    <row r="22" spans="1:6" ht="15.75" x14ac:dyDescent="0.25">
      <c r="A22" s="92" t="s">
        <v>22</v>
      </c>
      <c r="B22" s="47"/>
      <c r="C22" s="58"/>
      <c r="D22" s="16"/>
      <c r="E22" s="335"/>
      <c r="F22" s="206"/>
    </row>
    <row r="23" spans="1:6" ht="15.75" x14ac:dyDescent="0.25">
      <c r="A23" s="533" t="s">
        <v>99</v>
      </c>
      <c r="B23" s="556">
        <f>C23/0.82</f>
        <v>0</v>
      </c>
      <c r="C23" s="557">
        <v>0</v>
      </c>
      <c r="D23" s="228"/>
      <c r="E23" s="239">
        <f>D14</f>
        <v>1.43</v>
      </c>
      <c r="F23" s="532" t="str">
        <f>IF(C23*D23*E23,C23*D23*E23,"")</f>
        <v/>
      </c>
    </row>
    <row r="24" spans="1:6" ht="15.75" x14ac:dyDescent="0.25">
      <c r="A24" s="558" t="s">
        <v>102</v>
      </c>
      <c r="B24" s="47"/>
      <c r="C24" s="58"/>
      <c r="D24" s="16"/>
      <c r="E24" s="335"/>
      <c r="F24" s="206"/>
    </row>
    <row r="25" spans="1:6" ht="31.5" x14ac:dyDescent="0.25">
      <c r="A25" s="559" t="s">
        <v>186</v>
      </c>
      <c r="B25" s="556">
        <f t="shared" ref="B25:B27" si="2">C25/0.82</f>
        <v>0</v>
      </c>
      <c r="C25" s="557">
        <v>0</v>
      </c>
      <c r="D25" s="228"/>
      <c r="E25" s="239">
        <f>D14</f>
        <v>1.43</v>
      </c>
      <c r="F25" s="538" t="str">
        <f t="shared" ref="F25:F27" si="3">IF(C25*D25*E25,C25*D25*E25,"")</f>
        <v/>
      </c>
    </row>
    <row r="26" spans="1:6" ht="15.75" x14ac:dyDescent="0.25">
      <c r="A26" s="539" t="s">
        <v>456</v>
      </c>
      <c r="B26" s="399">
        <f t="shared" si="2"/>
        <v>6743.9024390243903</v>
      </c>
      <c r="C26" s="540">
        <v>5530</v>
      </c>
      <c r="D26" s="228"/>
      <c r="E26" s="239">
        <f>D14</f>
        <v>1.43</v>
      </c>
      <c r="F26" s="538" t="str">
        <f t="shared" si="3"/>
        <v/>
      </c>
    </row>
    <row r="27" spans="1:6" ht="15.75" x14ac:dyDescent="0.25">
      <c r="A27" s="560" t="s">
        <v>330</v>
      </c>
      <c r="B27" s="399">
        <f t="shared" si="2"/>
        <v>9953.6585365853662</v>
      </c>
      <c r="C27" s="540">
        <v>8162</v>
      </c>
      <c r="D27" s="228"/>
      <c r="E27" s="239">
        <f>D14</f>
        <v>1.43</v>
      </c>
      <c r="F27" s="538" t="str">
        <f t="shared" si="3"/>
        <v/>
      </c>
    </row>
    <row r="28" spans="1:6" ht="15.75" x14ac:dyDescent="0.25">
      <c r="A28" s="92"/>
      <c r="B28" s="47"/>
      <c r="C28" s="58"/>
      <c r="D28" s="16"/>
      <c r="E28" s="335"/>
      <c r="F28" s="206"/>
    </row>
    <row r="29" spans="1:6" ht="15.75" x14ac:dyDescent="0.25">
      <c r="A29" s="92" t="s">
        <v>24</v>
      </c>
      <c r="B29" s="47"/>
      <c r="C29" s="58"/>
      <c r="D29" s="16"/>
      <c r="E29" s="335"/>
      <c r="F29" s="206"/>
    </row>
    <row r="30" spans="1:6" ht="15.75" x14ac:dyDescent="0.25">
      <c r="A30" s="539" t="s">
        <v>88</v>
      </c>
      <c r="B30" s="399">
        <f t="shared" ref="B30:B32" si="4">C30/0.82</f>
        <v>351.21951219512198</v>
      </c>
      <c r="C30" s="443">
        <v>288</v>
      </c>
      <c r="D30" s="228"/>
      <c r="E30" s="239">
        <f>D14</f>
        <v>1.43</v>
      </c>
      <c r="F30" s="538" t="str">
        <f t="shared" ref="F30:F32" si="5">IF(C30*D30*E30,C30*D30*E30,"")</f>
        <v/>
      </c>
    </row>
    <row r="31" spans="1:6" ht="15.75" x14ac:dyDescent="0.25">
      <c r="A31" s="539" t="s">
        <v>89</v>
      </c>
      <c r="B31" s="399">
        <f t="shared" si="4"/>
        <v>713.41463414634154</v>
      </c>
      <c r="C31" s="540">
        <v>585</v>
      </c>
      <c r="D31" s="228"/>
      <c r="E31" s="239">
        <f>D14</f>
        <v>1.43</v>
      </c>
      <c r="F31" s="538" t="str">
        <f t="shared" si="5"/>
        <v/>
      </c>
    </row>
    <row r="32" spans="1:6" ht="15.75" x14ac:dyDescent="0.25">
      <c r="A32" s="539" t="s">
        <v>104</v>
      </c>
      <c r="B32" s="399">
        <f t="shared" si="4"/>
        <v>2571.9512195121952</v>
      </c>
      <c r="C32" s="540">
        <v>2109</v>
      </c>
      <c r="D32" s="228"/>
      <c r="E32" s="239">
        <f>D14</f>
        <v>1.43</v>
      </c>
      <c r="F32" s="538" t="str">
        <f t="shared" si="5"/>
        <v/>
      </c>
    </row>
    <row r="33" spans="1:6" ht="15.75" x14ac:dyDescent="0.25">
      <c r="A33" s="92"/>
      <c r="B33" s="47"/>
      <c r="C33" s="58"/>
      <c r="D33" s="16"/>
      <c r="E33" s="335"/>
      <c r="F33" s="206"/>
    </row>
    <row r="34" spans="1:6" ht="15.75" x14ac:dyDescent="0.25">
      <c r="A34" s="92" t="s">
        <v>25</v>
      </c>
      <c r="B34" s="47"/>
      <c r="C34" s="58"/>
      <c r="D34" s="16"/>
      <c r="E34" s="335"/>
      <c r="F34" s="206"/>
    </row>
    <row r="35" spans="1:6" ht="15.75" x14ac:dyDescent="0.25">
      <c r="A35" s="539" t="s">
        <v>187</v>
      </c>
      <c r="B35" s="399">
        <f t="shared" ref="B35:B36" si="6">C35/0.82</f>
        <v>875.60975609756099</v>
      </c>
      <c r="C35" s="443">
        <v>718</v>
      </c>
      <c r="D35" s="228"/>
      <c r="E35" s="239">
        <f>D14</f>
        <v>1.43</v>
      </c>
      <c r="F35" s="538" t="str">
        <f t="shared" ref="F35:F36" si="7">IF(C35*D35*E35,C35*D35*E35,"")</f>
        <v/>
      </c>
    </row>
    <row r="36" spans="1:6" ht="30.6" customHeight="1" x14ac:dyDescent="0.25">
      <c r="A36" s="561" t="s">
        <v>188</v>
      </c>
      <c r="B36" s="399">
        <f t="shared" si="6"/>
        <v>875.60975609756099</v>
      </c>
      <c r="C36" s="540">
        <v>718</v>
      </c>
      <c r="D36" s="228"/>
      <c r="E36" s="239">
        <f>D14</f>
        <v>1.43</v>
      </c>
      <c r="F36" s="538" t="str">
        <f t="shared" si="7"/>
        <v/>
      </c>
    </row>
    <row r="37" spans="1:6" ht="15.75" x14ac:dyDescent="0.25">
      <c r="A37" s="92"/>
      <c r="B37" s="47"/>
      <c r="C37" s="58"/>
      <c r="D37" s="16"/>
      <c r="E37" s="335"/>
      <c r="F37" s="206"/>
    </row>
    <row r="38" spans="1:6" ht="15.75" x14ac:dyDescent="0.25">
      <c r="A38" s="92" t="s">
        <v>21</v>
      </c>
      <c r="B38" s="47"/>
      <c r="C38" s="58"/>
      <c r="D38" s="16"/>
      <c r="E38" s="335"/>
      <c r="F38" s="206"/>
    </row>
    <row r="39" spans="1:6" ht="15.75" x14ac:dyDescent="0.25">
      <c r="A39" s="539" t="s">
        <v>189</v>
      </c>
      <c r="B39" s="399">
        <f t="shared" ref="B39" si="8">C39/0.82</f>
        <v>4439.0243902439024</v>
      </c>
      <c r="C39" s="443">
        <v>3640</v>
      </c>
      <c r="D39" s="228"/>
      <c r="E39" s="239">
        <f>D14</f>
        <v>1.43</v>
      </c>
      <c r="F39" s="538" t="str">
        <f t="shared" ref="F39" si="9">IF(C39*D39*E39,C39*D39*E39,"")</f>
        <v/>
      </c>
    </row>
    <row r="40" spans="1:6" ht="15.75" x14ac:dyDescent="0.25">
      <c r="A40" s="92"/>
      <c r="B40" s="47"/>
      <c r="C40" s="58"/>
      <c r="D40" s="16"/>
      <c r="E40" s="335"/>
      <c r="F40" s="206"/>
    </row>
    <row r="41" spans="1:6" ht="15.75" x14ac:dyDescent="0.25">
      <c r="A41" s="92" t="s">
        <v>35</v>
      </c>
      <c r="B41" s="47"/>
      <c r="C41" s="58"/>
      <c r="D41" s="16"/>
      <c r="E41" s="335"/>
      <c r="F41" s="206"/>
    </row>
    <row r="42" spans="1:6" ht="15.75" x14ac:dyDescent="0.25">
      <c r="A42" s="539" t="s">
        <v>157</v>
      </c>
      <c r="B42" s="399">
        <f t="shared" ref="B42:B51" si="10">C42/0.82</f>
        <v>1218.2926829268292</v>
      </c>
      <c r="C42" s="443">
        <v>999</v>
      </c>
      <c r="D42" s="228"/>
      <c r="E42" s="239">
        <f>D14</f>
        <v>1.43</v>
      </c>
      <c r="F42" s="538" t="str">
        <f t="shared" ref="F42:F67" si="11">IF(C42*D42*E42,C42*D42*E42,"")</f>
        <v/>
      </c>
    </row>
    <row r="43" spans="1:6" ht="15.75" x14ac:dyDescent="0.25">
      <c r="A43" s="539" t="s">
        <v>209</v>
      </c>
      <c r="B43" s="399">
        <f t="shared" si="10"/>
        <v>609.7560975609756</v>
      </c>
      <c r="C43" s="540">
        <v>500</v>
      </c>
      <c r="D43" s="228"/>
      <c r="E43" s="239">
        <f>D14</f>
        <v>1.43</v>
      </c>
      <c r="F43" s="538" t="str">
        <f t="shared" si="11"/>
        <v/>
      </c>
    </row>
    <row r="44" spans="1:6" ht="15.75" x14ac:dyDescent="0.25">
      <c r="A44" s="539" t="s">
        <v>65</v>
      </c>
      <c r="B44" s="399">
        <f t="shared" si="10"/>
        <v>2528.0487804878048</v>
      </c>
      <c r="C44" s="540">
        <v>2073</v>
      </c>
      <c r="D44" s="228"/>
      <c r="E44" s="239">
        <f>D14</f>
        <v>1.43</v>
      </c>
      <c r="F44" s="538" t="str">
        <f t="shared" si="11"/>
        <v/>
      </c>
    </row>
    <row r="45" spans="1:6" ht="15.75" x14ac:dyDescent="0.25">
      <c r="A45" s="562" t="s">
        <v>510</v>
      </c>
      <c r="B45" s="399">
        <f t="shared" si="10"/>
        <v>465.85365853658539</v>
      </c>
      <c r="C45" s="540">
        <v>382</v>
      </c>
      <c r="D45" s="228"/>
      <c r="E45" s="239">
        <f>D14</f>
        <v>1.43</v>
      </c>
      <c r="F45" s="538" t="str">
        <f t="shared" si="11"/>
        <v/>
      </c>
    </row>
    <row r="46" spans="1:6" ht="15.75" x14ac:dyDescent="0.25">
      <c r="A46" s="539" t="s">
        <v>67</v>
      </c>
      <c r="B46" s="399">
        <f t="shared" si="10"/>
        <v>652.43902439024396</v>
      </c>
      <c r="C46" s="540">
        <v>535</v>
      </c>
      <c r="D46" s="228"/>
      <c r="E46" s="239">
        <f>D14</f>
        <v>1.43</v>
      </c>
      <c r="F46" s="538" t="str">
        <f t="shared" si="11"/>
        <v/>
      </c>
    </row>
    <row r="47" spans="1:6" ht="15.75" x14ac:dyDescent="0.25">
      <c r="A47" s="539" t="s">
        <v>68</v>
      </c>
      <c r="B47" s="399">
        <f t="shared" si="10"/>
        <v>324.39024390243907</v>
      </c>
      <c r="C47" s="541">
        <v>266</v>
      </c>
      <c r="D47" s="228"/>
      <c r="E47" s="239">
        <f>D14</f>
        <v>1.43</v>
      </c>
      <c r="F47" s="538" t="str">
        <f t="shared" si="11"/>
        <v/>
      </c>
    </row>
    <row r="48" spans="1:6" ht="15.75" x14ac:dyDescent="0.25">
      <c r="A48" s="539" t="s">
        <v>69</v>
      </c>
      <c r="B48" s="399">
        <f t="shared" si="10"/>
        <v>906.09756097560978</v>
      </c>
      <c r="C48" s="541">
        <v>743</v>
      </c>
      <c r="D48" s="228"/>
      <c r="E48" s="239">
        <f>D14</f>
        <v>1.43</v>
      </c>
      <c r="F48" s="538" t="str">
        <f t="shared" si="11"/>
        <v/>
      </c>
    </row>
    <row r="49" spans="1:6" ht="15.75" x14ac:dyDescent="0.25">
      <c r="A49" s="539" t="s">
        <v>158</v>
      </c>
      <c r="B49" s="417">
        <f t="shared" si="10"/>
        <v>2898.7804878048782</v>
      </c>
      <c r="C49" s="536">
        <v>2377</v>
      </c>
      <c r="D49" s="228"/>
      <c r="E49" s="239">
        <f>D14</f>
        <v>1.43</v>
      </c>
      <c r="F49" s="538" t="str">
        <f t="shared" si="11"/>
        <v/>
      </c>
    </row>
    <row r="50" spans="1:6" ht="15.75" x14ac:dyDescent="0.25">
      <c r="A50" s="539" t="s">
        <v>190</v>
      </c>
      <c r="B50" s="399">
        <f t="shared" si="10"/>
        <v>891.46341463414637</v>
      </c>
      <c r="C50" s="443">
        <v>731</v>
      </c>
      <c r="D50" s="228"/>
      <c r="E50" s="239">
        <f>D14</f>
        <v>1.43</v>
      </c>
      <c r="F50" s="538" t="str">
        <f t="shared" si="11"/>
        <v/>
      </c>
    </row>
    <row r="51" spans="1:6" ht="15.75" x14ac:dyDescent="0.25">
      <c r="A51" s="539" t="s">
        <v>191</v>
      </c>
      <c r="B51" s="399">
        <f t="shared" si="10"/>
        <v>224.39024390243904</v>
      </c>
      <c r="C51" s="540">
        <v>184</v>
      </c>
      <c r="D51" s="228"/>
      <c r="E51" s="239">
        <f>D14</f>
        <v>1.43</v>
      </c>
      <c r="F51" s="538" t="str">
        <f t="shared" si="11"/>
        <v/>
      </c>
    </row>
    <row r="52" spans="1:6" ht="29.65" customHeight="1" x14ac:dyDescent="0.25">
      <c r="A52" s="561" t="s">
        <v>210</v>
      </c>
      <c r="B52" s="399">
        <f>C52/0.82</f>
        <v>1374.3902439024391</v>
      </c>
      <c r="C52" s="540">
        <v>1127</v>
      </c>
      <c r="D52" s="228"/>
      <c r="E52" s="239">
        <f>D14</f>
        <v>1.43</v>
      </c>
      <c r="F52" s="538" t="str">
        <f>IF(C52*D52*E52,C52*D52*E52,"")</f>
        <v/>
      </c>
    </row>
    <row r="53" spans="1:6" ht="29.65" customHeight="1" x14ac:dyDescent="0.25">
      <c r="A53" s="561" t="s">
        <v>192</v>
      </c>
      <c r="B53" s="399">
        <f>C53/0.82</f>
        <v>1185.3658536585367</v>
      </c>
      <c r="C53" s="540">
        <v>972</v>
      </c>
      <c r="D53" s="228"/>
      <c r="E53" s="239">
        <f>D14</f>
        <v>1.43</v>
      </c>
      <c r="F53" s="538" t="str">
        <f>IF(C53*D53*E53,C53*D53*E53,"")</f>
        <v/>
      </c>
    </row>
    <row r="54" spans="1:6" ht="15.75" x14ac:dyDescent="0.25">
      <c r="A54" s="539" t="s">
        <v>193</v>
      </c>
      <c r="B54" s="399">
        <f t="shared" ref="B54:B67" si="12">C54/0.82</f>
        <v>875.60975609756099</v>
      </c>
      <c r="C54" s="540">
        <v>718</v>
      </c>
      <c r="D54" s="228"/>
      <c r="E54" s="239">
        <f>D14</f>
        <v>1.43</v>
      </c>
      <c r="F54" s="538" t="str">
        <f t="shared" si="11"/>
        <v/>
      </c>
    </row>
    <row r="55" spans="1:6" ht="15.75" x14ac:dyDescent="0.25">
      <c r="A55" s="539" t="s">
        <v>159</v>
      </c>
      <c r="B55" s="399">
        <f t="shared" si="12"/>
        <v>1467.0731707317075</v>
      </c>
      <c r="C55" s="541">
        <v>1203</v>
      </c>
      <c r="D55" s="228"/>
      <c r="E55" s="239">
        <f>D14</f>
        <v>1.43</v>
      </c>
      <c r="F55" s="538" t="str">
        <f t="shared" si="11"/>
        <v/>
      </c>
    </row>
    <row r="56" spans="1:6" ht="15.75" x14ac:dyDescent="0.25">
      <c r="A56" s="539" t="s">
        <v>108</v>
      </c>
      <c r="B56" s="399">
        <f t="shared" si="12"/>
        <v>1471.9512195121952</v>
      </c>
      <c r="C56" s="541">
        <v>1207</v>
      </c>
      <c r="D56" s="228"/>
      <c r="E56" s="239">
        <f>D14</f>
        <v>1.43</v>
      </c>
      <c r="F56" s="538" t="str">
        <f t="shared" si="11"/>
        <v/>
      </c>
    </row>
    <row r="57" spans="1:6" ht="15.75" x14ac:dyDescent="0.25">
      <c r="A57" s="539" t="s">
        <v>160</v>
      </c>
      <c r="B57" s="417">
        <f t="shared" si="12"/>
        <v>1337.8048780487807</v>
      </c>
      <c r="C57" s="536">
        <v>1097</v>
      </c>
      <c r="D57" s="228"/>
      <c r="E57" s="239">
        <f>D14</f>
        <v>1.43</v>
      </c>
      <c r="F57" s="538" t="str">
        <f t="shared" si="11"/>
        <v/>
      </c>
    </row>
    <row r="58" spans="1:6" ht="15.75" x14ac:dyDescent="0.25">
      <c r="A58" s="539" t="s">
        <v>161</v>
      </c>
      <c r="B58" s="399">
        <f t="shared" si="12"/>
        <v>1002.439024390244</v>
      </c>
      <c r="C58" s="542">
        <v>822</v>
      </c>
      <c r="D58" s="228"/>
      <c r="E58" s="239">
        <f>D14</f>
        <v>1.43</v>
      </c>
      <c r="F58" s="538" t="str">
        <f t="shared" si="11"/>
        <v/>
      </c>
    </row>
    <row r="59" spans="1:6" ht="15.75" x14ac:dyDescent="0.25">
      <c r="A59" s="539" t="s">
        <v>152</v>
      </c>
      <c r="B59" s="399">
        <f t="shared" si="12"/>
        <v>1303.6585365853659</v>
      </c>
      <c r="C59" s="542">
        <v>1069</v>
      </c>
      <c r="D59" s="228"/>
      <c r="E59" s="239">
        <f>D14</f>
        <v>1.43</v>
      </c>
      <c r="F59" s="538" t="str">
        <f t="shared" si="11"/>
        <v/>
      </c>
    </row>
    <row r="60" spans="1:6" ht="15.75" x14ac:dyDescent="0.25">
      <c r="A60" s="539" t="s">
        <v>211</v>
      </c>
      <c r="B60" s="399">
        <f t="shared" si="12"/>
        <v>4692.6829268292686</v>
      </c>
      <c r="C60" s="541">
        <v>3848</v>
      </c>
      <c r="D60" s="228"/>
      <c r="E60" s="239">
        <f>D14</f>
        <v>1.43</v>
      </c>
      <c r="F60" s="538" t="str">
        <f t="shared" si="11"/>
        <v/>
      </c>
    </row>
    <row r="61" spans="1:6" ht="31.5" x14ac:dyDescent="0.25">
      <c r="A61" s="561" t="s">
        <v>194</v>
      </c>
      <c r="B61" s="399">
        <f t="shared" si="12"/>
        <v>943.90243902439033</v>
      </c>
      <c r="C61" s="541">
        <v>774</v>
      </c>
      <c r="D61" s="228"/>
      <c r="E61" s="239">
        <f>D14</f>
        <v>1.43</v>
      </c>
      <c r="F61" s="538" t="str">
        <f t="shared" si="11"/>
        <v/>
      </c>
    </row>
    <row r="62" spans="1:6" ht="15.75" x14ac:dyDescent="0.25">
      <c r="A62" s="560" t="s">
        <v>70</v>
      </c>
      <c r="B62" s="417">
        <f t="shared" si="12"/>
        <v>2462.1951219512198</v>
      </c>
      <c r="C62" s="536">
        <v>2019</v>
      </c>
      <c r="D62" s="228"/>
      <c r="E62" s="239">
        <f>D14</f>
        <v>1.43</v>
      </c>
      <c r="F62" s="538" t="str">
        <f t="shared" si="11"/>
        <v/>
      </c>
    </row>
    <row r="63" spans="1:6" ht="15.75" x14ac:dyDescent="0.25">
      <c r="A63" s="560" t="s">
        <v>195</v>
      </c>
      <c r="B63" s="727" t="s">
        <v>32</v>
      </c>
      <c r="C63" s="541" t="s">
        <v>32</v>
      </c>
      <c r="D63" s="228"/>
      <c r="E63" s="239">
        <f>D14</f>
        <v>1.43</v>
      </c>
      <c r="F63" s="564"/>
    </row>
    <row r="64" spans="1:6" ht="15.75" x14ac:dyDescent="0.25">
      <c r="A64" s="560" t="s">
        <v>317</v>
      </c>
      <c r="B64" s="727" t="s">
        <v>32</v>
      </c>
      <c r="C64" s="541" t="s">
        <v>32</v>
      </c>
      <c r="D64" s="228"/>
      <c r="E64" s="239">
        <f>D14</f>
        <v>1.43</v>
      </c>
      <c r="F64" s="564"/>
    </row>
    <row r="65" spans="1:6" ht="15.75" x14ac:dyDescent="0.25">
      <c r="A65" s="560" t="s">
        <v>196</v>
      </c>
      <c r="B65" s="417">
        <f t="shared" si="12"/>
        <v>13256.09756097561</v>
      </c>
      <c r="C65" s="536">
        <v>10870</v>
      </c>
      <c r="D65" s="228"/>
      <c r="E65" s="239">
        <f>D14</f>
        <v>1.43</v>
      </c>
      <c r="F65" s="538" t="str">
        <f t="shared" si="11"/>
        <v/>
      </c>
    </row>
    <row r="66" spans="1:6" ht="15.75" x14ac:dyDescent="0.25">
      <c r="A66" s="560" t="s">
        <v>197</v>
      </c>
      <c r="B66" s="399">
        <f t="shared" si="12"/>
        <v>5151.2195121951227</v>
      </c>
      <c r="C66" s="542">
        <v>4224</v>
      </c>
      <c r="D66" s="228"/>
      <c r="E66" s="239">
        <f>D14</f>
        <v>1.43</v>
      </c>
      <c r="F66" s="538" t="str">
        <f t="shared" si="11"/>
        <v/>
      </c>
    </row>
    <row r="67" spans="1:6" ht="15.75" x14ac:dyDescent="0.25">
      <c r="A67" s="560" t="s">
        <v>316</v>
      </c>
      <c r="B67" s="399">
        <f t="shared" si="12"/>
        <v>812.19512195121956</v>
      </c>
      <c r="C67" s="542">
        <v>666</v>
      </c>
      <c r="D67" s="228"/>
      <c r="E67" s="239">
        <f>D14</f>
        <v>1.43</v>
      </c>
      <c r="F67" s="538" t="str">
        <f t="shared" si="11"/>
        <v/>
      </c>
    </row>
    <row r="68" spans="1:6" ht="15.75" x14ac:dyDescent="0.25">
      <c r="A68" s="101"/>
      <c r="B68" s="47"/>
      <c r="C68" s="56"/>
      <c r="D68" s="41"/>
      <c r="E68" s="335"/>
      <c r="F68" s="283"/>
    </row>
    <row r="69" spans="1:6" ht="15.75" x14ac:dyDescent="0.25">
      <c r="A69" s="92" t="s">
        <v>41</v>
      </c>
      <c r="B69" s="47"/>
      <c r="C69" s="56"/>
      <c r="D69" s="41"/>
      <c r="E69" s="335"/>
      <c r="F69" s="283"/>
    </row>
    <row r="70" spans="1:6" ht="15.75" x14ac:dyDescent="0.25">
      <c r="A70" s="92" t="s">
        <v>557</v>
      </c>
      <c r="B70" s="47"/>
      <c r="C70" s="56"/>
      <c r="D70" s="41"/>
      <c r="E70" s="335"/>
      <c r="F70" s="283"/>
    </row>
    <row r="71" spans="1:6" ht="15.75" x14ac:dyDescent="0.25">
      <c r="A71" s="539" t="s">
        <v>198</v>
      </c>
      <c r="B71" s="417">
        <f t="shared" ref="B71:B74" si="13">C71/0.82</f>
        <v>4395.1219512195121</v>
      </c>
      <c r="C71" s="536">
        <v>3604</v>
      </c>
      <c r="D71" s="228"/>
      <c r="E71" s="239">
        <f>D14</f>
        <v>1.43</v>
      </c>
      <c r="F71" s="538" t="str">
        <f t="shared" ref="F71:F74" si="14">IF(C71*D71*E71,C71*D71*E71,"")</f>
        <v/>
      </c>
    </row>
    <row r="72" spans="1:6" ht="31.5" x14ac:dyDescent="0.25">
      <c r="A72" s="561" t="s">
        <v>199</v>
      </c>
      <c r="B72" s="399">
        <f t="shared" si="13"/>
        <v>8554.8780487804888</v>
      </c>
      <c r="C72" s="542">
        <v>7015</v>
      </c>
      <c r="D72" s="228"/>
      <c r="E72" s="239">
        <f>D14</f>
        <v>1.43</v>
      </c>
      <c r="F72" s="538" t="str">
        <f t="shared" si="14"/>
        <v/>
      </c>
    </row>
    <row r="73" spans="1:6" ht="15.75" x14ac:dyDescent="0.25">
      <c r="A73" s="539" t="s">
        <v>200</v>
      </c>
      <c r="B73" s="399">
        <f t="shared" si="13"/>
        <v>17002.439024390245</v>
      </c>
      <c r="C73" s="542">
        <v>13942</v>
      </c>
      <c r="D73" s="228"/>
      <c r="E73" s="239">
        <f>D14</f>
        <v>1.43</v>
      </c>
      <c r="F73" s="538" t="str">
        <f t="shared" si="14"/>
        <v/>
      </c>
    </row>
    <row r="74" spans="1:6" ht="28.35" customHeight="1" x14ac:dyDescent="0.25">
      <c r="A74" s="565" t="s">
        <v>558</v>
      </c>
      <c r="B74" s="399">
        <f t="shared" si="13"/>
        <v>21282.926829268294</v>
      </c>
      <c r="C74" s="542">
        <v>17452</v>
      </c>
      <c r="D74" s="228"/>
      <c r="E74" s="239">
        <f>D14</f>
        <v>1.43</v>
      </c>
      <c r="F74" s="538" t="str">
        <f t="shared" si="14"/>
        <v/>
      </c>
    </row>
    <row r="75" spans="1:6" ht="15.75" x14ac:dyDescent="0.25">
      <c r="A75" s="101"/>
      <c r="B75" s="47"/>
      <c r="C75" s="56"/>
      <c r="D75" s="41"/>
      <c r="E75" s="335"/>
      <c r="F75" s="283"/>
    </row>
    <row r="76" spans="1:6" ht="15.75" x14ac:dyDescent="0.25">
      <c r="A76" s="92" t="s">
        <v>36</v>
      </c>
      <c r="B76" s="47"/>
      <c r="C76" s="56"/>
      <c r="D76" s="41"/>
      <c r="E76" s="335"/>
      <c r="F76" s="283"/>
    </row>
    <row r="77" spans="1:6" ht="15.75" x14ac:dyDescent="0.25">
      <c r="A77" s="539" t="s">
        <v>201</v>
      </c>
      <c r="B77" s="399">
        <f t="shared" ref="B77:B80" si="15">C77/0.82</f>
        <v>4395.1219512195121</v>
      </c>
      <c r="C77" s="542">
        <v>3604</v>
      </c>
      <c r="D77" s="228"/>
      <c r="E77" s="239">
        <f>D14</f>
        <v>1.43</v>
      </c>
      <c r="F77" s="538" t="str">
        <f t="shared" ref="F77:F80" si="16">IF(C77*D77*E77,C77*D77*E77,"")</f>
        <v/>
      </c>
    </row>
    <row r="78" spans="1:6" ht="15.75" x14ac:dyDescent="0.25">
      <c r="A78" s="539" t="s">
        <v>214</v>
      </c>
      <c r="B78" s="399">
        <f t="shared" si="15"/>
        <v>8487.8048780487807</v>
      </c>
      <c r="C78" s="542">
        <v>6960</v>
      </c>
      <c r="D78" s="228"/>
      <c r="E78" s="239">
        <f>D14</f>
        <v>1.43</v>
      </c>
      <c r="F78" s="538" t="str">
        <f t="shared" si="16"/>
        <v/>
      </c>
    </row>
    <row r="79" spans="1:6" ht="15.75" x14ac:dyDescent="0.25">
      <c r="A79" s="539" t="s">
        <v>215</v>
      </c>
      <c r="B79" s="399">
        <f t="shared" si="15"/>
        <v>4242.6829268292686</v>
      </c>
      <c r="C79" s="542">
        <v>3479</v>
      </c>
      <c r="D79" s="228"/>
      <c r="E79" s="239">
        <f>D14</f>
        <v>1.43</v>
      </c>
      <c r="F79" s="538" t="str">
        <f t="shared" si="16"/>
        <v/>
      </c>
    </row>
    <row r="80" spans="1:6" ht="15.75" x14ac:dyDescent="0.25">
      <c r="A80" s="539" t="s">
        <v>166</v>
      </c>
      <c r="B80" s="399">
        <f t="shared" si="15"/>
        <v>2671.9512195121952</v>
      </c>
      <c r="C80" s="542">
        <v>2191</v>
      </c>
      <c r="D80" s="228"/>
      <c r="E80" s="239">
        <f>D14</f>
        <v>1.43</v>
      </c>
      <c r="F80" s="538" t="str">
        <f t="shared" si="16"/>
        <v/>
      </c>
    </row>
    <row r="81" spans="1:6" ht="15.75" x14ac:dyDescent="0.25">
      <c r="A81" s="215"/>
      <c r="B81" s="12"/>
      <c r="C81" s="33"/>
      <c r="D81" s="12"/>
      <c r="E81" s="335"/>
      <c r="F81" s="566"/>
    </row>
    <row r="82" spans="1:6" ht="15.75" x14ac:dyDescent="0.25">
      <c r="A82" s="92" t="s">
        <v>42</v>
      </c>
      <c r="B82" s="47"/>
      <c r="C82" s="56"/>
      <c r="D82" s="41"/>
      <c r="E82" s="335"/>
      <c r="F82" s="283"/>
    </row>
    <row r="83" spans="1:6" ht="31.5" x14ac:dyDescent="0.25">
      <c r="A83" s="561" t="s">
        <v>202</v>
      </c>
      <c r="B83" s="399">
        <f t="shared" ref="B83:B85" si="17">C83/0.82</f>
        <v>2565.8536585365855</v>
      </c>
      <c r="C83" s="542">
        <v>2104</v>
      </c>
      <c r="D83" s="228"/>
      <c r="E83" s="239">
        <f>D14</f>
        <v>1.43</v>
      </c>
      <c r="F83" s="538" t="str">
        <f t="shared" ref="F83:F85" si="18">IF(C83*D83*E83,C83*D83*E83,"")</f>
        <v/>
      </c>
    </row>
    <row r="84" spans="1:6" ht="15.75" x14ac:dyDescent="0.25">
      <c r="A84" s="539" t="s">
        <v>203</v>
      </c>
      <c r="B84" s="399">
        <f t="shared" si="17"/>
        <v>1287.8048780487807</v>
      </c>
      <c r="C84" s="542">
        <v>1056</v>
      </c>
      <c r="D84" s="228"/>
      <c r="E84" s="239">
        <f>D14</f>
        <v>1.43</v>
      </c>
      <c r="F84" s="538" t="str">
        <f t="shared" si="18"/>
        <v/>
      </c>
    </row>
    <row r="85" spans="1:6" ht="15.75" x14ac:dyDescent="0.25">
      <c r="A85" s="539" t="s">
        <v>204</v>
      </c>
      <c r="B85" s="399">
        <f t="shared" si="17"/>
        <v>1303.6585365853659</v>
      </c>
      <c r="C85" s="542">
        <v>1069</v>
      </c>
      <c r="D85" s="228"/>
      <c r="E85" s="239">
        <f>D14</f>
        <v>1.43</v>
      </c>
      <c r="F85" s="538" t="str">
        <f t="shared" si="18"/>
        <v/>
      </c>
    </row>
    <row r="86" spans="1:6" ht="15.75" x14ac:dyDescent="0.25">
      <c r="A86" s="215"/>
      <c r="B86" s="47"/>
      <c r="C86" s="567"/>
      <c r="D86" s="16"/>
      <c r="E86" s="335"/>
      <c r="F86" s="234"/>
    </row>
    <row r="87" spans="1:6" ht="15.75" x14ac:dyDescent="0.25">
      <c r="A87" s="92" t="s">
        <v>9</v>
      </c>
      <c r="B87" s="47"/>
      <c r="C87" s="567"/>
      <c r="D87" s="16"/>
      <c r="E87" s="335"/>
      <c r="F87" s="234"/>
    </row>
    <row r="88" spans="1:6" ht="15.75" x14ac:dyDescent="0.25">
      <c r="A88" s="539" t="s">
        <v>205</v>
      </c>
      <c r="B88" s="399">
        <f t="shared" ref="B88:B89" si="19">C88/0.82</f>
        <v>409.75609756097566</v>
      </c>
      <c r="C88" s="542">
        <v>336</v>
      </c>
      <c r="D88" s="228"/>
      <c r="E88" s="239">
        <f>D14</f>
        <v>1.43</v>
      </c>
      <c r="F88" s="538" t="str">
        <f t="shared" ref="F88:F89" si="20">IF(C88*D88*E88,C88*D88*E88,"")</f>
        <v/>
      </c>
    </row>
    <row r="89" spans="1:6" ht="15.75" x14ac:dyDescent="0.25">
      <c r="A89" s="539" t="s">
        <v>216</v>
      </c>
      <c r="B89" s="399">
        <f t="shared" si="19"/>
        <v>1581.7073170731708</v>
      </c>
      <c r="C89" s="542">
        <v>1297</v>
      </c>
      <c r="D89" s="228"/>
      <c r="E89" s="239">
        <f>D14</f>
        <v>1.43</v>
      </c>
      <c r="F89" s="538" t="str">
        <f t="shared" si="20"/>
        <v/>
      </c>
    </row>
    <row r="90" spans="1:6" ht="15.75" x14ac:dyDescent="0.25">
      <c r="A90" s="215"/>
      <c r="B90" s="47"/>
      <c r="C90" s="567"/>
      <c r="D90" s="16"/>
      <c r="E90" s="335"/>
      <c r="F90" s="234"/>
    </row>
    <row r="91" spans="1:6" ht="15.75" x14ac:dyDescent="0.25">
      <c r="A91" s="92" t="s">
        <v>10</v>
      </c>
      <c r="B91" s="47"/>
      <c r="C91" s="23"/>
      <c r="D91" s="16"/>
      <c r="E91" s="335"/>
      <c r="F91" s="206"/>
    </row>
    <row r="92" spans="1:6" ht="15.75" x14ac:dyDescent="0.25">
      <c r="A92" s="539" t="s">
        <v>74</v>
      </c>
      <c r="B92" s="399">
        <f t="shared" ref="B92:B95" si="21">C92/0.82</f>
        <v>0</v>
      </c>
      <c r="C92" s="428">
        <v>0</v>
      </c>
      <c r="D92" s="228"/>
      <c r="E92" s="239"/>
      <c r="F92" s="538" t="str">
        <f t="shared" ref="F92:F96" si="22">IF(C92*D92*E92,C92*D92*E92,"")</f>
        <v/>
      </c>
    </row>
    <row r="93" spans="1:6" ht="15.75" x14ac:dyDescent="0.25">
      <c r="A93" s="539" t="s">
        <v>75</v>
      </c>
      <c r="B93" s="399">
        <f t="shared" si="21"/>
        <v>0</v>
      </c>
      <c r="C93" s="428">
        <v>0</v>
      </c>
      <c r="D93" s="228"/>
      <c r="E93" s="239"/>
      <c r="F93" s="538" t="str">
        <f t="shared" si="22"/>
        <v/>
      </c>
    </row>
    <row r="94" spans="1:6" ht="15.75" x14ac:dyDescent="0.25">
      <c r="A94" s="539" t="s">
        <v>76</v>
      </c>
      <c r="B94" s="399">
        <f t="shared" si="21"/>
        <v>0</v>
      </c>
      <c r="C94" s="428">
        <v>0</v>
      </c>
      <c r="D94" s="228"/>
      <c r="E94" s="239"/>
      <c r="F94" s="538" t="str">
        <f t="shared" si="22"/>
        <v/>
      </c>
    </row>
    <row r="95" spans="1:6" ht="15.75" x14ac:dyDescent="0.25">
      <c r="A95" s="539" t="s">
        <v>77</v>
      </c>
      <c r="B95" s="399">
        <f t="shared" si="21"/>
        <v>0</v>
      </c>
      <c r="C95" s="428">
        <v>0</v>
      </c>
      <c r="D95" s="228"/>
      <c r="E95" s="239"/>
      <c r="F95" s="538" t="str">
        <f t="shared" si="22"/>
        <v/>
      </c>
    </row>
    <row r="96" spans="1:6" ht="15.75" x14ac:dyDescent="0.25">
      <c r="A96" s="539" t="s">
        <v>78</v>
      </c>
      <c r="B96" s="399">
        <f>C96/0.82</f>
        <v>1739.0243902439026</v>
      </c>
      <c r="C96" s="428">
        <v>1426</v>
      </c>
      <c r="D96" s="228"/>
      <c r="E96" s="239">
        <f>D14</f>
        <v>1.43</v>
      </c>
      <c r="F96" s="538" t="str">
        <f t="shared" si="22"/>
        <v/>
      </c>
    </row>
    <row r="97" spans="1:6" ht="15.75" x14ac:dyDescent="0.25">
      <c r="A97" s="215"/>
      <c r="B97" s="47"/>
      <c r="C97" s="23"/>
      <c r="D97" s="16"/>
      <c r="E97" s="335"/>
      <c r="F97" s="206"/>
    </row>
    <row r="98" spans="1:6" ht="15.75" x14ac:dyDescent="0.25">
      <c r="A98" s="92" t="s">
        <v>12</v>
      </c>
      <c r="B98" s="47"/>
      <c r="C98" s="23"/>
      <c r="D98" s="16"/>
      <c r="E98" s="335"/>
      <c r="F98" s="206"/>
    </row>
    <row r="99" spans="1:6" ht="15.75" x14ac:dyDescent="0.25">
      <c r="A99" s="539" t="s">
        <v>138</v>
      </c>
      <c r="B99" s="399">
        <f>C99/0.82</f>
        <v>703.65853658536594</v>
      </c>
      <c r="C99" s="428">
        <v>577</v>
      </c>
      <c r="D99" s="228"/>
      <c r="E99" s="239">
        <f>D14</f>
        <v>1.43</v>
      </c>
      <c r="F99" s="538" t="str">
        <f t="shared" ref="F99:F103" si="23">IF(C99*D99*E99,C99*D99*E99,"")</f>
        <v/>
      </c>
    </row>
    <row r="100" spans="1:6" ht="15.75" x14ac:dyDescent="0.25">
      <c r="A100" s="539" t="s">
        <v>300</v>
      </c>
      <c r="B100" s="399">
        <f>C100/0.82</f>
        <v>292.6829268292683</v>
      </c>
      <c r="C100" s="428">
        <v>240</v>
      </c>
      <c r="D100" s="228"/>
      <c r="E100" s="239">
        <f>D14</f>
        <v>1.43</v>
      </c>
      <c r="F100" s="538" t="str">
        <f t="shared" si="23"/>
        <v/>
      </c>
    </row>
    <row r="101" spans="1:6" ht="15.75" x14ac:dyDescent="0.25">
      <c r="A101" s="539" t="s">
        <v>81</v>
      </c>
      <c r="B101" s="399">
        <f>C101/0.82</f>
        <v>0</v>
      </c>
      <c r="C101" s="428">
        <v>0</v>
      </c>
      <c r="D101" s="228"/>
      <c r="E101" s="239"/>
      <c r="F101" s="538" t="str">
        <f t="shared" si="23"/>
        <v/>
      </c>
    </row>
    <row r="102" spans="1:6" ht="15.75" x14ac:dyDescent="0.25">
      <c r="A102" s="539" t="s">
        <v>556</v>
      </c>
      <c r="B102" s="399">
        <f>C102/0.82</f>
        <v>0</v>
      </c>
      <c r="C102" s="428">
        <v>0</v>
      </c>
      <c r="D102" s="228"/>
      <c r="E102" s="239"/>
      <c r="F102" s="538" t="str">
        <f t="shared" si="23"/>
        <v/>
      </c>
    </row>
    <row r="103" spans="1:6" ht="15.75" x14ac:dyDescent="0.25">
      <c r="A103" s="539" t="s">
        <v>83</v>
      </c>
      <c r="B103" s="399">
        <f>C103/0.82</f>
        <v>776.82926829268297</v>
      </c>
      <c r="C103" s="428">
        <v>637</v>
      </c>
      <c r="D103" s="228"/>
      <c r="E103" s="239">
        <f>D14</f>
        <v>1.43</v>
      </c>
      <c r="F103" s="538" t="str">
        <f t="shared" si="23"/>
        <v/>
      </c>
    </row>
    <row r="104" spans="1:6" ht="15.75" x14ac:dyDescent="0.25">
      <c r="A104" s="215"/>
      <c r="B104" s="47"/>
      <c r="C104" s="23"/>
      <c r="D104" s="16"/>
      <c r="E104" s="335"/>
      <c r="F104" s="234"/>
    </row>
    <row r="105" spans="1:6" ht="15.75" x14ac:dyDescent="0.25">
      <c r="A105" s="92" t="s">
        <v>13</v>
      </c>
      <c r="B105" s="47"/>
      <c r="C105" s="23"/>
      <c r="D105" s="16"/>
      <c r="E105" s="335"/>
      <c r="F105" s="234"/>
    </row>
    <row r="106" spans="1:6" ht="15.75" x14ac:dyDescent="0.25">
      <c r="A106" s="539" t="s">
        <v>537</v>
      </c>
      <c r="B106" s="399"/>
      <c r="C106" s="428">
        <v>3.5</v>
      </c>
      <c r="D106" s="543"/>
      <c r="E106" s="544">
        <f>D14</f>
        <v>1.43</v>
      </c>
      <c r="F106" s="538" t="str">
        <f t="shared" ref="F106:F107" si="24">IF(C106*D106*E106,C106*D106*E106,"")</f>
        <v/>
      </c>
    </row>
    <row r="107" spans="1:6" ht="15.75" x14ac:dyDescent="0.25">
      <c r="A107" s="545" t="s">
        <v>14</v>
      </c>
      <c r="B107" s="546"/>
      <c r="C107" s="547">
        <v>1.85</v>
      </c>
      <c r="D107" s="543"/>
      <c r="E107" s="544">
        <f>D14</f>
        <v>1.43</v>
      </c>
      <c r="F107" s="538" t="str">
        <f t="shared" si="24"/>
        <v/>
      </c>
    </row>
    <row r="108" spans="1:6" ht="15.75" x14ac:dyDescent="0.25">
      <c r="A108" s="539" t="s">
        <v>467</v>
      </c>
      <c r="B108" s="399"/>
      <c r="C108" s="428" t="s">
        <v>32</v>
      </c>
      <c r="D108" s="548"/>
      <c r="E108" s="568"/>
      <c r="F108" s="550">
        <f>D108</f>
        <v>0</v>
      </c>
    </row>
    <row r="109" spans="1:6" ht="15.75" x14ac:dyDescent="0.25">
      <c r="A109" s="12"/>
      <c r="B109" s="14"/>
      <c r="C109" s="14"/>
      <c r="D109" s="13" t="s">
        <v>15</v>
      </c>
      <c r="E109" s="13"/>
      <c r="F109" s="310">
        <f>SUM(F18:F108)</f>
        <v>0</v>
      </c>
    </row>
    <row r="110" spans="1:6" ht="15.75" x14ac:dyDescent="0.25">
      <c r="A110" s="12" t="s">
        <v>538</v>
      </c>
      <c r="B110" s="47"/>
      <c r="C110" s="264">
        <v>0</v>
      </c>
      <c r="D110" s="16"/>
      <c r="E110" s="12"/>
      <c r="F110" s="551">
        <f>SUM(C110*(F109)/100)</f>
        <v>0</v>
      </c>
    </row>
    <row r="111" spans="1:6" ht="15.75" x14ac:dyDescent="0.25">
      <c r="A111" s="13" t="s">
        <v>539</v>
      </c>
      <c r="B111" s="266"/>
      <c r="C111" s="267">
        <v>0</v>
      </c>
      <c r="D111" s="13" t="s">
        <v>540</v>
      </c>
      <c r="E111" s="13"/>
      <c r="F111" s="552">
        <f>SUM(C111*(F109)/100)</f>
        <v>0</v>
      </c>
    </row>
    <row r="112" spans="1:6" ht="15.75" x14ac:dyDescent="0.25">
      <c r="A112" s="12"/>
      <c r="B112" s="12"/>
      <c r="C112" s="14"/>
      <c r="D112" s="13" t="s">
        <v>17</v>
      </c>
      <c r="E112" s="13"/>
      <c r="F112" s="553">
        <f>SUM(F109+F110+F111)</f>
        <v>0</v>
      </c>
    </row>
    <row r="113" spans="1:6" ht="15.75" x14ac:dyDescent="0.25">
      <c r="A113" s="12"/>
      <c r="B113" s="12"/>
      <c r="C113" s="13"/>
      <c r="D113" s="14"/>
      <c r="E113" s="13"/>
      <c r="F113" s="12"/>
    </row>
    <row r="114" spans="1:6" ht="15" x14ac:dyDescent="0.25">
      <c r="A114" s="270"/>
      <c r="B114" s="270"/>
      <c r="C114" s="271"/>
      <c r="D114" s="272"/>
      <c r="E114" s="271"/>
    </row>
    <row r="115" spans="1:6" ht="15" x14ac:dyDescent="0.25">
      <c r="A115" s="270"/>
      <c r="B115" s="270"/>
      <c r="C115" s="271"/>
      <c r="D115" s="272"/>
      <c r="E115" s="271"/>
    </row>
  </sheetData>
  <mergeCells count="13">
    <mergeCell ref="A1:B5"/>
    <mergeCell ref="C1:F1"/>
    <mergeCell ref="C2:F2"/>
    <mergeCell ref="C3:F3"/>
    <mergeCell ref="C4:F4"/>
    <mergeCell ref="C5:F5"/>
    <mergeCell ref="D14:E14"/>
    <mergeCell ref="A6:B7"/>
    <mergeCell ref="C6:F6"/>
    <mergeCell ref="C7:F7"/>
    <mergeCell ref="A8:F8"/>
    <mergeCell ref="A10:E11"/>
    <mergeCell ref="A12:F12"/>
  </mergeCells>
  <hyperlinks>
    <hyperlink ref="C7" r:id="rId1" xr:uid="{F3745DB6-11F4-4ADE-8335-E7D9907CB921}"/>
    <hyperlink ref="C5" r:id="rId2" xr:uid="{14878F29-7E8E-4FC8-9498-B147E9F74F95}"/>
  </hyperlinks>
  <pageMargins left="0.5" right="0.5" top="0.5" bottom="0.25" header="0.5" footer="0.5"/>
  <pageSetup scale="89" fitToHeight="0" orientation="portrait" r:id="rId3"/>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010C5-FC3D-4A03-A152-985B05CB055F}">
  <sheetPr>
    <tabColor rgb="FFFFFF00"/>
    <pageSetUpPr fitToPage="1"/>
  </sheetPr>
  <dimension ref="A1:I98"/>
  <sheetViews>
    <sheetView zoomScaleNormal="100" workbookViewId="0">
      <selection activeCell="I16" sqref="I16"/>
    </sheetView>
  </sheetViews>
  <sheetFormatPr defaultRowHeight="12.75" x14ac:dyDescent="0.2"/>
  <cols>
    <col min="1" max="1" width="44.7109375" style="1" customWidth="1"/>
    <col min="2" max="2" width="14.5703125" style="1" customWidth="1"/>
    <col min="3" max="3" width="15.28515625" style="2" customWidth="1"/>
    <col min="4" max="4" width="6.42578125" style="3" customWidth="1"/>
    <col min="5" max="5" width="10.2851562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989" t="e" vm="1">
        <v>#VALUE!</v>
      </c>
      <c r="B1" s="990"/>
      <c r="C1" s="991" t="s">
        <v>524</v>
      </c>
      <c r="D1" s="992"/>
      <c r="E1" s="992"/>
      <c r="F1" s="993"/>
    </row>
    <row r="2" spans="1:9" ht="15.75" x14ac:dyDescent="0.25">
      <c r="A2" s="892"/>
      <c r="B2" s="893"/>
      <c r="C2" s="955" t="s">
        <v>451</v>
      </c>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4.6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75" x14ac:dyDescent="0.25">
      <c r="A9" s="314" t="s">
        <v>43</v>
      </c>
      <c r="B9" s="12"/>
      <c r="C9" s="13"/>
      <c r="D9" s="14"/>
      <c r="E9" s="13"/>
      <c r="F9" s="209"/>
    </row>
    <row r="10" spans="1:9" ht="19.350000000000001" customHeight="1" x14ac:dyDescent="0.25">
      <c r="A10" s="948" t="s">
        <v>596</v>
      </c>
      <c r="B10" s="949"/>
      <c r="C10" s="949"/>
      <c r="D10" s="949"/>
      <c r="E10" s="949"/>
      <c r="F10" s="209"/>
    </row>
    <row r="11" spans="1:9" ht="15.6" customHeight="1" x14ac:dyDescent="0.25">
      <c r="A11" s="948"/>
      <c r="B11" s="949"/>
      <c r="C11" s="949"/>
      <c r="D11" s="949"/>
      <c r="E11" s="949"/>
      <c r="F11" s="209"/>
    </row>
    <row r="12" spans="1:9" ht="15" customHeight="1" thickBot="1" x14ac:dyDescent="0.3">
      <c r="A12" s="950" t="s">
        <v>525</v>
      </c>
      <c r="B12" s="911"/>
      <c r="C12" s="911"/>
      <c r="D12" s="911"/>
      <c r="E12" s="911"/>
      <c r="F12" s="951"/>
    </row>
    <row r="13" spans="1:9" ht="15.6" customHeight="1" thickBot="1" x14ac:dyDescent="0.3">
      <c r="A13" s="92" t="s">
        <v>526</v>
      </c>
      <c r="B13" s="12"/>
      <c r="C13" s="212"/>
      <c r="D13" s="213" t="s">
        <v>527</v>
      </c>
      <c r="E13" s="214"/>
      <c r="F13" s="209"/>
    </row>
    <row r="14" spans="1:9" ht="15.6" customHeight="1" thickBot="1" x14ac:dyDescent="0.3">
      <c r="A14" s="215"/>
      <c r="B14" s="210"/>
      <c r="C14" s="216" t="s">
        <v>528</v>
      </c>
      <c r="D14" s="941">
        <v>1.43</v>
      </c>
      <c r="E14" s="942"/>
      <c r="F14" s="217"/>
    </row>
    <row r="15" spans="1:9" ht="15.75" x14ac:dyDescent="0.25">
      <c r="A15" s="215"/>
      <c r="B15" s="12"/>
      <c r="C15" s="13"/>
      <c r="D15" s="14"/>
      <c r="E15" s="13"/>
      <c r="F15" s="209"/>
    </row>
    <row r="16" spans="1:9" s="221" customFormat="1" ht="63" customHeight="1" x14ac:dyDescent="0.25">
      <c r="A16" s="97"/>
      <c r="B16" s="676" t="s">
        <v>529</v>
      </c>
      <c r="C16" s="219" t="s">
        <v>530</v>
      </c>
      <c r="D16" s="218"/>
      <c r="E16" s="676" t="s">
        <v>531</v>
      </c>
      <c r="F16" s="220" t="s">
        <v>532</v>
      </c>
    </row>
    <row r="17" spans="1:6" ht="20.100000000000001" customHeight="1" x14ac:dyDescent="0.25">
      <c r="A17" s="569" t="s">
        <v>4</v>
      </c>
      <c r="B17" s="570" t="s">
        <v>533</v>
      </c>
      <c r="C17" s="273" t="s">
        <v>320</v>
      </c>
      <c r="D17" s="224" t="s">
        <v>534</v>
      </c>
      <c r="E17" s="225" t="s">
        <v>535</v>
      </c>
      <c r="F17" s="226" t="s">
        <v>6</v>
      </c>
    </row>
    <row r="18" spans="1:6" ht="15" customHeight="1" x14ac:dyDescent="0.25">
      <c r="A18" s="569" t="s">
        <v>184</v>
      </c>
      <c r="B18" s="235">
        <f t="shared" ref="B18:B20" si="0">C18/0.82</f>
        <v>53946.341463414639</v>
      </c>
      <c r="C18" s="315">
        <v>44236</v>
      </c>
      <c r="D18" s="228"/>
      <c r="E18" s="229">
        <f>D14</f>
        <v>1.43</v>
      </c>
      <c r="F18" s="292" t="str">
        <f t="shared" ref="F18:F20" si="1">IF(C18*D18*E18,C18*D18*E18,"")</f>
        <v/>
      </c>
    </row>
    <row r="19" spans="1:6" ht="15" customHeight="1" x14ac:dyDescent="0.25">
      <c r="A19" s="569" t="s">
        <v>185</v>
      </c>
      <c r="B19" s="235">
        <f t="shared" si="0"/>
        <v>56845.121951219517</v>
      </c>
      <c r="C19" s="315">
        <v>46613</v>
      </c>
      <c r="D19" s="228"/>
      <c r="E19" s="229">
        <f>D14</f>
        <v>1.43</v>
      </c>
      <c r="F19" s="292" t="str">
        <f t="shared" si="1"/>
        <v/>
      </c>
    </row>
    <row r="20" spans="1:6" ht="15.6" customHeight="1" x14ac:dyDescent="0.25">
      <c r="A20" s="569" t="s">
        <v>250</v>
      </c>
      <c r="B20" s="235">
        <f t="shared" si="0"/>
        <v>86246.341463414632</v>
      </c>
      <c r="C20" s="315">
        <v>70722</v>
      </c>
      <c r="D20" s="228"/>
      <c r="E20" s="229">
        <f>D14</f>
        <v>1.43</v>
      </c>
      <c r="F20" s="292" t="str">
        <f t="shared" si="1"/>
        <v/>
      </c>
    </row>
    <row r="21" spans="1:6" ht="15.75" x14ac:dyDescent="0.25">
      <c r="A21" s="215"/>
      <c r="B21" s="47"/>
      <c r="C21" s="33"/>
      <c r="D21" s="14"/>
      <c r="E21" s="335"/>
      <c r="F21" s="206"/>
    </row>
    <row r="22" spans="1:6" ht="15.75" x14ac:dyDescent="0.25">
      <c r="A22" s="92" t="s">
        <v>22</v>
      </c>
      <c r="B22" s="47"/>
      <c r="C22" s="58"/>
      <c r="D22" s="16"/>
      <c r="E22" s="335"/>
      <c r="F22" s="206"/>
    </row>
    <row r="23" spans="1:6" ht="15.75" x14ac:dyDescent="0.25">
      <c r="A23" s="529" t="s">
        <v>90</v>
      </c>
      <c r="B23" s="571">
        <f>C23/0.82</f>
        <v>887.80487804878055</v>
      </c>
      <c r="C23" s="572">
        <v>728</v>
      </c>
      <c r="D23" s="228"/>
      <c r="E23" s="239">
        <f>D14</f>
        <v>1.43</v>
      </c>
      <c r="F23" s="528" t="str">
        <f>IF(C23*D23*E23,C23*D23*E23,"")</f>
        <v/>
      </c>
    </row>
    <row r="24" spans="1:6" ht="15.75" x14ac:dyDescent="0.25">
      <c r="A24" s="529" t="s">
        <v>206</v>
      </c>
      <c r="B24" s="571">
        <f t="shared" ref="B24:B26" si="2">C24/0.82</f>
        <v>887.80487804878055</v>
      </c>
      <c r="C24" s="572">
        <v>728</v>
      </c>
      <c r="D24" s="228"/>
      <c r="E24" s="239">
        <f>D14</f>
        <v>1.43</v>
      </c>
      <c r="F24" s="538" t="str">
        <f t="shared" ref="F24:F26" si="3">IF(C24*D24*E24,C24*D24*E24,"")</f>
        <v/>
      </c>
    </row>
    <row r="25" spans="1:6" ht="31.5" x14ac:dyDescent="0.25">
      <c r="A25" s="561" t="s">
        <v>207</v>
      </c>
      <c r="B25" s="399">
        <f t="shared" si="2"/>
        <v>4482.9268292682927</v>
      </c>
      <c r="C25" s="540">
        <v>3676</v>
      </c>
      <c r="D25" s="228"/>
      <c r="E25" s="239">
        <f>D14</f>
        <v>1.43</v>
      </c>
      <c r="F25" s="538" t="str">
        <f t="shared" si="3"/>
        <v/>
      </c>
    </row>
    <row r="26" spans="1:6" ht="31.5" x14ac:dyDescent="0.25">
      <c r="A26" s="561" t="s">
        <v>208</v>
      </c>
      <c r="B26" s="399">
        <f t="shared" si="2"/>
        <v>8251.2195121951227</v>
      </c>
      <c r="C26" s="540">
        <v>6766</v>
      </c>
      <c r="D26" s="228"/>
      <c r="E26" s="239">
        <f>D14</f>
        <v>1.43</v>
      </c>
      <c r="F26" s="538" t="str">
        <f t="shared" si="3"/>
        <v/>
      </c>
    </row>
    <row r="27" spans="1:6" ht="15.75" x14ac:dyDescent="0.25">
      <c r="A27" s="92"/>
      <c r="B27" s="47"/>
      <c r="C27" s="58"/>
      <c r="D27" s="16"/>
      <c r="E27" s="335"/>
      <c r="F27" s="206"/>
    </row>
    <row r="28" spans="1:6" ht="15.75" x14ac:dyDescent="0.25">
      <c r="A28" s="92" t="s">
        <v>35</v>
      </c>
      <c r="B28" s="47"/>
      <c r="C28" s="58"/>
      <c r="D28" s="16"/>
      <c r="E28" s="335"/>
      <c r="F28" s="206"/>
    </row>
    <row r="29" spans="1:6" ht="15.75" x14ac:dyDescent="0.25">
      <c r="A29" s="539" t="s">
        <v>157</v>
      </c>
      <c r="B29" s="399">
        <f t="shared" ref="B29:B38" si="4">C29/0.82</f>
        <v>1218.2926829268292</v>
      </c>
      <c r="C29" s="443">
        <v>999</v>
      </c>
      <c r="D29" s="228"/>
      <c r="E29" s="239">
        <f>D14</f>
        <v>1.43</v>
      </c>
      <c r="F29" s="538" t="str">
        <f t="shared" ref="F29:F53" si="5">IF(C29*D29*E29,C29*D29*E29,"")</f>
        <v/>
      </c>
    </row>
    <row r="30" spans="1:6" ht="15.75" x14ac:dyDescent="0.25">
      <c r="A30" s="539" t="s">
        <v>209</v>
      </c>
      <c r="B30" s="399">
        <f t="shared" si="4"/>
        <v>609.7560975609756</v>
      </c>
      <c r="C30" s="540">
        <v>500</v>
      </c>
      <c r="D30" s="228"/>
      <c r="E30" s="239">
        <f>D14</f>
        <v>1.43</v>
      </c>
      <c r="F30" s="538" t="str">
        <f t="shared" si="5"/>
        <v/>
      </c>
    </row>
    <row r="31" spans="1:6" ht="15.75" x14ac:dyDescent="0.25">
      <c r="A31" s="539" t="s">
        <v>65</v>
      </c>
      <c r="B31" s="399">
        <f t="shared" si="4"/>
        <v>2528.0487804878048</v>
      </c>
      <c r="C31" s="540">
        <v>2073</v>
      </c>
      <c r="D31" s="228"/>
      <c r="E31" s="239">
        <f>D14</f>
        <v>1.43</v>
      </c>
      <c r="F31" s="538" t="str">
        <f t="shared" si="5"/>
        <v/>
      </c>
    </row>
    <row r="32" spans="1:6" ht="15.75" x14ac:dyDescent="0.25">
      <c r="A32" s="562" t="s">
        <v>510</v>
      </c>
      <c r="B32" s="399">
        <f t="shared" si="4"/>
        <v>465.85365853658539</v>
      </c>
      <c r="C32" s="540">
        <v>382</v>
      </c>
      <c r="D32" s="228"/>
      <c r="E32" s="239">
        <f>D14</f>
        <v>1.43</v>
      </c>
      <c r="F32" s="538" t="str">
        <f t="shared" si="5"/>
        <v/>
      </c>
    </row>
    <row r="33" spans="1:6" ht="15.75" x14ac:dyDescent="0.25">
      <c r="A33" s="539" t="s">
        <v>67</v>
      </c>
      <c r="B33" s="399">
        <f t="shared" si="4"/>
        <v>652.43902439024396</v>
      </c>
      <c r="C33" s="540">
        <v>535</v>
      </c>
      <c r="D33" s="228"/>
      <c r="E33" s="239">
        <f>D14</f>
        <v>1.43</v>
      </c>
      <c r="F33" s="538" t="str">
        <f t="shared" si="5"/>
        <v/>
      </c>
    </row>
    <row r="34" spans="1:6" ht="15.75" x14ac:dyDescent="0.25">
      <c r="A34" s="539" t="s">
        <v>68</v>
      </c>
      <c r="B34" s="399">
        <f t="shared" si="4"/>
        <v>324.39024390243907</v>
      </c>
      <c r="C34" s="541">
        <v>266</v>
      </c>
      <c r="D34" s="228"/>
      <c r="E34" s="239">
        <f>D14</f>
        <v>1.43</v>
      </c>
      <c r="F34" s="538" t="str">
        <f t="shared" si="5"/>
        <v/>
      </c>
    </row>
    <row r="35" spans="1:6" ht="15.75" x14ac:dyDescent="0.25">
      <c r="A35" s="539" t="s">
        <v>69</v>
      </c>
      <c r="B35" s="399">
        <f t="shared" si="4"/>
        <v>906.09756097560978</v>
      </c>
      <c r="C35" s="541">
        <v>743</v>
      </c>
      <c r="D35" s="228"/>
      <c r="E35" s="239">
        <f>D14</f>
        <v>1.43</v>
      </c>
      <c r="F35" s="538" t="str">
        <f t="shared" si="5"/>
        <v/>
      </c>
    </row>
    <row r="36" spans="1:6" ht="15.75" x14ac:dyDescent="0.25">
      <c r="A36" s="539" t="s">
        <v>158</v>
      </c>
      <c r="B36" s="417">
        <f t="shared" si="4"/>
        <v>2898.7804878048782</v>
      </c>
      <c r="C36" s="536">
        <v>2377</v>
      </c>
      <c r="D36" s="228"/>
      <c r="E36" s="239">
        <f>D14</f>
        <v>1.43</v>
      </c>
      <c r="F36" s="538" t="str">
        <f t="shared" si="5"/>
        <v/>
      </c>
    </row>
    <row r="37" spans="1:6" ht="15.75" x14ac:dyDescent="0.25">
      <c r="A37" s="539" t="s">
        <v>190</v>
      </c>
      <c r="B37" s="399">
        <f t="shared" si="4"/>
        <v>891.46341463414637</v>
      </c>
      <c r="C37" s="443">
        <v>731</v>
      </c>
      <c r="D37" s="228"/>
      <c r="E37" s="239">
        <f>D14</f>
        <v>1.43</v>
      </c>
      <c r="F37" s="538" t="str">
        <f t="shared" si="5"/>
        <v/>
      </c>
    </row>
    <row r="38" spans="1:6" ht="15.75" x14ac:dyDescent="0.25">
      <c r="A38" s="539" t="s">
        <v>191</v>
      </c>
      <c r="B38" s="399">
        <f t="shared" si="4"/>
        <v>224.39024390243904</v>
      </c>
      <c r="C38" s="540">
        <v>184</v>
      </c>
      <c r="D38" s="228"/>
      <c r="E38" s="239">
        <f>D14</f>
        <v>1.43</v>
      </c>
      <c r="F38" s="538" t="str">
        <f t="shared" si="5"/>
        <v/>
      </c>
    </row>
    <row r="39" spans="1:6" ht="28.9" customHeight="1" x14ac:dyDescent="0.25">
      <c r="A39" s="561" t="s">
        <v>210</v>
      </c>
      <c r="B39" s="399">
        <f>C39/0.82</f>
        <v>1374.3902439024391</v>
      </c>
      <c r="C39" s="540">
        <v>1127</v>
      </c>
      <c r="D39" s="228"/>
      <c r="E39" s="239">
        <f>D14</f>
        <v>1.43</v>
      </c>
      <c r="F39" s="538" t="str">
        <f>IF(C39*D39*E39,C39*D39*E39,"")</f>
        <v/>
      </c>
    </row>
    <row r="40" spans="1:6" ht="31.9" customHeight="1" x14ac:dyDescent="0.25">
      <c r="A40" s="561" t="s">
        <v>192</v>
      </c>
      <c r="B40" s="399">
        <f>C40/0.82</f>
        <v>1185.3658536585367</v>
      </c>
      <c r="C40" s="540">
        <v>972</v>
      </c>
      <c r="D40" s="228"/>
      <c r="E40" s="239">
        <f>D14</f>
        <v>1.43</v>
      </c>
      <c r="F40" s="538" t="str">
        <f>IF(C40*D40*E40,C40*D40*E40,"")</f>
        <v/>
      </c>
    </row>
    <row r="41" spans="1:6" ht="15.75" x14ac:dyDescent="0.25">
      <c r="A41" s="539" t="s">
        <v>159</v>
      </c>
      <c r="B41" s="399">
        <f t="shared" ref="B41:B53" si="6">C41/0.82</f>
        <v>1467.0731707317075</v>
      </c>
      <c r="C41" s="540">
        <v>1203</v>
      </c>
      <c r="D41" s="228"/>
      <c r="E41" s="239">
        <f>D14</f>
        <v>1.43</v>
      </c>
      <c r="F41" s="538" t="str">
        <f t="shared" si="5"/>
        <v/>
      </c>
    </row>
    <row r="42" spans="1:6" ht="15.75" x14ac:dyDescent="0.25">
      <c r="A42" s="539" t="s">
        <v>108</v>
      </c>
      <c r="B42" s="399">
        <f t="shared" si="6"/>
        <v>1471.9512195121952</v>
      </c>
      <c r="C42" s="541">
        <v>1207</v>
      </c>
      <c r="D42" s="228"/>
      <c r="E42" s="239">
        <f>D14</f>
        <v>1.43</v>
      </c>
      <c r="F42" s="538" t="str">
        <f t="shared" si="5"/>
        <v/>
      </c>
    </row>
    <row r="43" spans="1:6" ht="15.75" x14ac:dyDescent="0.25">
      <c r="A43" s="539" t="s">
        <v>160</v>
      </c>
      <c r="B43" s="399">
        <f t="shared" si="6"/>
        <v>1337.8048780487807</v>
      </c>
      <c r="C43" s="541">
        <v>1097</v>
      </c>
      <c r="D43" s="228"/>
      <c r="E43" s="239">
        <f>D14</f>
        <v>1.43</v>
      </c>
      <c r="F43" s="538" t="str">
        <f t="shared" si="5"/>
        <v/>
      </c>
    </row>
    <row r="44" spans="1:6" ht="15.75" x14ac:dyDescent="0.25">
      <c r="A44" s="539" t="s">
        <v>161</v>
      </c>
      <c r="B44" s="417">
        <f t="shared" si="6"/>
        <v>1002.439024390244</v>
      </c>
      <c r="C44" s="536">
        <v>822</v>
      </c>
      <c r="D44" s="228"/>
      <c r="E44" s="239">
        <f>D14</f>
        <v>1.43</v>
      </c>
      <c r="F44" s="538" t="str">
        <f t="shared" si="5"/>
        <v/>
      </c>
    </row>
    <row r="45" spans="1:6" ht="15.75" x14ac:dyDescent="0.25">
      <c r="A45" s="539" t="s">
        <v>152</v>
      </c>
      <c r="B45" s="399">
        <f t="shared" si="6"/>
        <v>1303.6585365853659</v>
      </c>
      <c r="C45" s="542">
        <v>1069</v>
      </c>
      <c r="D45" s="228"/>
      <c r="E45" s="239">
        <f>D14</f>
        <v>1.43</v>
      </c>
      <c r="F45" s="538" t="str">
        <f t="shared" si="5"/>
        <v/>
      </c>
    </row>
    <row r="46" spans="1:6" ht="15.75" x14ac:dyDescent="0.25">
      <c r="A46" s="539" t="s">
        <v>211</v>
      </c>
      <c r="B46" s="399">
        <f t="shared" si="6"/>
        <v>5037.8048780487807</v>
      </c>
      <c r="C46" s="542">
        <v>4131</v>
      </c>
      <c r="D46" s="228"/>
      <c r="E46" s="239">
        <f>D14</f>
        <v>1.43</v>
      </c>
      <c r="F46" s="538" t="str">
        <f t="shared" si="5"/>
        <v/>
      </c>
    </row>
    <row r="47" spans="1:6" ht="30.6" customHeight="1" x14ac:dyDescent="0.25">
      <c r="A47" s="561" t="s">
        <v>194</v>
      </c>
      <c r="B47" s="399">
        <f t="shared" si="6"/>
        <v>943.90243902439033</v>
      </c>
      <c r="C47" s="541">
        <v>774</v>
      </c>
      <c r="D47" s="228"/>
      <c r="E47" s="239">
        <f>D14</f>
        <v>1.43</v>
      </c>
      <c r="F47" s="538" t="str">
        <f t="shared" si="5"/>
        <v/>
      </c>
    </row>
    <row r="48" spans="1:6" ht="15.75" x14ac:dyDescent="0.25">
      <c r="A48" s="560" t="s">
        <v>70</v>
      </c>
      <c r="B48" s="399">
        <f t="shared" si="6"/>
        <v>2462.1951219512198</v>
      </c>
      <c r="C48" s="541">
        <v>2019</v>
      </c>
      <c r="D48" s="228"/>
      <c r="E48" s="239">
        <f>D14</f>
        <v>1.43</v>
      </c>
      <c r="F48" s="538" t="str">
        <f t="shared" si="5"/>
        <v/>
      </c>
    </row>
    <row r="49" spans="1:6" ht="15.75" x14ac:dyDescent="0.25">
      <c r="A49" s="560" t="s">
        <v>195</v>
      </c>
      <c r="B49" s="728" t="s">
        <v>32</v>
      </c>
      <c r="C49" s="536" t="s">
        <v>32</v>
      </c>
      <c r="D49" s="228"/>
      <c r="E49" s="239">
        <f>D14</f>
        <v>1.43</v>
      </c>
      <c r="F49" s="538"/>
    </row>
    <row r="50" spans="1:6" ht="15.75" x14ac:dyDescent="0.25">
      <c r="A50" s="560" t="s">
        <v>317</v>
      </c>
      <c r="B50" s="728" t="s">
        <v>32</v>
      </c>
      <c r="C50" s="541" t="s">
        <v>32</v>
      </c>
      <c r="D50" s="228"/>
      <c r="E50" s="239">
        <f>D14</f>
        <v>1.43</v>
      </c>
      <c r="F50" s="564"/>
    </row>
    <row r="51" spans="1:6" ht="15.75" x14ac:dyDescent="0.25">
      <c r="A51" s="560" t="s">
        <v>196</v>
      </c>
      <c r="B51" s="399">
        <f t="shared" si="6"/>
        <v>13256.09756097561</v>
      </c>
      <c r="C51" s="541">
        <v>10870</v>
      </c>
      <c r="D51" s="228"/>
      <c r="E51" s="239">
        <f>D14</f>
        <v>1.43</v>
      </c>
      <c r="F51" s="538" t="str">
        <f t="shared" si="5"/>
        <v/>
      </c>
    </row>
    <row r="52" spans="1:6" ht="15.75" x14ac:dyDescent="0.25">
      <c r="A52" s="560" t="s">
        <v>197</v>
      </c>
      <c r="B52" s="417">
        <f t="shared" si="6"/>
        <v>5151.2195121951227</v>
      </c>
      <c r="C52" s="536">
        <v>4224</v>
      </c>
      <c r="D52" s="228"/>
      <c r="E52" s="239">
        <f>D14</f>
        <v>1.43</v>
      </c>
      <c r="F52" s="538" t="str">
        <f t="shared" si="5"/>
        <v/>
      </c>
    </row>
    <row r="53" spans="1:6" ht="15.75" x14ac:dyDescent="0.25">
      <c r="A53" s="560" t="s">
        <v>316</v>
      </c>
      <c r="B53" s="399">
        <f t="shared" si="6"/>
        <v>812.19512195121956</v>
      </c>
      <c r="C53" s="542">
        <v>666</v>
      </c>
      <c r="D53" s="228"/>
      <c r="E53" s="239">
        <f>D14</f>
        <v>1.43</v>
      </c>
      <c r="F53" s="538" t="str">
        <f t="shared" si="5"/>
        <v/>
      </c>
    </row>
    <row r="54" spans="1:6" ht="15.75" x14ac:dyDescent="0.25">
      <c r="A54" s="101"/>
      <c r="B54" s="47"/>
      <c r="C54" s="56"/>
      <c r="D54" s="41"/>
      <c r="E54" s="335"/>
      <c r="F54" s="283"/>
    </row>
    <row r="55" spans="1:6" ht="15.75" x14ac:dyDescent="0.25">
      <c r="A55" s="92" t="s">
        <v>41</v>
      </c>
      <c r="B55" s="47"/>
      <c r="C55" s="56"/>
      <c r="D55" s="41"/>
      <c r="E55" s="335"/>
      <c r="F55" s="283"/>
    </row>
    <row r="56" spans="1:6" ht="15.75" x14ac:dyDescent="0.25">
      <c r="A56" s="92" t="s">
        <v>557</v>
      </c>
      <c r="B56" s="47"/>
      <c r="C56" s="56"/>
      <c r="D56" s="41"/>
      <c r="E56" s="335"/>
      <c r="F56" s="283"/>
    </row>
    <row r="57" spans="1:6" ht="31.5" x14ac:dyDescent="0.25">
      <c r="A57" s="561" t="s">
        <v>199</v>
      </c>
      <c r="B57" s="417">
        <f t="shared" ref="B57:B58" si="7">C57/0.82</f>
        <v>8554.8780487804888</v>
      </c>
      <c r="C57" s="536">
        <v>7015</v>
      </c>
      <c r="D57" s="228"/>
      <c r="E57" s="239">
        <f>D14</f>
        <v>1.43</v>
      </c>
      <c r="F57" s="538" t="str">
        <f t="shared" ref="F57:F58" si="8">IF(C57*D57*E57,C57*D57*E57,"")</f>
        <v/>
      </c>
    </row>
    <row r="58" spans="1:6" ht="15" customHeight="1" x14ac:dyDescent="0.25">
      <c r="A58" s="561" t="s">
        <v>504</v>
      </c>
      <c r="B58" s="399">
        <f t="shared" si="7"/>
        <v>21282.926829268294</v>
      </c>
      <c r="C58" s="542">
        <v>17452</v>
      </c>
      <c r="D58" s="228"/>
      <c r="E58" s="239">
        <f>D14</f>
        <v>1.43</v>
      </c>
      <c r="F58" s="538" t="str">
        <f t="shared" si="8"/>
        <v/>
      </c>
    </row>
    <row r="59" spans="1:6" ht="15.75" x14ac:dyDescent="0.25">
      <c r="A59" s="101"/>
      <c r="B59" s="47"/>
      <c r="C59" s="56"/>
      <c r="D59" s="41"/>
      <c r="E59" s="335"/>
      <c r="F59" s="283"/>
    </row>
    <row r="60" spans="1:6" ht="15.75" x14ac:dyDescent="0.25">
      <c r="A60" s="92" t="s">
        <v>36</v>
      </c>
      <c r="B60" s="47"/>
      <c r="C60" s="56"/>
      <c r="D60" s="41"/>
      <c r="E60" s="335"/>
      <c r="F60" s="283"/>
    </row>
    <row r="61" spans="1:6" ht="15.75" x14ac:dyDescent="0.25">
      <c r="A61" s="92" t="s">
        <v>213</v>
      </c>
      <c r="B61" s="47"/>
      <c r="C61" s="56"/>
      <c r="D61" s="41"/>
      <c r="E61" s="335"/>
      <c r="F61" s="283"/>
    </row>
    <row r="62" spans="1:6" ht="15.75" x14ac:dyDescent="0.25">
      <c r="A62" s="539" t="s">
        <v>214</v>
      </c>
      <c r="B62" s="399">
        <f t="shared" ref="B62:B64" si="9">C62/0.82</f>
        <v>8487.8048780487807</v>
      </c>
      <c r="C62" s="542">
        <v>6960</v>
      </c>
      <c r="D62" s="228"/>
      <c r="E62" s="239">
        <f>D14</f>
        <v>1.43</v>
      </c>
      <c r="F62" s="538" t="str">
        <f t="shared" ref="F62:F64" si="10">IF(C62*D62*E62,C62*D62*E62,"")</f>
        <v/>
      </c>
    </row>
    <row r="63" spans="1:6" ht="15.75" x14ac:dyDescent="0.25">
      <c r="A63" s="539" t="s">
        <v>215</v>
      </c>
      <c r="B63" s="399">
        <f t="shared" si="9"/>
        <v>4242.6829268292686</v>
      </c>
      <c r="C63" s="542">
        <v>3479</v>
      </c>
      <c r="D63" s="228"/>
      <c r="E63" s="239">
        <f>D14</f>
        <v>1.43</v>
      </c>
      <c r="F63" s="538" t="str">
        <f t="shared" si="10"/>
        <v/>
      </c>
    </row>
    <row r="64" spans="1:6" ht="15.75" x14ac:dyDescent="0.25">
      <c r="A64" s="539" t="s">
        <v>166</v>
      </c>
      <c r="B64" s="399">
        <f t="shared" si="9"/>
        <v>2671.9512195121952</v>
      </c>
      <c r="C64" s="542">
        <v>2191</v>
      </c>
      <c r="D64" s="228"/>
      <c r="E64" s="239">
        <f>D14</f>
        <v>1.43</v>
      </c>
      <c r="F64" s="538" t="str">
        <f t="shared" si="10"/>
        <v/>
      </c>
    </row>
    <row r="65" spans="1:6" ht="15.75" x14ac:dyDescent="0.25">
      <c r="A65" s="215"/>
      <c r="B65" s="12"/>
      <c r="C65" s="33"/>
      <c r="D65" s="12"/>
      <c r="E65" s="335"/>
      <c r="F65" s="566"/>
    </row>
    <row r="66" spans="1:6" ht="15.75" x14ac:dyDescent="0.25">
      <c r="A66" s="92" t="s">
        <v>42</v>
      </c>
      <c r="B66" s="47"/>
      <c r="C66" s="56"/>
      <c r="D66" s="41"/>
      <c r="E66" s="335"/>
      <c r="F66" s="283"/>
    </row>
    <row r="67" spans="1:6" ht="31.5" x14ac:dyDescent="0.25">
      <c r="A67" s="561" t="s">
        <v>202</v>
      </c>
      <c r="B67" s="399">
        <f t="shared" ref="B67:B69" si="11">C67/0.82</f>
        <v>2565.8536585365855</v>
      </c>
      <c r="C67" s="542">
        <v>2104</v>
      </c>
      <c r="D67" s="228"/>
      <c r="E67" s="239">
        <f>D14</f>
        <v>1.43</v>
      </c>
      <c r="F67" s="538" t="str">
        <f t="shared" ref="F67:F69" si="12">IF(C67*D67*E67,C67*D67*E67,"")</f>
        <v/>
      </c>
    </row>
    <row r="68" spans="1:6" ht="15.75" x14ac:dyDescent="0.25">
      <c r="A68" s="539" t="s">
        <v>203</v>
      </c>
      <c r="B68" s="399">
        <f t="shared" si="11"/>
        <v>1287.8048780487807</v>
      </c>
      <c r="C68" s="542">
        <v>1056</v>
      </c>
      <c r="D68" s="228"/>
      <c r="E68" s="239">
        <f>D14</f>
        <v>1.43</v>
      </c>
      <c r="F68" s="538" t="str">
        <f t="shared" si="12"/>
        <v/>
      </c>
    </row>
    <row r="69" spans="1:6" ht="15.75" x14ac:dyDescent="0.25">
      <c r="A69" s="539" t="s">
        <v>204</v>
      </c>
      <c r="B69" s="399">
        <f t="shared" si="11"/>
        <v>1303.6585365853659</v>
      </c>
      <c r="C69" s="542">
        <v>1069</v>
      </c>
      <c r="D69" s="228"/>
      <c r="E69" s="239">
        <f>D14</f>
        <v>1.43</v>
      </c>
      <c r="F69" s="538" t="str">
        <f t="shared" si="12"/>
        <v/>
      </c>
    </row>
    <row r="70" spans="1:6" ht="15.75" x14ac:dyDescent="0.25">
      <c r="A70" s="215"/>
      <c r="B70" s="47"/>
      <c r="C70" s="567"/>
      <c r="D70" s="16"/>
      <c r="E70" s="335"/>
      <c r="F70" s="234"/>
    </row>
    <row r="71" spans="1:6" ht="15.75" x14ac:dyDescent="0.25">
      <c r="A71" s="92" t="s">
        <v>9</v>
      </c>
      <c r="B71" s="47"/>
      <c r="C71" s="567"/>
      <c r="D71" s="16"/>
      <c r="E71" s="335"/>
      <c r="F71" s="234"/>
    </row>
    <row r="72" spans="1:6" ht="15.75" x14ac:dyDescent="0.25">
      <c r="A72" s="539" t="s">
        <v>216</v>
      </c>
      <c r="B72" s="399">
        <f t="shared" ref="B72" si="13">C72/0.82</f>
        <v>1581.7073170731708</v>
      </c>
      <c r="C72" s="542">
        <v>1297</v>
      </c>
      <c r="D72" s="228"/>
      <c r="E72" s="239">
        <f>D14</f>
        <v>1.43</v>
      </c>
      <c r="F72" s="538" t="str">
        <f t="shared" ref="F72" si="14">IF(C72*D72*E72,C72*D72*E72,"")</f>
        <v/>
      </c>
    </row>
    <row r="73" spans="1:6" ht="15.75" x14ac:dyDescent="0.25">
      <c r="A73" s="215"/>
      <c r="B73" s="47"/>
      <c r="C73" s="567"/>
      <c r="D73" s="16"/>
      <c r="E73" s="335"/>
      <c r="F73" s="234"/>
    </row>
    <row r="74" spans="1:6" ht="15.75" x14ac:dyDescent="0.25">
      <c r="A74" s="92" t="s">
        <v>10</v>
      </c>
      <c r="B74" s="47"/>
      <c r="C74" s="23"/>
      <c r="D74" s="16"/>
      <c r="E74" s="335"/>
      <c r="F74" s="206"/>
    </row>
    <row r="75" spans="1:6" ht="15.75" x14ac:dyDescent="0.25">
      <c r="A75" s="539" t="s">
        <v>74</v>
      </c>
      <c r="B75" s="399">
        <f t="shared" ref="B75:B78" si="15">C75/0.82</f>
        <v>0</v>
      </c>
      <c r="C75" s="428">
        <v>0</v>
      </c>
      <c r="D75" s="228"/>
      <c r="E75" s="239"/>
      <c r="F75" s="538" t="str">
        <f t="shared" ref="F75:F79" si="16">IF(C75*D75*E75,C75*D75*E75,"")</f>
        <v/>
      </c>
    </row>
    <row r="76" spans="1:6" ht="15.75" x14ac:dyDescent="0.25">
      <c r="A76" s="539" t="s">
        <v>75</v>
      </c>
      <c r="B76" s="399">
        <f t="shared" si="15"/>
        <v>0</v>
      </c>
      <c r="C76" s="428">
        <v>0</v>
      </c>
      <c r="D76" s="228"/>
      <c r="E76" s="239"/>
      <c r="F76" s="538" t="str">
        <f t="shared" si="16"/>
        <v/>
      </c>
    </row>
    <row r="77" spans="1:6" ht="15.75" x14ac:dyDescent="0.25">
      <c r="A77" s="539" t="s">
        <v>76</v>
      </c>
      <c r="B77" s="399">
        <f t="shared" si="15"/>
        <v>0</v>
      </c>
      <c r="C77" s="428">
        <v>0</v>
      </c>
      <c r="D77" s="228"/>
      <c r="E77" s="239"/>
      <c r="F77" s="538" t="str">
        <f t="shared" si="16"/>
        <v/>
      </c>
    </row>
    <row r="78" spans="1:6" ht="15.75" x14ac:dyDescent="0.25">
      <c r="A78" s="539" t="s">
        <v>77</v>
      </c>
      <c r="B78" s="399">
        <f t="shared" si="15"/>
        <v>0</v>
      </c>
      <c r="C78" s="428">
        <v>0</v>
      </c>
      <c r="D78" s="228"/>
      <c r="E78" s="239"/>
      <c r="F78" s="538" t="str">
        <f t="shared" si="16"/>
        <v/>
      </c>
    </row>
    <row r="79" spans="1:6" ht="15.75" x14ac:dyDescent="0.25">
      <c r="A79" s="539" t="s">
        <v>78</v>
      </c>
      <c r="B79" s="399">
        <f>C79/0.82</f>
        <v>1739.0243902439026</v>
      </c>
      <c r="C79" s="428">
        <v>1426</v>
      </c>
      <c r="D79" s="228"/>
      <c r="E79" s="239">
        <f>D14</f>
        <v>1.43</v>
      </c>
      <c r="F79" s="538" t="str">
        <f t="shared" si="16"/>
        <v/>
      </c>
    </row>
    <row r="80" spans="1:6" ht="15.75" x14ac:dyDescent="0.25">
      <c r="A80" s="215"/>
      <c r="B80" s="47"/>
      <c r="C80" s="23"/>
      <c r="D80" s="16"/>
      <c r="E80" s="335"/>
      <c r="F80" s="206"/>
    </row>
    <row r="81" spans="1:6" ht="15.75" x14ac:dyDescent="0.25">
      <c r="A81" s="92" t="s">
        <v>12</v>
      </c>
      <c r="B81" s="47"/>
      <c r="C81" s="23"/>
      <c r="D81" s="16"/>
      <c r="E81" s="335"/>
      <c r="F81" s="206"/>
    </row>
    <row r="82" spans="1:6" ht="15.75" x14ac:dyDescent="0.25">
      <c r="A82" s="539" t="s">
        <v>138</v>
      </c>
      <c r="B82" s="399">
        <f>C82/0.82</f>
        <v>703.65853658536594</v>
      </c>
      <c r="C82" s="428">
        <v>577</v>
      </c>
      <c r="D82" s="228"/>
      <c r="E82" s="239">
        <f>D14</f>
        <v>1.43</v>
      </c>
      <c r="F82" s="538" t="str">
        <f t="shared" ref="F82:F86" si="17">IF(C82*D82*E82,C82*D82*E82,"")</f>
        <v/>
      </c>
    </row>
    <row r="83" spans="1:6" ht="15.75" x14ac:dyDescent="0.25">
      <c r="A83" s="539" t="s">
        <v>300</v>
      </c>
      <c r="B83" s="399">
        <f>C83/0.82</f>
        <v>292.6829268292683</v>
      </c>
      <c r="C83" s="428">
        <v>240</v>
      </c>
      <c r="D83" s="228"/>
      <c r="E83" s="239">
        <f>D14</f>
        <v>1.43</v>
      </c>
      <c r="F83" s="538" t="str">
        <f t="shared" si="17"/>
        <v/>
      </c>
    </row>
    <row r="84" spans="1:6" ht="15.75" x14ac:dyDescent="0.25">
      <c r="A84" s="539" t="s">
        <v>81</v>
      </c>
      <c r="B84" s="399">
        <f>C84/0.82</f>
        <v>0</v>
      </c>
      <c r="C84" s="428">
        <v>0</v>
      </c>
      <c r="D84" s="228"/>
      <c r="E84" s="239"/>
      <c r="F84" s="538" t="str">
        <f t="shared" si="17"/>
        <v/>
      </c>
    </row>
    <row r="85" spans="1:6" ht="15.75" x14ac:dyDescent="0.25">
      <c r="A85" s="539" t="s">
        <v>556</v>
      </c>
      <c r="B85" s="399">
        <f>C85/0.82</f>
        <v>0</v>
      </c>
      <c r="C85" s="428">
        <v>0</v>
      </c>
      <c r="D85" s="228"/>
      <c r="E85" s="239"/>
      <c r="F85" s="538" t="str">
        <f t="shared" si="17"/>
        <v/>
      </c>
    </row>
    <row r="86" spans="1:6" ht="15.75" x14ac:dyDescent="0.25">
      <c r="A86" s="539" t="s">
        <v>83</v>
      </c>
      <c r="B86" s="399">
        <f>C86/0.82</f>
        <v>776.82926829268297</v>
      </c>
      <c r="C86" s="428">
        <v>637</v>
      </c>
      <c r="D86" s="228"/>
      <c r="E86" s="239">
        <f>D14</f>
        <v>1.43</v>
      </c>
      <c r="F86" s="538" t="str">
        <f t="shared" si="17"/>
        <v/>
      </c>
    </row>
    <row r="87" spans="1:6" ht="15.75" x14ac:dyDescent="0.25">
      <c r="A87" s="215"/>
      <c r="B87" s="47"/>
      <c r="C87" s="23"/>
      <c r="D87" s="16"/>
      <c r="E87" s="335"/>
      <c r="F87" s="234"/>
    </row>
    <row r="88" spans="1:6" ht="15.75" x14ac:dyDescent="0.25">
      <c r="A88" s="92" t="s">
        <v>13</v>
      </c>
      <c r="B88" s="47"/>
      <c r="C88" s="23"/>
      <c r="D88" s="16"/>
      <c r="E88" s="335"/>
      <c r="F88" s="234"/>
    </row>
    <row r="89" spans="1:6" ht="15.75" x14ac:dyDescent="0.25">
      <c r="A89" s="539" t="s">
        <v>537</v>
      </c>
      <c r="B89" s="399"/>
      <c r="C89" s="428">
        <v>3.5</v>
      </c>
      <c r="D89" s="543"/>
      <c r="E89" s="573">
        <f>D14</f>
        <v>1.43</v>
      </c>
      <c r="F89" s="538" t="str">
        <f t="shared" ref="F89:F90" si="18">IF(C89*D89*E89,C89*D89*E89,"")</f>
        <v/>
      </c>
    </row>
    <row r="90" spans="1:6" ht="15.75" x14ac:dyDescent="0.25">
      <c r="A90" s="574" t="s">
        <v>14</v>
      </c>
      <c r="B90" s="575"/>
      <c r="C90" s="576">
        <v>1.85</v>
      </c>
      <c r="D90" s="543"/>
      <c r="E90" s="573">
        <f>D14</f>
        <v>1.43</v>
      </c>
      <c r="F90" s="538" t="str">
        <f t="shared" si="18"/>
        <v/>
      </c>
    </row>
    <row r="91" spans="1:6" ht="15.75" x14ac:dyDescent="0.25">
      <c r="A91" s="539" t="s">
        <v>467</v>
      </c>
      <c r="B91" s="399"/>
      <c r="C91" s="428" t="s">
        <v>32</v>
      </c>
      <c r="D91" s="577"/>
      <c r="E91" s="578"/>
      <c r="F91" s="579">
        <f>D91</f>
        <v>0</v>
      </c>
    </row>
    <row r="92" spans="1:6" ht="15.75" x14ac:dyDescent="0.25">
      <c r="A92" s="12"/>
      <c r="B92" s="14"/>
      <c r="C92" s="14"/>
      <c r="D92" s="13" t="s">
        <v>15</v>
      </c>
      <c r="E92" s="13"/>
      <c r="F92" s="310">
        <f>SUM(F18:F91)</f>
        <v>0</v>
      </c>
    </row>
    <row r="93" spans="1:6" ht="15.75" x14ac:dyDescent="0.25">
      <c r="A93" s="12" t="s">
        <v>538</v>
      </c>
      <c r="B93" s="47"/>
      <c r="C93" s="264">
        <v>0</v>
      </c>
      <c r="D93" s="16"/>
      <c r="E93" s="12"/>
      <c r="F93" s="580">
        <f>SUM(C93*(F92)/100)</f>
        <v>0</v>
      </c>
    </row>
    <row r="94" spans="1:6" ht="15.75" x14ac:dyDescent="0.25">
      <c r="A94" s="13" t="s">
        <v>539</v>
      </c>
      <c r="B94" s="266"/>
      <c r="C94" s="267">
        <v>0</v>
      </c>
      <c r="D94" s="13" t="s">
        <v>540</v>
      </c>
      <c r="E94" s="13"/>
      <c r="F94" s="581">
        <f>SUM(C94*(F92)/100)</f>
        <v>0</v>
      </c>
    </row>
    <row r="95" spans="1:6" ht="15.75" x14ac:dyDescent="0.25">
      <c r="A95" s="12"/>
      <c r="B95" s="12"/>
      <c r="C95" s="14"/>
      <c r="D95" s="13" t="s">
        <v>17</v>
      </c>
      <c r="E95" s="13"/>
      <c r="F95" s="582">
        <f>SUM(F92+F93+F94)</f>
        <v>0</v>
      </c>
    </row>
    <row r="96" spans="1:6" ht="15.75" x14ac:dyDescent="0.25">
      <c r="A96" s="12"/>
      <c r="B96" s="12"/>
      <c r="C96" s="13"/>
      <c r="D96" s="14"/>
      <c r="E96" s="13"/>
      <c r="F96" s="12"/>
    </row>
    <row r="97" spans="1:5" ht="15" x14ac:dyDescent="0.25">
      <c r="A97" s="270"/>
      <c r="B97" s="270"/>
      <c r="C97" s="271"/>
      <c r="D97" s="272"/>
      <c r="E97" s="271"/>
    </row>
    <row r="98" spans="1:5" ht="15" x14ac:dyDescent="0.25">
      <c r="A98" s="270"/>
      <c r="B98" s="270"/>
      <c r="C98" s="271"/>
      <c r="D98" s="272"/>
      <c r="E98" s="271"/>
    </row>
  </sheetData>
  <mergeCells count="13">
    <mergeCell ref="A1:B5"/>
    <mergeCell ref="C1:F1"/>
    <mergeCell ref="C2:F2"/>
    <mergeCell ref="C3:F3"/>
    <mergeCell ref="C4:F4"/>
    <mergeCell ref="C5:F5"/>
    <mergeCell ref="D14:E14"/>
    <mergeCell ref="A6:B7"/>
    <mergeCell ref="C6:F6"/>
    <mergeCell ref="C7:F7"/>
    <mergeCell ref="A8:F8"/>
    <mergeCell ref="A10:E11"/>
    <mergeCell ref="A12:F12"/>
  </mergeCells>
  <hyperlinks>
    <hyperlink ref="C7" r:id="rId1" xr:uid="{B1B5485E-1BE2-4732-AF19-E1699B1B8D48}"/>
    <hyperlink ref="C5" r:id="rId2" xr:uid="{4C25977E-9BB8-444A-98F5-1519A7604466}"/>
  </hyperlinks>
  <pageMargins left="0.5" right="0.5" top="0.5" bottom="0.25" header="0.5" footer="0.5"/>
  <pageSetup scale="89" fitToHeight="0" orientation="portrait" r:id="rId3"/>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911F-EF6D-4F20-A681-98959C8AD02D}">
  <sheetPr>
    <tabColor rgb="FFFFFF00"/>
    <pageSetUpPr fitToPage="1"/>
  </sheetPr>
  <dimension ref="A1:I86"/>
  <sheetViews>
    <sheetView topLeftCell="A12" zoomScaleNormal="100" workbookViewId="0">
      <selection activeCell="I22" sqref="I22"/>
    </sheetView>
  </sheetViews>
  <sheetFormatPr defaultRowHeight="12.75" x14ac:dyDescent="0.2"/>
  <cols>
    <col min="1" max="1" width="44.7109375" style="1" customWidth="1"/>
    <col min="2" max="2" width="14.5703125" style="1" customWidth="1"/>
    <col min="3" max="3" width="15.28515625" style="2" customWidth="1"/>
    <col min="4" max="4" width="6.42578125" style="3" customWidth="1"/>
    <col min="5" max="5" width="9.710937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5.65" customHeight="1" x14ac:dyDescent="0.25">
      <c r="A1" s="989" t="e" vm="1">
        <v>#VALUE!</v>
      </c>
      <c r="B1" s="990"/>
      <c r="C1" s="994" t="s">
        <v>524</v>
      </c>
      <c r="D1" s="995"/>
      <c r="E1" s="995"/>
      <c r="F1" s="996"/>
    </row>
    <row r="2" spans="1:9" ht="15.75" x14ac:dyDescent="0.25">
      <c r="A2" s="892"/>
      <c r="B2" s="893"/>
      <c r="C2" s="955" t="s">
        <v>559</v>
      </c>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4.6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75" x14ac:dyDescent="0.25">
      <c r="A9" s="314" t="s">
        <v>46</v>
      </c>
      <c r="B9" s="12"/>
      <c r="C9" s="13"/>
      <c r="D9" s="14"/>
      <c r="E9" s="13"/>
      <c r="F9" s="209"/>
    </row>
    <row r="10" spans="1:9" ht="19.350000000000001" customHeight="1" x14ac:dyDescent="0.25">
      <c r="A10" s="948" t="s">
        <v>609</v>
      </c>
      <c r="B10" s="949"/>
      <c r="C10" s="949"/>
      <c r="D10" s="949"/>
      <c r="E10" s="949"/>
      <c r="F10" s="209"/>
    </row>
    <row r="11" spans="1:9" ht="27" customHeight="1" x14ac:dyDescent="0.25">
      <c r="A11" s="948"/>
      <c r="B11" s="949"/>
      <c r="C11" s="949"/>
      <c r="D11" s="949"/>
      <c r="E11" s="949"/>
      <c r="F11" s="209"/>
    </row>
    <row r="12" spans="1:9" ht="15" customHeight="1" thickBot="1" x14ac:dyDescent="0.3">
      <c r="A12" s="950" t="s">
        <v>525</v>
      </c>
      <c r="B12" s="911"/>
      <c r="C12" s="911"/>
      <c r="D12" s="911"/>
      <c r="E12" s="911"/>
      <c r="F12" s="951"/>
    </row>
    <row r="13" spans="1:9" ht="15.6" customHeight="1" thickBot="1" x14ac:dyDescent="0.3">
      <c r="A13" s="92" t="s">
        <v>526</v>
      </c>
      <c r="B13" s="12"/>
      <c r="C13" s="212"/>
      <c r="D13" s="213" t="s">
        <v>527</v>
      </c>
      <c r="E13" s="214"/>
      <c r="F13" s="209"/>
    </row>
    <row r="14" spans="1:9" ht="15.6" customHeight="1" thickBot="1" x14ac:dyDescent="0.3">
      <c r="A14" s="215"/>
      <c r="B14" s="210"/>
      <c r="C14" s="216" t="s">
        <v>528</v>
      </c>
      <c r="D14" s="941">
        <v>1.43</v>
      </c>
      <c r="E14" s="942"/>
      <c r="F14" s="217"/>
    </row>
    <row r="15" spans="1:9" ht="15.75" x14ac:dyDescent="0.25">
      <c r="A15" s="215"/>
      <c r="B15" s="12"/>
      <c r="C15" s="13"/>
      <c r="D15" s="14"/>
      <c r="E15" s="13"/>
      <c r="F15" s="209"/>
    </row>
    <row r="16" spans="1:9" s="221" customFormat="1" ht="63" customHeight="1" x14ac:dyDescent="0.25">
      <c r="A16" s="97"/>
      <c r="B16" s="676" t="s">
        <v>529</v>
      </c>
      <c r="C16" s="219" t="s">
        <v>530</v>
      </c>
      <c r="D16" s="218"/>
      <c r="E16" s="676" t="s">
        <v>531</v>
      </c>
      <c r="F16" s="220" t="s">
        <v>532</v>
      </c>
    </row>
    <row r="17" spans="1:6" ht="20.100000000000001" customHeight="1" x14ac:dyDescent="0.25">
      <c r="A17" s="583" t="s">
        <v>4</v>
      </c>
      <c r="B17" s="584" t="s">
        <v>533</v>
      </c>
      <c r="C17" s="273" t="s">
        <v>320</v>
      </c>
      <c r="D17" s="224" t="s">
        <v>534</v>
      </c>
      <c r="E17" s="225" t="s">
        <v>535</v>
      </c>
      <c r="F17" s="226" t="s">
        <v>6</v>
      </c>
    </row>
    <row r="18" spans="1:6" ht="15" customHeight="1" x14ac:dyDescent="0.25">
      <c r="A18" s="583" t="s">
        <v>184</v>
      </c>
      <c r="B18" s="235">
        <f t="shared" ref="B18:B19" si="0">C18/0.82</f>
        <v>75174.390243902439</v>
      </c>
      <c r="C18" s="315">
        <v>61643</v>
      </c>
      <c r="D18" s="228"/>
      <c r="E18" s="229">
        <f>D14</f>
        <v>1.43</v>
      </c>
      <c r="F18" s="292" t="str">
        <f t="shared" ref="F18:F19" si="1">IF(C18*D18*E18,C18*D18*E18,"")</f>
        <v/>
      </c>
    </row>
    <row r="19" spans="1:6" ht="15" customHeight="1" x14ac:dyDescent="0.25">
      <c r="A19" s="583" t="s">
        <v>185</v>
      </c>
      <c r="B19" s="235">
        <f t="shared" si="0"/>
        <v>81368.29268292684</v>
      </c>
      <c r="C19" s="315">
        <v>66722</v>
      </c>
      <c r="D19" s="228"/>
      <c r="E19" s="229">
        <f>D14</f>
        <v>1.43</v>
      </c>
      <c r="F19" s="292" t="str">
        <f t="shared" si="1"/>
        <v/>
      </c>
    </row>
    <row r="20" spans="1:6" ht="15.75" x14ac:dyDescent="0.25">
      <c r="A20" s="215"/>
      <c r="B20" s="47"/>
      <c r="C20" s="33"/>
      <c r="D20" s="14"/>
      <c r="E20" s="335"/>
      <c r="F20" s="206"/>
    </row>
    <row r="21" spans="1:6" ht="15.75" x14ac:dyDescent="0.25">
      <c r="A21" s="92" t="s">
        <v>22</v>
      </c>
      <c r="B21" s="47"/>
      <c r="C21" s="58"/>
      <c r="D21" s="16"/>
      <c r="E21" s="335"/>
      <c r="F21" s="206"/>
    </row>
    <row r="22" spans="1:6" ht="15.75" x14ac:dyDescent="0.25">
      <c r="A22" s="527" t="s">
        <v>90</v>
      </c>
      <c r="B22" s="585">
        <f>C22/0.82</f>
        <v>887.80487804878055</v>
      </c>
      <c r="C22" s="586">
        <v>728</v>
      </c>
      <c r="D22" s="228"/>
      <c r="E22" s="239">
        <f>D14</f>
        <v>1.43</v>
      </c>
      <c r="F22" s="524" t="str">
        <f>IF(C22*D22*E22,C22*D22*E22,"")</f>
        <v/>
      </c>
    </row>
    <row r="23" spans="1:6" ht="15.75" x14ac:dyDescent="0.25">
      <c r="A23" s="527" t="s">
        <v>206</v>
      </c>
      <c r="B23" s="585">
        <f t="shared" ref="B23:B25" si="2">C23/0.82</f>
        <v>887.80487804878055</v>
      </c>
      <c r="C23" s="586">
        <v>728</v>
      </c>
      <c r="D23" s="228"/>
      <c r="E23" s="239">
        <f>D14</f>
        <v>1.43</v>
      </c>
      <c r="F23" s="532" t="str">
        <f t="shared" ref="F23:F25" si="3">IF(C23*D23*E23,C23*D23*E23,"")</f>
        <v/>
      </c>
    </row>
    <row r="24" spans="1:6" ht="31.5" x14ac:dyDescent="0.25">
      <c r="A24" s="561" t="s">
        <v>207</v>
      </c>
      <c r="B24" s="399">
        <f t="shared" si="2"/>
        <v>4482.9268292682927</v>
      </c>
      <c r="C24" s="540">
        <v>3676</v>
      </c>
      <c r="D24" s="228"/>
      <c r="E24" s="239">
        <f>D14</f>
        <v>1.43</v>
      </c>
      <c r="F24" s="532" t="str">
        <f t="shared" si="3"/>
        <v/>
      </c>
    </row>
    <row r="25" spans="1:6" ht="31.5" x14ac:dyDescent="0.25">
      <c r="A25" s="561" t="s">
        <v>208</v>
      </c>
      <c r="B25" s="399">
        <f t="shared" si="2"/>
        <v>8251.2195121951227</v>
      </c>
      <c r="C25" s="540">
        <v>6766</v>
      </c>
      <c r="D25" s="228"/>
      <c r="E25" s="239">
        <f>D14</f>
        <v>1.43</v>
      </c>
      <c r="F25" s="532" t="str">
        <f t="shared" si="3"/>
        <v/>
      </c>
    </row>
    <row r="26" spans="1:6" ht="15.75" x14ac:dyDescent="0.25">
      <c r="A26" s="92"/>
      <c r="B26" s="47"/>
      <c r="C26" s="58"/>
      <c r="D26" s="16"/>
      <c r="E26" s="335"/>
      <c r="F26" s="206"/>
    </row>
    <row r="27" spans="1:6" ht="15.75" x14ac:dyDescent="0.25">
      <c r="A27" s="92" t="s">
        <v>35</v>
      </c>
      <c r="B27" s="47"/>
      <c r="C27" s="58"/>
      <c r="D27" s="16"/>
      <c r="E27" s="335"/>
      <c r="F27" s="206"/>
    </row>
    <row r="28" spans="1:6" ht="15.75" x14ac:dyDescent="0.25">
      <c r="A28" s="539" t="s">
        <v>157</v>
      </c>
      <c r="B28" s="399">
        <f t="shared" ref="B28:B37" si="4">C28/0.82</f>
        <v>1218.2926829268292</v>
      </c>
      <c r="C28" s="443">
        <v>999</v>
      </c>
      <c r="D28" s="228"/>
      <c r="E28" s="239">
        <f>D14</f>
        <v>1.43</v>
      </c>
      <c r="F28" s="532" t="str">
        <f t="shared" ref="F28:F50" si="5">IF(C28*D28*E28,C28*D28*E28,"")</f>
        <v/>
      </c>
    </row>
    <row r="29" spans="1:6" ht="15.75" x14ac:dyDescent="0.25">
      <c r="A29" s="539" t="s">
        <v>209</v>
      </c>
      <c r="B29" s="399">
        <f t="shared" si="4"/>
        <v>609.7560975609756</v>
      </c>
      <c r="C29" s="540">
        <v>500</v>
      </c>
      <c r="D29" s="228"/>
      <c r="E29" s="239">
        <f>D14</f>
        <v>1.43</v>
      </c>
      <c r="F29" s="532" t="str">
        <f t="shared" si="5"/>
        <v/>
      </c>
    </row>
    <row r="30" spans="1:6" ht="15.75" x14ac:dyDescent="0.25">
      <c r="A30" s="539" t="s">
        <v>65</v>
      </c>
      <c r="B30" s="399">
        <f t="shared" si="4"/>
        <v>2528.0487804878048</v>
      </c>
      <c r="C30" s="540">
        <v>2073</v>
      </c>
      <c r="D30" s="228"/>
      <c r="E30" s="239">
        <f>D14</f>
        <v>1.43</v>
      </c>
      <c r="F30" s="532" t="str">
        <f t="shared" si="5"/>
        <v/>
      </c>
    </row>
    <row r="31" spans="1:6" ht="15.75" x14ac:dyDescent="0.25">
      <c r="A31" s="539" t="s">
        <v>66</v>
      </c>
      <c r="B31" s="399">
        <f t="shared" si="4"/>
        <v>465.85365853658539</v>
      </c>
      <c r="C31" s="540">
        <v>382</v>
      </c>
      <c r="D31" s="228"/>
      <c r="E31" s="239">
        <f>D14</f>
        <v>1.43</v>
      </c>
      <c r="F31" s="532" t="str">
        <f t="shared" si="5"/>
        <v/>
      </c>
    </row>
    <row r="32" spans="1:6" ht="15.75" x14ac:dyDescent="0.25">
      <c r="A32" s="539" t="s">
        <v>67</v>
      </c>
      <c r="B32" s="399">
        <f t="shared" si="4"/>
        <v>652.43902439024396</v>
      </c>
      <c r="C32" s="540">
        <v>535</v>
      </c>
      <c r="D32" s="228"/>
      <c r="E32" s="239">
        <f>D14</f>
        <v>1.43</v>
      </c>
      <c r="F32" s="532" t="str">
        <f t="shared" si="5"/>
        <v/>
      </c>
    </row>
    <row r="33" spans="1:6" ht="15.75" x14ac:dyDescent="0.25">
      <c r="A33" s="539" t="s">
        <v>68</v>
      </c>
      <c r="B33" s="399">
        <f t="shared" si="4"/>
        <v>324.39024390243907</v>
      </c>
      <c r="C33" s="541">
        <v>266</v>
      </c>
      <c r="D33" s="228"/>
      <c r="E33" s="239">
        <f>D14</f>
        <v>1.43</v>
      </c>
      <c r="F33" s="532" t="str">
        <f t="shared" si="5"/>
        <v/>
      </c>
    </row>
    <row r="34" spans="1:6" ht="15.75" x14ac:dyDescent="0.25">
      <c r="A34" s="539" t="s">
        <v>69</v>
      </c>
      <c r="B34" s="399">
        <f t="shared" si="4"/>
        <v>906.09756097560978</v>
      </c>
      <c r="C34" s="541">
        <v>743</v>
      </c>
      <c r="D34" s="228"/>
      <c r="E34" s="239">
        <f>D14</f>
        <v>1.43</v>
      </c>
      <c r="F34" s="532" t="str">
        <f t="shared" si="5"/>
        <v/>
      </c>
    </row>
    <row r="35" spans="1:6" ht="15.75" x14ac:dyDescent="0.25">
      <c r="A35" s="539" t="s">
        <v>158</v>
      </c>
      <c r="B35" s="417">
        <f t="shared" si="4"/>
        <v>2898.7804878048782</v>
      </c>
      <c r="C35" s="536">
        <v>2377</v>
      </c>
      <c r="D35" s="228"/>
      <c r="E35" s="239">
        <f>D14</f>
        <v>1.43</v>
      </c>
      <c r="F35" s="532" t="str">
        <f t="shared" si="5"/>
        <v/>
      </c>
    </row>
    <row r="36" spans="1:6" ht="30.6" customHeight="1" x14ac:dyDescent="0.25">
      <c r="A36" s="561" t="s">
        <v>192</v>
      </c>
      <c r="B36" s="399">
        <f t="shared" si="4"/>
        <v>1185.3658536585367</v>
      </c>
      <c r="C36" s="443">
        <v>972</v>
      </c>
      <c r="D36" s="228"/>
      <c r="E36" s="239">
        <f>D14</f>
        <v>1.43</v>
      </c>
      <c r="F36" s="532" t="str">
        <f t="shared" si="5"/>
        <v/>
      </c>
    </row>
    <row r="37" spans="1:6" ht="15.75" x14ac:dyDescent="0.25">
      <c r="A37" s="539" t="s">
        <v>190</v>
      </c>
      <c r="B37" s="399">
        <f t="shared" si="4"/>
        <v>891.46341463414637</v>
      </c>
      <c r="C37" s="540">
        <v>731</v>
      </c>
      <c r="D37" s="228"/>
      <c r="E37" s="239">
        <f>D14</f>
        <v>1.43</v>
      </c>
      <c r="F37" s="532" t="str">
        <f t="shared" si="5"/>
        <v/>
      </c>
    </row>
    <row r="38" spans="1:6" ht="15" customHeight="1" x14ac:dyDescent="0.25">
      <c r="A38" s="561" t="s">
        <v>191</v>
      </c>
      <c r="B38" s="399">
        <f>C38/0.82</f>
        <v>224.39024390243904</v>
      </c>
      <c r="C38" s="540">
        <v>184</v>
      </c>
      <c r="D38" s="228"/>
      <c r="E38" s="239">
        <f>D14</f>
        <v>1.43</v>
      </c>
      <c r="F38" s="532" t="str">
        <f>IF(C38*D38*E38,C38*D38*E38,"")</f>
        <v/>
      </c>
    </row>
    <row r="39" spans="1:6" ht="15" customHeight="1" x14ac:dyDescent="0.25">
      <c r="A39" s="561" t="s">
        <v>193</v>
      </c>
      <c r="B39" s="399">
        <f>C39/0.82</f>
        <v>875.60975609756099</v>
      </c>
      <c r="C39" s="540">
        <v>718</v>
      </c>
      <c r="D39" s="228"/>
      <c r="E39" s="239">
        <f>D14</f>
        <v>1.43</v>
      </c>
      <c r="F39" s="532" t="str">
        <f>IF(C39*D39*E39,C39*D39*E39,"")</f>
        <v/>
      </c>
    </row>
    <row r="40" spans="1:6" ht="15.75" x14ac:dyDescent="0.25">
      <c r="A40" s="539" t="s">
        <v>159</v>
      </c>
      <c r="B40" s="399">
        <f t="shared" ref="B40:B50" si="6">C40/0.82</f>
        <v>1467.0731707317075</v>
      </c>
      <c r="C40" s="540">
        <v>1203</v>
      </c>
      <c r="D40" s="228"/>
      <c r="E40" s="239">
        <f>D14</f>
        <v>1.43</v>
      </c>
      <c r="F40" s="532" t="str">
        <f t="shared" si="5"/>
        <v/>
      </c>
    </row>
    <row r="41" spans="1:6" ht="15.75" x14ac:dyDescent="0.25">
      <c r="A41" s="539" t="s">
        <v>108</v>
      </c>
      <c r="B41" s="399">
        <f t="shared" si="6"/>
        <v>1471.9512195121952</v>
      </c>
      <c r="C41" s="541">
        <v>1207</v>
      </c>
      <c r="D41" s="228"/>
      <c r="E41" s="239">
        <f>D14</f>
        <v>1.43</v>
      </c>
      <c r="F41" s="532" t="str">
        <f t="shared" si="5"/>
        <v/>
      </c>
    </row>
    <row r="42" spans="1:6" ht="15.75" x14ac:dyDescent="0.25">
      <c r="A42" s="539" t="s">
        <v>160</v>
      </c>
      <c r="B42" s="399">
        <f t="shared" si="6"/>
        <v>1337.8048780487807</v>
      </c>
      <c r="C42" s="541">
        <v>1097</v>
      </c>
      <c r="D42" s="228"/>
      <c r="E42" s="239">
        <f>D14</f>
        <v>1.43</v>
      </c>
      <c r="F42" s="532" t="str">
        <f t="shared" si="5"/>
        <v/>
      </c>
    </row>
    <row r="43" spans="1:6" ht="15.75" x14ac:dyDescent="0.25">
      <c r="A43" s="539" t="s">
        <v>161</v>
      </c>
      <c r="B43" s="417">
        <f t="shared" si="6"/>
        <v>1002.439024390244</v>
      </c>
      <c r="C43" s="536">
        <v>822</v>
      </c>
      <c r="D43" s="228"/>
      <c r="E43" s="239">
        <f>D14</f>
        <v>1.43</v>
      </c>
      <c r="F43" s="532" t="str">
        <f t="shared" si="5"/>
        <v/>
      </c>
    </row>
    <row r="44" spans="1:6" ht="15.75" x14ac:dyDescent="0.25">
      <c r="A44" s="539" t="s">
        <v>152</v>
      </c>
      <c r="B44" s="399">
        <f t="shared" si="6"/>
        <v>1303.6585365853659</v>
      </c>
      <c r="C44" s="542">
        <v>1069</v>
      </c>
      <c r="D44" s="228"/>
      <c r="E44" s="239">
        <f>D14</f>
        <v>1.43</v>
      </c>
      <c r="F44" s="532" t="str">
        <f t="shared" si="5"/>
        <v/>
      </c>
    </row>
    <row r="45" spans="1:6" ht="15.75" x14ac:dyDescent="0.25">
      <c r="A45" s="539" t="s">
        <v>70</v>
      </c>
      <c r="B45" s="399">
        <f t="shared" si="6"/>
        <v>2462.1951219512198</v>
      </c>
      <c r="C45" s="542">
        <v>2019</v>
      </c>
      <c r="D45" s="228"/>
      <c r="E45" s="239">
        <f>D14</f>
        <v>1.43</v>
      </c>
      <c r="F45" s="532" t="str">
        <f t="shared" si="5"/>
        <v/>
      </c>
    </row>
    <row r="46" spans="1:6" ht="15" customHeight="1" x14ac:dyDescent="0.25">
      <c r="A46" s="561" t="s">
        <v>195</v>
      </c>
      <c r="B46" s="563"/>
      <c r="C46" s="541" t="s">
        <v>32</v>
      </c>
      <c r="D46" s="228"/>
      <c r="E46" s="239"/>
      <c r="F46" s="532"/>
    </row>
    <row r="47" spans="1:6" ht="15.75" x14ac:dyDescent="0.25">
      <c r="A47" s="560" t="s">
        <v>317</v>
      </c>
      <c r="B47" s="563"/>
      <c r="C47" s="541" t="s">
        <v>32</v>
      </c>
      <c r="D47" s="228"/>
      <c r="E47" s="239"/>
      <c r="F47" s="532"/>
    </row>
    <row r="48" spans="1:6" ht="15.75" x14ac:dyDescent="0.25">
      <c r="A48" s="560" t="s">
        <v>196</v>
      </c>
      <c r="B48" s="417">
        <f t="shared" si="6"/>
        <v>13256.09756097561</v>
      </c>
      <c r="C48" s="536">
        <v>10870</v>
      </c>
      <c r="D48" s="228"/>
      <c r="E48" s="239">
        <f>D14</f>
        <v>1.43</v>
      </c>
      <c r="F48" s="532" t="str">
        <f t="shared" si="5"/>
        <v/>
      </c>
    </row>
    <row r="49" spans="1:6" ht="15.75" x14ac:dyDescent="0.25">
      <c r="A49" s="560" t="s">
        <v>197</v>
      </c>
      <c r="B49" s="417">
        <f t="shared" si="6"/>
        <v>5151.2195121951227</v>
      </c>
      <c r="C49" s="541">
        <v>4224</v>
      </c>
      <c r="D49" s="228"/>
      <c r="E49" s="239">
        <f>D14</f>
        <v>1.43</v>
      </c>
      <c r="F49" s="532" t="str">
        <f t="shared" si="5"/>
        <v/>
      </c>
    </row>
    <row r="50" spans="1:6" ht="15.75" x14ac:dyDescent="0.25">
      <c r="A50" s="560" t="s">
        <v>316</v>
      </c>
      <c r="B50" s="399">
        <f t="shared" si="6"/>
        <v>812.19512195121956</v>
      </c>
      <c r="C50" s="541">
        <v>666</v>
      </c>
      <c r="D50" s="228"/>
      <c r="E50" s="239">
        <f>D14</f>
        <v>1.43</v>
      </c>
      <c r="F50" s="532" t="str">
        <f t="shared" si="5"/>
        <v/>
      </c>
    </row>
    <row r="51" spans="1:6" ht="15.75" x14ac:dyDescent="0.25">
      <c r="A51" s="101"/>
      <c r="B51" s="47"/>
      <c r="C51" s="56"/>
      <c r="D51" s="41"/>
      <c r="E51" s="335"/>
      <c r="F51" s="283"/>
    </row>
    <row r="52" spans="1:6" ht="15.75" x14ac:dyDescent="0.25">
      <c r="A52" s="92" t="s">
        <v>41</v>
      </c>
      <c r="B52" s="47"/>
      <c r="C52" s="56"/>
      <c r="D52" s="41"/>
      <c r="E52" s="335"/>
      <c r="F52" s="283"/>
    </row>
    <row r="53" spans="1:6" ht="31.5" x14ac:dyDescent="0.25">
      <c r="A53" s="561" t="s">
        <v>199</v>
      </c>
      <c r="B53" s="417">
        <f t="shared" ref="B53:B57" si="7">C53/0.82</f>
        <v>8554.8780487804888</v>
      </c>
      <c r="C53" s="536">
        <v>7015</v>
      </c>
      <c r="D53" s="228"/>
      <c r="E53" s="239">
        <f>D14</f>
        <v>1.43</v>
      </c>
      <c r="F53" s="532" t="str">
        <f t="shared" ref="F53:F57" si="8">IF(C53*D53*E53,C53*D53*E53,"")</f>
        <v/>
      </c>
    </row>
    <row r="54" spans="1:6" ht="30.6" customHeight="1" x14ac:dyDescent="0.25">
      <c r="A54" s="561" t="s">
        <v>350</v>
      </c>
      <c r="B54" s="417">
        <f t="shared" si="7"/>
        <v>21282.926829268294</v>
      </c>
      <c r="C54" s="587">
        <v>17452</v>
      </c>
      <c r="D54" s="228"/>
      <c r="E54" s="239">
        <f>D14</f>
        <v>1.43</v>
      </c>
      <c r="F54" s="532" t="str">
        <f t="shared" si="8"/>
        <v/>
      </c>
    </row>
    <row r="55" spans="1:6" ht="31.5" x14ac:dyDescent="0.25">
      <c r="A55" s="561" t="s">
        <v>202</v>
      </c>
      <c r="B55" s="417">
        <f t="shared" si="7"/>
        <v>2565.8536585365855</v>
      </c>
      <c r="C55" s="587">
        <v>2104</v>
      </c>
      <c r="D55" s="228"/>
      <c r="E55" s="239">
        <f>D14</f>
        <v>1.43</v>
      </c>
      <c r="F55" s="532" t="str">
        <f t="shared" si="8"/>
        <v/>
      </c>
    </row>
    <row r="56" spans="1:6" ht="15.75" x14ac:dyDescent="0.25">
      <c r="A56" s="561" t="s">
        <v>203</v>
      </c>
      <c r="B56" s="417">
        <f t="shared" si="7"/>
        <v>1287.8048780487807</v>
      </c>
      <c r="C56" s="587">
        <v>1056</v>
      </c>
      <c r="D56" s="228"/>
      <c r="E56" s="239">
        <f>D14</f>
        <v>1.43</v>
      </c>
      <c r="F56" s="532" t="str">
        <f t="shared" si="8"/>
        <v/>
      </c>
    </row>
    <row r="57" spans="1:6" ht="15.75" x14ac:dyDescent="0.25">
      <c r="A57" s="561" t="s">
        <v>204</v>
      </c>
      <c r="B57" s="417">
        <f t="shared" si="7"/>
        <v>1303.6585365853659</v>
      </c>
      <c r="C57" s="541">
        <v>1069</v>
      </c>
      <c r="D57" s="228"/>
      <c r="E57" s="239">
        <f>D14</f>
        <v>1.43</v>
      </c>
      <c r="F57" s="532" t="str">
        <f t="shared" si="8"/>
        <v/>
      </c>
    </row>
    <row r="58" spans="1:6" ht="15.75" x14ac:dyDescent="0.25">
      <c r="A58" s="215"/>
      <c r="B58" s="47"/>
      <c r="C58" s="567"/>
      <c r="D58" s="16"/>
      <c r="E58" s="335"/>
      <c r="F58" s="234"/>
    </row>
    <row r="59" spans="1:6" ht="15.75" x14ac:dyDescent="0.25">
      <c r="A59" s="92" t="s">
        <v>9</v>
      </c>
      <c r="B59" s="47"/>
      <c r="C59" s="567"/>
      <c r="D59" s="16"/>
      <c r="E59" s="335"/>
      <c r="F59" s="234"/>
    </row>
    <row r="60" spans="1:6" ht="15.75" x14ac:dyDescent="0.25">
      <c r="A60" s="539" t="s">
        <v>216</v>
      </c>
      <c r="B60" s="399">
        <f t="shared" ref="B60" si="9">C60/0.82</f>
        <v>1581.7073170731708</v>
      </c>
      <c r="C60" s="542">
        <v>1297</v>
      </c>
      <c r="D60" s="228"/>
      <c r="E60" s="239">
        <f>D14</f>
        <v>1.43</v>
      </c>
      <c r="F60" s="532" t="str">
        <f t="shared" ref="F60" si="10">IF(C60*D60*E60,C60*D60*E60,"")</f>
        <v/>
      </c>
    </row>
    <row r="61" spans="1:6" ht="15.75" x14ac:dyDescent="0.25">
      <c r="A61" s="215"/>
      <c r="B61" s="47"/>
      <c r="C61" s="567"/>
      <c r="D61" s="16"/>
      <c r="E61" s="335"/>
      <c r="F61" s="234"/>
    </row>
    <row r="62" spans="1:6" ht="15.75" x14ac:dyDescent="0.25">
      <c r="A62" s="92" t="s">
        <v>10</v>
      </c>
      <c r="B62" s="47"/>
      <c r="C62" s="23"/>
      <c r="D62" s="16"/>
      <c r="E62" s="335"/>
      <c r="F62" s="206"/>
    </row>
    <row r="63" spans="1:6" ht="15.75" x14ac:dyDescent="0.25">
      <c r="A63" s="539" t="s">
        <v>74</v>
      </c>
      <c r="B63" s="399">
        <f t="shared" ref="B63:B66" si="11">C63/0.82</f>
        <v>0</v>
      </c>
      <c r="C63" s="428">
        <v>0</v>
      </c>
      <c r="D63" s="228"/>
      <c r="E63" s="239">
        <f>D14</f>
        <v>1.43</v>
      </c>
      <c r="F63" s="532" t="str">
        <f t="shared" ref="F63:F67" si="12">IF(C63*D63*E63,C63*D63*E63,"")</f>
        <v/>
      </c>
    </row>
    <row r="64" spans="1:6" ht="15.75" x14ac:dyDescent="0.25">
      <c r="A64" s="539" t="s">
        <v>75</v>
      </c>
      <c r="B64" s="399">
        <f t="shared" si="11"/>
        <v>0</v>
      </c>
      <c r="C64" s="428">
        <v>0</v>
      </c>
      <c r="D64" s="228"/>
      <c r="E64" s="239">
        <f>D14</f>
        <v>1.43</v>
      </c>
      <c r="F64" s="532" t="str">
        <f t="shared" si="12"/>
        <v/>
      </c>
    </row>
    <row r="65" spans="1:6" ht="15.75" x14ac:dyDescent="0.25">
      <c r="A65" s="539" t="s">
        <v>76</v>
      </c>
      <c r="B65" s="399">
        <f t="shared" si="11"/>
        <v>0</v>
      </c>
      <c r="C65" s="428">
        <v>0</v>
      </c>
      <c r="D65" s="228"/>
      <c r="E65" s="239">
        <f>D14</f>
        <v>1.43</v>
      </c>
      <c r="F65" s="532" t="str">
        <f t="shared" si="12"/>
        <v/>
      </c>
    </row>
    <row r="66" spans="1:6" ht="15.75" x14ac:dyDescent="0.25">
      <c r="A66" s="539" t="s">
        <v>77</v>
      </c>
      <c r="B66" s="399">
        <f t="shared" si="11"/>
        <v>0</v>
      </c>
      <c r="C66" s="428">
        <v>0</v>
      </c>
      <c r="D66" s="228"/>
      <c r="E66" s="239">
        <f>D14</f>
        <v>1.43</v>
      </c>
      <c r="F66" s="532" t="str">
        <f t="shared" si="12"/>
        <v/>
      </c>
    </row>
    <row r="67" spans="1:6" ht="15.75" x14ac:dyDescent="0.25">
      <c r="A67" s="539" t="s">
        <v>78</v>
      </c>
      <c r="B67" s="399">
        <f>C67/0.82</f>
        <v>1739.0243902439026</v>
      </c>
      <c r="C67" s="428">
        <v>1426</v>
      </c>
      <c r="D67" s="228"/>
      <c r="E67" s="239">
        <f>D14</f>
        <v>1.43</v>
      </c>
      <c r="F67" s="532" t="str">
        <f t="shared" si="12"/>
        <v/>
      </c>
    </row>
    <row r="68" spans="1:6" ht="15.75" x14ac:dyDescent="0.25">
      <c r="A68" s="215"/>
      <c r="B68" s="47"/>
      <c r="C68" s="23"/>
      <c r="D68" s="16"/>
      <c r="E68" s="335"/>
      <c r="F68" s="206"/>
    </row>
    <row r="69" spans="1:6" ht="15.75" x14ac:dyDescent="0.25">
      <c r="A69" s="92" t="s">
        <v>12</v>
      </c>
      <c r="B69" s="47"/>
      <c r="C69" s="23"/>
      <c r="D69" s="16"/>
      <c r="E69" s="335"/>
      <c r="F69" s="206"/>
    </row>
    <row r="70" spans="1:6" ht="15.75" x14ac:dyDescent="0.25">
      <c r="A70" s="539" t="s">
        <v>138</v>
      </c>
      <c r="B70" s="399">
        <f>C70/0.82</f>
        <v>703.65853658536594</v>
      </c>
      <c r="C70" s="428">
        <v>577</v>
      </c>
      <c r="D70" s="228"/>
      <c r="E70" s="239">
        <f>D14</f>
        <v>1.43</v>
      </c>
      <c r="F70" s="532" t="str">
        <f t="shared" ref="F70:F74" si="13">IF(C70*D70*E70,C70*D70*E70,"")</f>
        <v/>
      </c>
    </row>
    <row r="71" spans="1:6" ht="15.75" x14ac:dyDescent="0.25">
      <c r="A71" s="539" t="s">
        <v>300</v>
      </c>
      <c r="B71" s="399">
        <f>C71/0.82</f>
        <v>271.95121951219517</v>
      </c>
      <c r="C71" s="428">
        <v>223</v>
      </c>
      <c r="D71" s="228"/>
      <c r="E71" s="239">
        <f>D14</f>
        <v>1.43</v>
      </c>
      <c r="F71" s="532" t="str">
        <f t="shared" si="13"/>
        <v/>
      </c>
    </row>
    <row r="72" spans="1:6" ht="15.75" x14ac:dyDescent="0.25">
      <c r="A72" s="539" t="s">
        <v>81</v>
      </c>
      <c r="B72" s="399">
        <f>C72/0.82</f>
        <v>0</v>
      </c>
      <c r="C72" s="428">
        <v>0</v>
      </c>
      <c r="D72" s="228"/>
      <c r="E72" s="239">
        <f>D14</f>
        <v>1.43</v>
      </c>
      <c r="F72" s="532" t="str">
        <f t="shared" si="13"/>
        <v/>
      </c>
    </row>
    <row r="73" spans="1:6" ht="15.75" x14ac:dyDescent="0.25">
      <c r="A73" s="539" t="s">
        <v>556</v>
      </c>
      <c r="B73" s="399">
        <f>C73/0.82</f>
        <v>0</v>
      </c>
      <c r="C73" s="428">
        <v>0</v>
      </c>
      <c r="D73" s="228"/>
      <c r="E73" s="239">
        <f>D14</f>
        <v>1.43</v>
      </c>
      <c r="F73" s="532" t="str">
        <f t="shared" si="13"/>
        <v/>
      </c>
    </row>
    <row r="74" spans="1:6" ht="15.75" x14ac:dyDescent="0.25">
      <c r="A74" s="539" t="s">
        <v>83</v>
      </c>
      <c r="B74" s="399">
        <f>C74/0.82</f>
        <v>776.82926829268297</v>
      </c>
      <c r="C74" s="428">
        <v>637</v>
      </c>
      <c r="D74" s="228"/>
      <c r="E74" s="239">
        <f>D14</f>
        <v>1.43</v>
      </c>
      <c r="F74" s="532" t="str">
        <f t="shared" si="13"/>
        <v/>
      </c>
    </row>
    <row r="75" spans="1:6" ht="15.75" x14ac:dyDescent="0.25">
      <c r="A75" s="215"/>
      <c r="B75" s="47"/>
      <c r="C75" s="23"/>
      <c r="D75" s="16"/>
      <c r="E75" s="335"/>
      <c r="F75" s="234"/>
    </row>
    <row r="76" spans="1:6" ht="15.75" x14ac:dyDescent="0.25">
      <c r="A76" s="92" t="s">
        <v>13</v>
      </c>
      <c r="B76" s="47"/>
      <c r="C76" s="23"/>
      <c r="D76" s="16"/>
      <c r="E76" s="335"/>
      <c r="F76" s="234"/>
    </row>
    <row r="77" spans="1:6" ht="15.75" x14ac:dyDescent="0.25">
      <c r="A77" s="539" t="s">
        <v>537</v>
      </c>
      <c r="B77" s="399"/>
      <c r="C77" s="428">
        <v>3.5</v>
      </c>
      <c r="D77" s="543"/>
      <c r="E77" s="573">
        <f>D14</f>
        <v>1.43</v>
      </c>
      <c r="F77" s="532" t="str">
        <f t="shared" ref="F77:F78" si="14">IF(C77*D77*E77,C77*D77*E77,"")</f>
        <v/>
      </c>
    </row>
    <row r="78" spans="1:6" ht="15.75" x14ac:dyDescent="0.25">
      <c r="A78" s="574" t="s">
        <v>14</v>
      </c>
      <c r="B78" s="575"/>
      <c r="C78" s="576">
        <v>1.85</v>
      </c>
      <c r="D78" s="543"/>
      <c r="E78" s="573">
        <f>D14</f>
        <v>1.43</v>
      </c>
      <c r="F78" s="532" t="str">
        <f t="shared" si="14"/>
        <v/>
      </c>
    </row>
    <row r="79" spans="1:6" ht="15.75" x14ac:dyDescent="0.25">
      <c r="A79" s="539" t="s">
        <v>467</v>
      </c>
      <c r="B79" s="399"/>
      <c r="C79" s="428" t="s">
        <v>32</v>
      </c>
      <c r="D79" s="577"/>
      <c r="E79" s="588"/>
      <c r="F79" s="579">
        <f>D79</f>
        <v>0</v>
      </c>
    </row>
    <row r="80" spans="1:6" ht="15.75" x14ac:dyDescent="0.25">
      <c r="A80" s="12"/>
      <c r="B80" s="14"/>
      <c r="C80" s="14"/>
      <c r="D80" s="13" t="s">
        <v>15</v>
      </c>
      <c r="E80" s="13"/>
      <c r="F80" s="310">
        <f>SUM(F18:F79)</f>
        <v>0</v>
      </c>
    </row>
    <row r="81" spans="1:6" ht="15.75" x14ac:dyDescent="0.25">
      <c r="A81" s="12" t="s">
        <v>538</v>
      </c>
      <c r="B81" s="47"/>
      <c r="C81" s="264">
        <v>0</v>
      </c>
      <c r="D81" s="16"/>
      <c r="E81" s="12"/>
      <c r="F81" s="580">
        <f>SUM(C81*(F80)/100)</f>
        <v>0</v>
      </c>
    </row>
    <row r="82" spans="1:6" ht="15.75" x14ac:dyDescent="0.25">
      <c r="A82" s="13" t="s">
        <v>539</v>
      </c>
      <c r="B82" s="266"/>
      <c r="C82" s="267">
        <v>0</v>
      </c>
      <c r="D82" s="13" t="s">
        <v>540</v>
      </c>
      <c r="E82" s="13"/>
      <c r="F82" s="581">
        <f>SUM(C82*(F80)/100)</f>
        <v>0</v>
      </c>
    </row>
    <row r="83" spans="1:6" ht="15.75" x14ac:dyDescent="0.25">
      <c r="A83" s="12"/>
      <c r="B83" s="12"/>
      <c r="C83" s="14"/>
      <c r="D83" s="13" t="s">
        <v>17</v>
      </c>
      <c r="E83" s="13"/>
      <c r="F83" s="582">
        <f>SUM(F80+F81+F82)</f>
        <v>0</v>
      </c>
    </row>
    <row r="84" spans="1:6" ht="15.75" x14ac:dyDescent="0.25">
      <c r="A84" s="12"/>
      <c r="B84" s="12"/>
      <c r="C84" s="13"/>
      <c r="D84" s="14"/>
      <c r="E84" s="13"/>
      <c r="F84" s="12"/>
    </row>
    <row r="85" spans="1:6" ht="15" x14ac:dyDescent="0.25">
      <c r="A85" s="270"/>
      <c r="B85" s="270"/>
      <c r="C85" s="271"/>
      <c r="D85" s="272"/>
      <c r="E85" s="271"/>
    </row>
    <row r="86" spans="1:6" ht="15" x14ac:dyDescent="0.25">
      <c r="A86" s="270"/>
      <c r="B86" s="270"/>
      <c r="C86" s="271"/>
      <c r="D86" s="272"/>
      <c r="E86" s="271"/>
    </row>
  </sheetData>
  <mergeCells count="13">
    <mergeCell ref="A1:B5"/>
    <mergeCell ref="C1:F1"/>
    <mergeCell ref="C2:F2"/>
    <mergeCell ref="C3:F3"/>
    <mergeCell ref="C4:F4"/>
    <mergeCell ref="C5:F5"/>
    <mergeCell ref="D14:E14"/>
    <mergeCell ref="A6:B7"/>
    <mergeCell ref="C6:F6"/>
    <mergeCell ref="C7:F7"/>
    <mergeCell ref="A8:F8"/>
    <mergeCell ref="A10:E11"/>
    <mergeCell ref="A12:F12"/>
  </mergeCells>
  <hyperlinks>
    <hyperlink ref="C7" r:id="rId1" xr:uid="{5A885952-1E11-4F09-8E1A-E77DBDBD72C9}"/>
    <hyperlink ref="C5" r:id="rId2" xr:uid="{61D4B333-D43E-4838-A7AD-78F608ABE243}"/>
  </hyperlinks>
  <pageMargins left="0.5" right="0.5" top="0.5" bottom="0.25" header="0.5" footer="0.5"/>
  <pageSetup scale="90" fitToHeight="0" orientation="portrait" r:id="rId3"/>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C14C5-F505-4903-924E-7C40D32500FD}">
  <sheetPr>
    <tabColor rgb="FFFFFF00"/>
    <pageSetUpPr fitToPage="1"/>
  </sheetPr>
  <dimension ref="A1:L98"/>
  <sheetViews>
    <sheetView topLeftCell="A10" zoomScaleNormal="100" workbookViewId="0">
      <selection activeCell="I28" sqref="I28"/>
    </sheetView>
  </sheetViews>
  <sheetFormatPr defaultRowHeight="12.75" x14ac:dyDescent="0.2"/>
  <cols>
    <col min="1" max="1" width="44.7109375" style="1" customWidth="1"/>
    <col min="2" max="2" width="14.5703125" style="1" customWidth="1"/>
    <col min="3" max="3" width="15.28515625" style="2" customWidth="1"/>
    <col min="4" max="4" width="6.42578125" style="3" customWidth="1"/>
    <col min="5" max="5" width="10.2851562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5.65" customHeight="1" x14ac:dyDescent="0.25">
      <c r="A1" s="997" t="e" vm="1">
        <v>#VALUE!</v>
      </c>
      <c r="B1" s="893"/>
      <c r="C1" s="999" t="s">
        <v>524</v>
      </c>
      <c r="D1" s="1000"/>
      <c r="E1" s="1000"/>
      <c r="F1" s="1001"/>
    </row>
    <row r="2" spans="1:9" ht="15.75" x14ac:dyDescent="0.25">
      <c r="A2" s="997"/>
      <c r="B2" s="893"/>
      <c r="C2" s="955" t="s">
        <v>560</v>
      </c>
      <c r="D2" s="956"/>
      <c r="E2" s="956"/>
      <c r="F2" s="957"/>
    </row>
    <row r="3" spans="1:9" ht="15.75" x14ac:dyDescent="0.25">
      <c r="A3" s="997"/>
      <c r="B3" s="893"/>
      <c r="C3" s="958" t="s">
        <v>463</v>
      </c>
      <c r="D3" s="959"/>
      <c r="E3" s="959"/>
      <c r="F3" s="960"/>
    </row>
    <row r="4" spans="1:9" ht="15.75" x14ac:dyDescent="0.25">
      <c r="A4" s="997"/>
      <c r="B4" s="893"/>
      <c r="C4" s="869" t="s">
        <v>0</v>
      </c>
      <c r="D4" s="870"/>
      <c r="E4" s="870"/>
      <c r="F4" s="903"/>
    </row>
    <row r="5" spans="1:9" ht="15" customHeight="1" thickBot="1" x14ac:dyDescent="0.3">
      <c r="A5" s="998"/>
      <c r="B5" s="895"/>
      <c r="C5" s="869" t="s">
        <v>442</v>
      </c>
      <c r="D5" s="870"/>
      <c r="E5" s="870"/>
      <c r="F5" s="903"/>
    </row>
    <row r="6" spans="1:9" ht="14.65" customHeight="1" x14ac:dyDescent="0.25">
      <c r="A6" s="872"/>
      <c r="B6" s="943"/>
      <c r="C6" s="869"/>
      <c r="D6" s="870"/>
      <c r="E6" s="870"/>
      <c r="F6" s="903"/>
    </row>
    <row r="7" spans="1:9" ht="15" customHeight="1" thickBot="1" x14ac:dyDescent="0.3">
      <c r="A7" s="874"/>
      <c r="B7" s="944"/>
      <c r="C7" s="869" t="s">
        <v>2</v>
      </c>
      <c r="D7" s="870"/>
      <c r="E7" s="870"/>
      <c r="F7" s="903"/>
    </row>
    <row r="8" spans="1:9" ht="15.75" x14ac:dyDescent="0.2">
      <c r="A8" s="1002"/>
      <c r="B8" s="946"/>
      <c r="C8" s="946"/>
      <c r="D8" s="946"/>
      <c r="E8" s="946"/>
      <c r="F8" s="947"/>
      <c r="I8" s="207"/>
    </row>
    <row r="9" spans="1:9" ht="15.75" x14ac:dyDescent="0.25">
      <c r="A9" s="589" t="s">
        <v>49</v>
      </c>
      <c r="B9" s="12"/>
      <c r="C9" s="13"/>
      <c r="D9" s="14"/>
      <c r="E9" s="13"/>
      <c r="F9" s="209"/>
    </row>
    <row r="10" spans="1:9" ht="19.350000000000001" customHeight="1" x14ac:dyDescent="0.25">
      <c r="A10" s="949" t="s">
        <v>598</v>
      </c>
      <c r="B10" s="949"/>
      <c r="C10" s="949"/>
      <c r="D10" s="949"/>
      <c r="E10" s="949"/>
      <c r="F10" s="209"/>
    </row>
    <row r="11" spans="1:9" ht="42" customHeight="1" x14ac:dyDescent="0.25">
      <c r="A11" s="949"/>
      <c r="B11" s="949"/>
      <c r="C11" s="949"/>
      <c r="D11" s="949"/>
      <c r="E11" s="949"/>
      <c r="F11" s="209"/>
    </row>
    <row r="12" spans="1:9" ht="15" customHeight="1" thickBot="1" x14ac:dyDescent="0.3">
      <c r="A12" s="911" t="s">
        <v>525</v>
      </c>
      <c r="B12" s="911"/>
      <c r="C12" s="911"/>
      <c r="D12" s="911"/>
      <c r="E12" s="911"/>
      <c r="F12" s="951"/>
    </row>
    <row r="13" spans="1:9" ht="15.6" customHeight="1" thickBot="1" x14ac:dyDescent="0.3">
      <c r="A13" s="33" t="s">
        <v>526</v>
      </c>
      <c r="B13" s="12"/>
      <c r="C13" s="212"/>
      <c r="D13" s="213" t="s">
        <v>527</v>
      </c>
      <c r="E13" s="214"/>
      <c r="F13" s="209"/>
    </row>
    <row r="14" spans="1:9" ht="15.6" customHeight="1" thickBot="1" x14ac:dyDescent="0.3">
      <c r="A14" s="12"/>
      <c r="B14" s="210"/>
      <c r="C14" s="216" t="s">
        <v>528</v>
      </c>
      <c r="D14" s="941">
        <v>1.43</v>
      </c>
      <c r="E14" s="942"/>
      <c r="F14" s="217"/>
    </row>
    <row r="15" spans="1:9" ht="15.75" x14ac:dyDescent="0.25">
      <c r="A15" s="12"/>
      <c r="B15" s="12"/>
      <c r="C15" s="13"/>
      <c r="D15" s="14"/>
      <c r="E15" s="13"/>
      <c r="F15" s="209"/>
    </row>
    <row r="16" spans="1:9" s="221" customFormat="1" ht="63" customHeight="1" x14ac:dyDescent="0.25">
      <c r="A16" s="26"/>
      <c r="B16" s="676" t="s">
        <v>529</v>
      </c>
      <c r="C16" s="219" t="s">
        <v>530</v>
      </c>
      <c r="D16" s="218"/>
      <c r="E16" s="676" t="s">
        <v>531</v>
      </c>
      <c r="F16" s="220" t="s">
        <v>532</v>
      </c>
    </row>
    <row r="17" spans="1:6" ht="20.100000000000001" customHeight="1" x14ac:dyDescent="0.25">
      <c r="A17" s="91" t="s">
        <v>4</v>
      </c>
      <c r="B17" s="440" t="s">
        <v>533</v>
      </c>
      <c r="C17" s="273" t="s">
        <v>320</v>
      </c>
      <c r="D17" s="224" t="s">
        <v>534</v>
      </c>
      <c r="E17" s="225" t="s">
        <v>535</v>
      </c>
      <c r="F17" s="226" t="s">
        <v>6</v>
      </c>
    </row>
    <row r="18" spans="1:6" s="4" customFormat="1" ht="13.35" customHeight="1" x14ac:dyDescent="0.25">
      <c r="A18" s="721" t="s">
        <v>483</v>
      </c>
      <c r="B18" s="719">
        <f t="shared" ref="B18" si="0">C18/0.82</f>
        <v>110706.09756097561</v>
      </c>
      <c r="C18" s="720">
        <v>90779</v>
      </c>
      <c r="D18" s="63"/>
      <c r="E18" s="846">
        <f>D14</f>
        <v>1.43</v>
      </c>
      <c r="F18" s="292" t="str">
        <f t="shared" ref="F18:F21" si="1">IF(C18*D18*E18,C18*D18*E18,"")</f>
        <v/>
      </c>
    </row>
    <row r="19" spans="1:6" ht="15" customHeight="1" x14ac:dyDescent="0.25">
      <c r="A19" s="590" t="s">
        <v>217</v>
      </c>
      <c r="B19" s="235">
        <f t="shared" ref="B19:B21" si="2">C19/0.82</f>
        <v>111517.07317073172</v>
      </c>
      <c r="C19" s="315">
        <v>91444</v>
      </c>
      <c r="D19" s="228"/>
      <c r="E19" s="229">
        <f>D14</f>
        <v>1.43</v>
      </c>
      <c r="F19" s="292" t="str">
        <f t="shared" si="1"/>
        <v/>
      </c>
    </row>
    <row r="20" spans="1:6" ht="15" customHeight="1" x14ac:dyDescent="0.25">
      <c r="A20" s="590" t="s">
        <v>218</v>
      </c>
      <c r="B20" s="235">
        <f t="shared" si="2"/>
        <v>156730.48780487807</v>
      </c>
      <c r="C20" s="315">
        <v>128519</v>
      </c>
      <c r="D20" s="228"/>
      <c r="E20" s="229">
        <f>D14</f>
        <v>1.43</v>
      </c>
      <c r="F20" s="292" t="str">
        <f t="shared" si="1"/>
        <v/>
      </c>
    </row>
    <row r="21" spans="1:6" ht="15" customHeight="1" x14ac:dyDescent="0.25">
      <c r="A21" s="590" t="s">
        <v>461</v>
      </c>
      <c r="B21" s="235">
        <f t="shared" si="2"/>
        <v>182442.68292682929</v>
      </c>
      <c r="C21" s="315">
        <v>149603</v>
      </c>
      <c r="D21" s="228"/>
      <c r="E21" s="229">
        <f>D14</f>
        <v>1.43</v>
      </c>
      <c r="F21" s="292" t="str">
        <f t="shared" si="1"/>
        <v/>
      </c>
    </row>
    <row r="22" spans="1:6" ht="15.75" x14ac:dyDescent="0.25">
      <c r="A22" s="12"/>
      <c r="B22" s="47"/>
      <c r="C22" s="33"/>
      <c r="D22" s="14"/>
      <c r="E22" s="335"/>
      <c r="F22" s="206"/>
    </row>
    <row r="23" spans="1:6" ht="15.75" x14ac:dyDescent="0.25">
      <c r="A23" s="33" t="s">
        <v>34</v>
      </c>
      <c r="B23" s="47"/>
      <c r="C23" s="58"/>
      <c r="D23" s="16"/>
      <c r="E23" s="335"/>
      <c r="F23" s="206"/>
    </row>
    <row r="24" spans="1:6" ht="15.75" x14ac:dyDescent="0.25">
      <c r="A24" s="591" t="s">
        <v>219</v>
      </c>
      <c r="B24" s="379">
        <f>C24/0.82</f>
        <v>802.43902439024396</v>
      </c>
      <c r="C24" s="441">
        <v>658</v>
      </c>
      <c r="D24" s="228"/>
      <c r="E24" s="239">
        <f>D14</f>
        <v>1.43</v>
      </c>
      <c r="F24" s="532" t="str">
        <f>IF(C24*D24*E24,C24*D24*E24,"")</f>
        <v/>
      </c>
    </row>
    <row r="25" spans="1:6" ht="15.75" x14ac:dyDescent="0.25">
      <c r="A25" s="592" t="s">
        <v>220</v>
      </c>
      <c r="B25" s="399">
        <f t="shared" ref="B25:B37" si="3">C25/0.82</f>
        <v>590.2439024390244</v>
      </c>
      <c r="C25" s="443">
        <v>484</v>
      </c>
      <c r="D25" s="228"/>
      <c r="E25" s="239">
        <f>D14</f>
        <v>1.43</v>
      </c>
      <c r="F25" s="532" t="str">
        <f t="shared" ref="F25:F46" si="4">IF(C25*D25*E25,C25*D25*E25,"")</f>
        <v/>
      </c>
    </row>
    <row r="26" spans="1:6" ht="15.75" x14ac:dyDescent="0.25">
      <c r="A26" s="593" t="s">
        <v>221</v>
      </c>
      <c r="B26" s="399">
        <f t="shared" si="3"/>
        <v>4558.5365853658541</v>
      </c>
      <c r="C26" s="594">
        <v>3738</v>
      </c>
      <c r="D26" s="228"/>
      <c r="E26" s="239">
        <f>D14</f>
        <v>1.43</v>
      </c>
      <c r="F26" s="532" t="str">
        <f t="shared" si="4"/>
        <v/>
      </c>
    </row>
    <row r="27" spans="1:6" ht="15.75" x14ac:dyDescent="0.25">
      <c r="A27" s="593" t="s">
        <v>222</v>
      </c>
      <c r="B27" s="399">
        <f t="shared" si="3"/>
        <v>18236.585365853658</v>
      </c>
      <c r="C27" s="594">
        <v>14954</v>
      </c>
      <c r="D27" s="228"/>
      <c r="E27" s="239">
        <f>D14</f>
        <v>1.43</v>
      </c>
      <c r="F27" s="532" t="str">
        <f t="shared" si="4"/>
        <v/>
      </c>
    </row>
    <row r="28" spans="1:6" ht="15.75" x14ac:dyDescent="0.25">
      <c r="A28" s="592" t="s">
        <v>223</v>
      </c>
      <c r="B28" s="399">
        <f t="shared" si="3"/>
        <v>6764.6341463414637</v>
      </c>
      <c r="C28" s="443">
        <v>5547</v>
      </c>
      <c r="D28" s="228"/>
      <c r="E28" s="239">
        <f>D14</f>
        <v>1.43</v>
      </c>
      <c r="F28" s="532" t="str">
        <f t="shared" si="4"/>
        <v/>
      </c>
    </row>
    <row r="29" spans="1:6" ht="31.5" x14ac:dyDescent="0.25">
      <c r="A29" s="593" t="s">
        <v>224</v>
      </c>
      <c r="B29" s="399">
        <f t="shared" si="3"/>
        <v>2396.3414634146343</v>
      </c>
      <c r="C29" s="594">
        <v>1965</v>
      </c>
      <c r="D29" s="228"/>
      <c r="E29" s="239">
        <f>D14</f>
        <v>1.43</v>
      </c>
      <c r="F29" s="532" t="str">
        <f t="shared" si="4"/>
        <v/>
      </c>
    </row>
    <row r="30" spans="1:6" ht="30" customHeight="1" x14ac:dyDescent="0.25">
      <c r="A30" s="593" t="s">
        <v>225</v>
      </c>
      <c r="B30" s="399">
        <f t="shared" si="3"/>
        <v>702.43902439024396</v>
      </c>
      <c r="C30" s="594">
        <v>576</v>
      </c>
      <c r="D30" s="228"/>
      <c r="E30" s="239">
        <f>D14</f>
        <v>1.43</v>
      </c>
      <c r="F30" s="532" t="str">
        <f t="shared" si="4"/>
        <v/>
      </c>
    </row>
    <row r="31" spans="1:6" ht="15.75" x14ac:dyDescent="0.25">
      <c r="A31" s="592" t="s">
        <v>226</v>
      </c>
      <c r="B31" s="399">
        <f t="shared" si="3"/>
        <v>557.31707317073176</v>
      </c>
      <c r="C31" s="594">
        <v>457</v>
      </c>
      <c r="D31" s="228"/>
      <c r="E31" s="239">
        <f>D14</f>
        <v>1.43</v>
      </c>
      <c r="F31" s="532" t="str">
        <f t="shared" si="4"/>
        <v/>
      </c>
    </row>
    <row r="32" spans="1:6" ht="15.75" x14ac:dyDescent="0.25">
      <c r="A32" s="592" t="s">
        <v>227</v>
      </c>
      <c r="B32" s="399">
        <f t="shared" si="3"/>
        <v>4786.5853658536589</v>
      </c>
      <c r="C32" s="594">
        <v>3925</v>
      </c>
      <c r="D32" s="228"/>
      <c r="E32" s="239">
        <f>D14</f>
        <v>1.43</v>
      </c>
      <c r="F32" s="532" t="str">
        <f t="shared" si="4"/>
        <v/>
      </c>
    </row>
    <row r="33" spans="1:6" ht="15.75" x14ac:dyDescent="0.25">
      <c r="A33" s="592" t="s">
        <v>228</v>
      </c>
      <c r="B33" s="399">
        <f t="shared" si="3"/>
        <v>19034.146341463416</v>
      </c>
      <c r="C33" s="380">
        <v>15608</v>
      </c>
      <c r="D33" s="228"/>
      <c r="E33" s="239">
        <f>D14</f>
        <v>1.43</v>
      </c>
      <c r="F33" s="532" t="str">
        <f t="shared" si="4"/>
        <v/>
      </c>
    </row>
    <row r="34" spans="1:6" ht="15.75" x14ac:dyDescent="0.25">
      <c r="A34" s="592" t="s">
        <v>229</v>
      </c>
      <c r="B34" s="399">
        <f t="shared" si="3"/>
        <v>2396.3414634146343</v>
      </c>
      <c r="C34" s="380">
        <v>1965</v>
      </c>
      <c r="D34" s="228"/>
      <c r="E34" s="239">
        <f>D14</f>
        <v>1.43</v>
      </c>
      <c r="F34" s="532" t="str">
        <f t="shared" si="4"/>
        <v/>
      </c>
    </row>
    <row r="35" spans="1:6" ht="15.75" x14ac:dyDescent="0.25">
      <c r="A35" s="592" t="s">
        <v>230</v>
      </c>
      <c r="B35" s="417">
        <f t="shared" si="3"/>
        <v>1392.6829268292684</v>
      </c>
      <c r="C35" s="536">
        <v>1142</v>
      </c>
      <c r="D35" s="228"/>
      <c r="E35" s="239">
        <f>D14</f>
        <v>1.43</v>
      </c>
      <c r="F35" s="532" t="str">
        <f t="shared" si="4"/>
        <v/>
      </c>
    </row>
    <row r="36" spans="1:6" ht="15" customHeight="1" x14ac:dyDescent="0.25">
      <c r="A36" s="593" t="s">
        <v>231</v>
      </c>
      <c r="B36" s="399">
        <f t="shared" si="3"/>
        <v>9248.7804878048792</v>
      </c>
      <c r="C36" s="443">
        <v>7584</v>
      </c>
      <c r="D36" s="228"/>
      <c r="E36" s="239">
        <f>D14</f>
        <v>1.43</v>
      </c>
      <c r="F36" s="532" t="str">
        <f t="shared" si="4"/>
        <v/>
      </c>
    </row>
    <row r="37" spans="1:6" ht="31.5" x14ac:dyDescent="0.25">
      <c r="A37" s="593" t="s">
        <v>232</v>
      </c>
      <c r="B37" s="399">
        <f t="shared" si="3"/>
        <v>7614.6341463414637</v>
      </c>
      <c r="C37" s="594">
        <v>6244</v>
      </c>
      <c r="D37" s="228"/>
      <c r="E37" s="239">
        <f>D14</f>
        <v>1.43</v>
      </c>
      <c r="F37" s="532" t="str">
        <f t="shared" si="4"/>
        <v/>
      </c>
    </row>
    <row r="38" spans="1:6" ht="15" customHeight="1" x14ac:dyDescent="0.25">
      <c r="A38" s="593" t="s">
        <v>233</v>
      </c>
      <c r="B38" s="399">
        <f>C38/0.82</f>
        <v>1539.0243902439026</v>
      </c>
      <c r="C38" s="594">
        <v>1262</v>
      </c>
      <c r="D38" s="228"/>
      <c r="E38" s="239">
        <f>D14</f>
        <v>1.43</v>
      </c>
      <c r="F38" s="532" t="str">
        <f>IF(C38*D38*E38,C38*D38*E38,"")</f>
        <v/>
      </c>
    </row>
    <row r="39" spans="1:6" ht="15" customHeight="1" x14ac:dyDescent="0.25">
      <c r="A39" s="593" t="s">
        <v>234</v>
      </c>
      <c r="B39" s="399">
        <f>C39/0.82</f>
        <v>2450</v>
      </c>
      <c r="C39" s="594">
        <v>2009</v>
      </c>
      <c r="D39" s="228"/>
      <c r="E39" s="239">
        <f>D14</f>
        <v>1.43</v>
      </c>
      <c r="F39" s="532" t="str">
        <f>IF(C39*D39*E39,C39*D39*E39,"")</f>
        <v/>
      </c>
    </row>
    <row r="40" spans="1:6" ht="31.5" x14ac:dyDescent="0.25">
      <c r="A40" s="593" t="s">
        <v>235</v>
      </c>
      <c r="B40" s="399">
        <f t="shared" ref="B40:B45" si="5">C40/0.82</f>
        <v>41182.926829268297</v>
      </c>
      <c r="C40" s="594">
        <v>33770</v>
      </c>
      <c r="D40" s="228"/>
      <c r="E40" s="239">
        <f>D14</f>
        <v>1.43</v>
      </c>
      <c r="F40" s="532" t="str">
        <f t="shared" si="4"/>
        <v/>
      </c>
    </row>
    <row r="41" spans="1:6" ht="31.5" x14ac:dyDescent="0.25">
      <c r="A41" s="593" t="s">
        <v>236</v>
      </c>
      <c r="B41" s="399">
        <f t="shared" si="5"/>
        <v>26832.926829268294</v>
      </c>
      <c r="C41" s="380">
        <v>22003</v>
      </c>
      <c r="D41" s="228"/>
      <c r="E41" s="239">
        <f>D14</f>
        <v>1.43</v>
      </c>
      <c r="F41" s="532" t="str">
        <f t="shared" si="4"/>
        <v/>
      </c>
    </row>
    <row r="42" spans="1:6" ht="15.75" x14ac:dyDescent="0.25">
      <c r="A42" s="592" t="s">
        <v>237</v>
      </c>
      <c r="B42" s="399">
        <f t="shared" si="5"/>
        <v>35758.536585365859</v>
      </c>
      <c r="C42" s="380">
        <v>29322</v>
      </c>
      <c r="D42" s="228"/>
      <c r="E42" s="239">
        <f>D14</f>
        <v>1.43</v>
      </c>
      <c r="F42" s="532" t="str">
        <f t="shared" si="4"/>
        <v/>
      </c>
    </row>
    <row r="43" spans="1:6" ht="15.75" x14ac:dyDescent="0.25">
      <c r="A43" s="592" t="s">
        <v>238</v>
      </c>
      <c r="B43" s="417">
        <f t="shared" si="5"/>
        <v>6698.7804878048782</v>
      </c>
      <c r="C43" s="536">
        <v>5493</v>
      </c>
      <c r="D43" s="228"/>
      <c r="E43" s="239">
        <f>D14</f>
        <v>1.43</v>
      </c>
      <c r="F43" s="532" t="str">
        <f t="shared" si="4"/>
        <v/>
      </c>
    </row>
    <row r="44" spans="1:6" ht="15.75" x14ac:dyDescent="0.25">
      <c r="A44" s="592" t="s">
        <v>239</v>
      </c>
      <c r="B44" s="399">
        <f t="shared" si="5"/>
        <v>4810.9756097560976</v>
      </c>
      <c r="C44" s="542">
        <v>3945</v>
      </c>
      <c r="D44" s="228"/>
      <c r="E44" s="239">
        <f>D14</f>
        <v>1.43</v>
      </c>
      <c r="F44" s="532" t="str">
        <f t="shared" si="4"/>
        <v/>
      </c>
    </row>
    <row r="45" spans="1:6" ht="15.75" x14ac:dyDescent="0.25">
      <c r="A45" s="592" t="s">
        <v>331</v>
      </c>
      <c r="B45" s="417">
        <f t="shared" si="5"/>
        <v>2992.6829268292686</v>
      </c>
      <c r="C45" s="587">
        <v>2454</v>
      </c>
      <c r="D45" s="420"/>
      <c r="E45" s="415">
        <f>D14</f>
        <v>1.43</v>
      </c>
      <c r="F45" s="595" t="str">
        <f t="shared" si="4"/>
        <v/>
      </c>
    </row>
    <row r="46" spans="1:6" ht="15" customHeight="1" x14ac:dyDescent="0.25">
      <c r="A46" s="593" t="s">
        <v>240</v>
      </c>
      <c r="B46" s="399">
        <f>C45/0.82</f>
        <v>2992.6829268292686</v>
      </c>
      <c r="C46" s="380">
        <v>6509</v>
      </c>
      <c r="D46" s="228"/>
      <c r="E46" s="239">
        <f>D14</f>
        <v>1.43</v>
      </c>
      <c r="F46" s="596" t="str">
        <f t="shared" si="4"/>
        <v/>
      </c>
    </row>
    <row r="47" spans="1:6" s="4" customFormat="1" ht="31.5" x14ac:dyDescent="0.25">
      <c r="A47" s="126" t="s">
        <v>53</v>
      </c>
      <c r="B47" s="20"/>
      <c r="C47" s="109"/>
      <c r="D47" s="110"/>
      <c r="E47" s="111"/>
    </row>
    <row r="48" spans="1:6" s="4" customFormat="1" ht="31.5" x14ac:dyDescent="0.25">
      <c r="A48" s="94" t="s">
        <v>485</v>
      </c>
      <c r="B48" s="20">
        <f t="shared" ref="B48:B51" si="6">C48/0.82</f>
        <v>1690.2439024390244</v>
      </c>
      <c r="C48" s="65">
        <v>1386</v>
      </c>
      <c r="D48" s="228"/>
      <c r="E48" s="239">
        <f>D20</f>
        <v>0</v>
      </c>
      <c r="F48" s="532" t="str">
        <f t="shared" ref="F48:F51" si="7">IF(C48*D48*E48,C48*D48*E48,"")</f>
        <v/>
      </c>
    </row>
    <row r="49" spans="1:6" s="4" customFormat="1" ht="31.5" x14ac:dyDescent="0.25">
      <c r="A49" s="94" t="s">
        <v>486</v>
      </c>
      <c r="B49" s="20">
        <f t="shared" si="6"/>
        <v>3274.3902439024391</v>
      </c>
      <c r="C49" s="65">
        <v>2685</v>
      </c>
      <c r="D49" s="228"/>
      <c r="E49" s="239">
        <f>D20</f>
        <v>0</v>
      </c>
      <c r="F49" s="532" t="str">
        <f t="shared" si="7"/>
        <v/>
      </c>
    </row>
    <row r="50" spans="1:6" s="4" customFormat="1" ht="15.75" x14ac:dyDescent="0.25">
      <c r="A50" s="94" t="s">
        <v>484</v>
      </c>
      <c r="B50" s="20">
        <f t="shared" si="6"/>
        <v>4964.6341463414637</v>
      </c>
      <c r="C50" s="65">
        <v>4071</v>
      </c>
      <c r="D50" s="420"/>
      <c r="E50" s="415">
        <f>D20</f>
        <v>0</v>
      </c>
      <c r="F50" s="595" t="str">
        <f t="shared" si="7"/>
        <v/>
      </c>
    </row>
    <row r="51" spans="1:6" s="4" customFormat="1" ht="47.25" x14ac:dyDescent="0.25">
      <c r="A51" s="94" t="s">
        <v>457</v>
      </c>
      <c r="B51" s="20">
        <f t="shared" si="6"/>
        <v>3207.3170731707319</v>
      </c>
      <c r="C51" s="65">
        <v>2630</v>
      </c>
      <c r="D51" s="228"/>
      <c r="E51" s="239">
        <f>D20</f>
        <v>0</v>
      </c>
      <c r="F51" s="596" t="str">
        <f t="shared" si="7"/>
        <v/>
      </c>
    </row>
    <row r="52" spans="1:6" ht="15.75" x14ac:dyDescent="0.25">
      <c r="A52" s="12"/>
      <c r="B52" s="47"/>
      <c r="C52" s="567"/>
      <c r="D52" s="16"/>
      <c r="E52" s="335"/>
      <c r="F52" s="234"/>
    </row>
    <row r="53" spans="1:6" ht="15.75" x14ac:dyDescent="0.25">
      <c r="A53" s="33" t="s">
        <v>561</v>
      </c>
      <c r="B53" s="47"/>
      <c r="C53" s="23"/>
      <c r="D53" s="16"/>
      <c r="E53" s="335"/>
      <c r="F53" s="206"/>
    </row>
    <row r="54" spans="1:6" ht="15.75" x14ac:dyDescent="0.25">
      <c r="A54" s="592" t="s">
        <v>241</v>
      </c>
      <c r="B54" s="399">
        <f>C54/0.82</f>
        <v>860.97560975609758</v>
      </c>
      <c r="C54" s="428">
        <v>706</v>
      </c>
      <c r="D54" s="228"/>
      <c r="E54" s="239">
        <f>D14</f>
        <v>1.43</v>
      </c>
      <c r="F54" s="596" t="str">
        <f t="shared" ref="F54:F61" si="8">IF(C54*D54*E54,C54*D54*E54,"")</f>
        <v/>
      </c>
    </row>
    <row r="55" spans="1:6" ht="15.75" x14ac:dyDescent="0.25">
      <c r="A55" s="592" t="s">
        <v>242</v>
      </c>
      <c r="B55" s="399">
        <f>C55/0.82</f>
        <v>16167.073170731708</v>
      </c>
      <c r="C55" s="428">
        <v>13257</v>
      </c>
      <c r="D55" s="228"/>
      <c r="E55" s="239">
        <f>D14</f>
        <v>1.43</v>
      </c>
      <c r="F55" s="596" t="str">
        <f t="shared" si="8"/>
        <v/>
      </c>
    </row>
    <row r="56" spans="1:6" ht="15.75" x14ac:dyDescent="0.25">
      <c r="A56" s="591" t="s">
        <v>64</v>
      </c>
      <c r="B56" s="379">
        <f>C56/0.82</f>
        <v>707.31707317073176</v>
      </c>
      <c r="C56" s="597">
        <v>580</v>
      </c>
      <c r="D56" s="228"/>
      <c r="E56" s="239">
        <f>D14</f>
        <v>1.43</v>
      </c>
      <c r="F56" s="596" t="str">
        <f t="shared" si="8"/>
        <v/>
      </c>
    </row>
    <row r="57" spans="1:6" ht="15.75" x14ac:dyDescent="0.25">
      <c r="A57" s="591" t="s">
        <v>157</v>
      </c>
      <c r="B57" s="379">
        <f>C56/0.82</f>
        <v>707.31707317073176</v>
      </c>
      <c r="C57" s="597">
        <v>1193</v>
      </c>
      <c r="D57" s="228"/>
      <c r="E57" s="239">
        <f>D14</f>
        <v>1.43</v>
      </c>
      <c r="F57" s="596" t="str">
        <f t="shared" si="8"/>
        <v/>
      </c>
    </row>
    <row r="58" spans="1:6" ht="15.75" x14ac:dyDescent="0.25">
      <c r="A58" s="591" t="s">
        <v>65</v>
      </c>
      <c r="B58" s="379">
        <f>C57/0.82</f>
        <v>1454.8780487804879</v>
      </c>
      <c r="C58" s="597">
        <v>2989</v>
      </c>
      <c r="D58" s="228"/>
      <c r="E58" s="239">
        <f>D14</f>
        <v>1.43</v>
      </c>
      <c r="F58" s="596" t="str">
        <f t="shared" si="8"/>
        <v/>
      </c>
    </row>
    <row r="59" spans="1:6" ht="15.75" x14ac:dyDescent="0.25">
      <c r="A59" s="591" t="s">
        <v>243</v>
      </c>
      <c r="B59" s="379">
        <f>C58/0.82</f>
        <v>3645.1219512195125</v>
      </c>
      <c r="C59" s="597">
        <v>376</v>
      </c>
      <c r="D59" s="228"/>
      <c r="E59" s="239">
        <f>D14</f>
        <v>1.43</v>
      </c>
      <c r="F59" s="596" t="str">
        <f t="shared" si="8"/>
        <v/>
      </c>
    </row>
    <row r="60" spans="1:6" ht="15.75" x14ac:dyDescent="0.25">
      <c r="A60" s="592" t="s">
        <v>244</v>
      </c>
      <c r="B60" s="399">
        <f>C60/0.82</f>
        <v>1906.0975609756099</v>
      </c>
      <c r="C60" s="428">
        <v>1563</v>
      </c>
      <c r="D60" s="228"/>
      <c r="E60" s="239">
        <f>D14</f>
        <v>1.43</v>
      </c>
      <c r="F60" s="596" t="str">
        <f t="shared" si="8"/>
        <v/>
      </c>
    </row>
    <row r="61" spans="1:6" ht="15.75" x14ac:dyDescent="0.25">
      <c r="A61" s="591" t="s">
        <v>255</v>
      </c>
      <c r="B61" s="379">
        <f>C61/0.82</f>
        <v>7217.0731707317082</v>
      </c>
      <c r="C61" s="597">
        <v>5918</v>
      </c>
      <c r="D61" s="228"/>
      <c r="E61" s="239">
        <f>D14</f>
        <v>1.43</v>
      </c>
      <c r="F61" s="596" t="str">
        <f t="shared" si="8"/>
        <v/>
      </c>
    </row>
    <row r="62" spans="1:6" ht="15.75" x14ac:dyDescent="0.25">
      <c r="A62" s="12"/>
      <c r="B62" s="47"/>
      <c r="C62" s="567"/>
      <c r="D62" s="16"/>
      <c r="E62" s="335"/>
      <c r="F62" s="234"/>
    </row>
    <row r="63" spans="1:6" ht="15.6" customHeight="1" x14ac:dyDescent="0.25">
      <c r="A63" s="914" t="s">
        <v>577</v>
      </c>
      <c r="B63" s="915"/>
      <c r="C63" s="915"/>
      <c r="D63" s="41"/>
      <c r="E63" s="75"/>
      <c r="F63" s="206"/>
    </row>
    <row r="64" spans="1:6" ht="31.5" x14ac:dyDescent="0.25">
      <c r="A64" s="94" t="s">
        <v>469</v>
      </c>
      <c r="B64" s="20">
        <f t="shared" ref="B64:B78" si="9">C64/0.82</f>
        <v>152100</v>
      </c>
      <c r="C64" s="65">
        <v>124722</v>
      </c>
      <c r="D64" s="37"/>
      <c r="E64" s="701">
        <f>D14</f>
        <v>1.43</v>
      </c>
      <c r="F64" s="596" t="str">
        <f t="shared" ref="F64:F78" si="10">IF(C64*D64*E64,C64*D64*E64,"")</f>
        <v/>
      </c>
    </row>
    <row r="65" spans="1:6" ht="31.5" x14ac:dyDescent="0.25">
      <c r="A65" s="94" t="s">
        <v>481</v>
      </c>
      <c r="B65" s="20">
        <f t="shared" si="9"/>
        <v>157375.60975609758</v>
      </c>
      <c r="C65" s="65">
        <v>129048</v>
      </c>
      <c r="D65" s="37"/>
      <c r="E65" s="701">
        <f>D14</f>
        <v>1.43</v>
      </c>
      <c r="F65" s="596" t="str">
        <f t="shared" si="10"/>
        <v/>
      </c>
    </row>
    <row r="66" spans="1:6" ht="31.5" x14ac:dyDescent="0.25">
      <c r="A66" s="94" t="s">
        <v>470</v>
      </c>
      <c r="B66" s="20">
        <f t="shared" si="9"/>
        <v>180910.9756097561</v>
      </c>
      <c r="C66" s="62">
        <v>148347</v>
      </c>
      <c r="D66" s="37"/>
      <c r="E66" s="701">
        <f>D14</f>
        <v>1.43</v>
      </c>
      <c r="F66" s="596" t="str">
        <f t="shared" si="10"/>
        <v/>
      </c>
    </row>
    <row r="67" spans="1:6" ht="15.75" x14ac:dyDescent="0.25">
      <c r="A67" s="94" t="s">
        <v>471</v>
      </c>
      <c r="B67" s="20">
        <f t="shared" si="9"/>
        <v>144064.63414634147</v>
      </c>
      <c r="C67" s="62">
        <v>118133</v>
      </c>
      <c r="D67" s="37"/>
      <c r="E67" s="701">
        <f>D14</f>
        <v>1.43</v>
      </c>
      <c r="F67" s="596" t="str">
        <f t="shared" si="10"/>
        <v/>
      </c>
    </row>
    <row r="68" spans="1:6" ht="15.75" x14ac:dyDescent="0.25">
      <c r="A68" s="94" t="s">
        <v>472</v>
      </c>
      <c r="B68" s="20">
        <f t="shared" si="9"/>
        <v>144064.63414634147</v>
      </c>
      <c r="C68" s="62">
        <v>118133</v>
      </c>
      <c r="D68" s="37"/>
      <c r="E68" s="701">
        <f>D14</f>
        <v>1.43</v>
      </c>
      <c r="F68" s="596" t="str">
        <f t="shared" si="10"/>
        <v/>
      </c>
    </row>
    <row r="69" spans="1:6" ht="31.5" x14ac:dyDescent="0.25">
      <c r="A69" s="694" t="s">
        <v>574</v>
      </c>
      <c r="B69" s="695">
        <f t="shared" si="9"/>
        <v>169296.34146341463</v>
      </c>
      <c r="C69" s="696">
        <v>138823</v>
      </c>
      <c r="D69" s="37"/>
      <c r="E69" s="701">
        <f>D14</f>
        <v>1.43</v>
      </c>
      <c r="F69" s="596" t="str">
        <f t="shared" si="10"/>
        <v/>
      </c>
    </row>
    <row r="70" spans="1:6" ht="31.5" x14ac:dyDescent="0.25">
      <c r="A70" s="694" t="s">
        <v>575</v>
      </c>
      <c r="B70" s="695">
        <f t="shared" si="9"/>
        <v>158051.21951219512</v>
      </c>
      <c r="C70" s="696">
        <v>129602</v>
      </c>
      <c r="D70" s="37"/>
      <c r="E70" s="701">
        <f>D14</f>
        <v>1.43</v>
      </c>
      <c r="F70" s="596" t="str">
        <f t="shared" si="10"/>
        <v/>
      </c>
    </row>
    <row r="71" spans="1:6" ht="31.5" x14ac:dyDescent="0.25">
      <c r="A71" s="694" t="s">
        <v>575</v>
      </c>
      <c r="B71" s="695">
        <f t="shared" si="9"/>
        <v>158051.21951219512</v>
      </c>
      <c r="C71" s="696">
        <v>129602</v>
      </c>
      <c r="D71" s="37"/>
      <c r="E71" s="701">
        <f>D14</f>
        <v>1.43</v>
      </c>
      <c r="F71" s="596" t="str">
        <f t="shared" si="10"/>
        <v/>
      </c>
    </row>
    <row r="72" spans="1:6" ht="31.5" x14ac:dyDescent="0.25">
      <c r="A72" s="694" t="s">
        <v>576</v>
      </c>
      <c r="B72" s="695">
        <f t="shared" si="9"/>
        <v>178067.07317073172</v>
      </c>
      <c r="C72" s="696">
        <v>146015</v>
      </c>
      <c r="D72" s="37"/>
      <c r="E72" s="701">
        <f>D14</f>
        <v>1.43</v>
      </c>
      <c r="F72" s="596" t="str">
        <f t="shared" si="10"/>
        <v/>
      </c>
    </row>
    <row r="73" spans="1:6" ht="31.5" x14ac:dyDescent="0.25">
      <c r="A73" s="94" t="s">
        <v>578</v>
      </c>
      <c r="B73" s="20">
        <f t="shared" si="9"/>
        <v>155603.65853658537</v>
      </c>
      <c r="C73" s="65">
        <v>127595</v>
      </c>
      <c r="D73" s="37"/>
      <c r="E73" s="701">
        <f>D14</f>
        <v>1.43</v>
      </c>
      <c r="F73" s="596" t="str">
        <f t="shared" si="10"/>
        <v/>
      </c>
    </row>
    <row r="74" spans="1:6" ht="31.5" x14ac:dyDescent="0.25">
      <c r="A74" s="94" t="s">
        <v>474</v>
      </c>
      <c r="B74" s="20">
        <f t="shared" si="9"/>
        <v>169296.34146341463</v>
      </c>
      <c r="C74" s="62">
        <v>138823</v>
      </c>
      <c r="D74" s="37"/>
      <c r="E74" s="701">
        <f>D14</f>
        <v>1.43</v>
      </c>
      <c r="F74" s="596" t="str">
        <f t="shared" si="10"/>
        <v/>
      </c>
    </row>
    <row r="75" spans="1:6" ht="31.5" x14ac:dyDescent="0.25">
      <c r="A75" s="94" t="s">
        <v>579</v>
      </c>
      <c r="B75" s="20">
        <f t="shared" si="9"/>
        <v>171320.73170731709</v>
      </c>
      <c r="C75" s="65">
        <v>140483</v>
      </c>
      <c r="D75" s="37"/>
      <c r="E75" s="701">
        <f>D14</f>
        <v>1.43</v>
      </c>
      <c r="F75" s="596" t="str">
        <f t="shared" si="10"/>
        <v/>
      </c>
    </row>
    <row r="76" spans="1:6" ht="15.75" x14ac:dyDescent="0.25">
      <c r="A76" s="94" t="s">
        <v>479</v>
      </c>
      <c r="B76" s="20">
        <f t="shared" si="9"/>
        <v>128778.04878048781</v>
      </c>
      <c r="C76" s="62">
        <v>105598</v>
      </c>
      <c r="D76" s="37"/>
      <c r="E76" s="701">
        <f>D14</f>
        <v>1.43</v>
      </c>
      <c r="F76" s="596" t="str">
        <f t="shared" si="10"/>
        <v/>
      </c>
    </row>
    <row r="77" spans="1:6" ht="31.5" x14ac:dyDescent="0.25">
      <c r="A77" s="94" t="s">
        <v>480</v>
      </c>
      <c r="B77" s="20">
        <f t="shared" si="9"/>
        <v>140403.65853658537</v>
      </c>
      <c r="C77" s="131">
        <v>115131</v>
      </c>
      <c r="D77" s="37"/>
      <c r="E77" s="701">
        <f>D14</f>
        <v>1.43</v>
      </c>
      <c r="F77" s="596" t="str">
        <f t="shared" si="10"/>
        <v/>
      </c>
    </row>
    <row r="78" spans="1:6" ht="15.75" x14ac:dyDescent="0.25">
      <c r="A78" s="94" t="s">
        <v>482</v>
      </c>
      <c r="B78" s="20">
        <f t="shared" si="9"/>
        <v>163557.31707317074</v>
      </c>
      <c r="C78" s="65">
        <v>134117</v>
      </c>
      <c r="D78" s="37"/>
      <c r="E78" s="701">
        <f>D14</f>
        <v>1.43</v>
      </c>
      <c r="F78" s="596" t="str">
        <f t="shared" si="10"/>
        <v/>
      </c>
    </row>
    <row r="79" spans="1:6" ht="15.75" x14ac:dyDescent="0.25">
      <c r="A79" s="94" t="s">
        <v>465</v>
      </c>
      <c r="B79" s="30" t="s">
        <v>32</v>
      </c>
      <c r="C79" s="65" t="s">
        <v>32</v>
      </c>
      <c r="D79" s="37"/>
      <c r="E79" s="701">
        <f>D14</f>
        <v>1.43</v>
      </c>
      <c r="F79" s="596"/>
    </row>
    <row r="80" spans="1:6" ht="15.75" x14ac:dyDescent="0.25">
      <c r="A80" s="12"/>
      <c r="B80" s="47"/>
      <c r="C80" s="23"/>
      <c r="D80" s="16"/>
      <c r="E80" s="335"/>
    </row>
    <row r="81" spans="1:12" ht="15.75" x14ac:dyDescent="0.25">
      <c r="A81" s="33" t="s">
        <v>10</v>
      </c>
      <c r="B81" s="47"/>
      <c r="C81" s="23"/>
      <c r="D81" s="16"/>
      <c r="E81" s="335"/>
    </row>
    <row r="82" spans="1:12" ht="15.75" x14ac:dyDescent="0.25">
      <c r="A82" s="591" t="s">
        <v>74</v>
      </c>
      <c r="B82" s="379">
        <f t="shared" ref="B82:B85" si="11">C82/0.82</f>
        <v>0</v>
      </c>
      <c r="C82" s="597">
        <v>0</v>
      </c>
      <c r="D82" s="228"/>
      <c r="E82" s="239">
        <f>D14</f>
        <v>1.43</v>
      </c>
      <c r="F82" s="596" t="str">
        <f t="shared" ref="F82:F86" si="12">IF(C82*D82*E82,C82*D82*E82,"")</f>
        <v/>
      </c>
    </row>
    <row r="83" spans="1:12" ht="15.75" x14ac:dyDescent="0.25">
      <c r="A83" s="591" t="s">
        <v>75</v>
      </c>
      <c r="B83" s="379">
        <f t="shared" si="11"/>
        <v>0</v>
      </c>
      <c r="C83" s="597">
        <v>0</v>
      </c>
      <c r="D83" s="228"/>
      <c r="E83" s="239">
        <f>D14</f>
        <v>1.43</v>
      </c>
      <c r="F83" s="596" t="str">
        <f t="shared" si="12"/>
        <v/>
      </c>
    </row>
    <row r="84" spans="1:12" ht="15.75" x14ac:dyDescent="0.25">
      <c r="A84" s="591" t="s">
        <v>76</v>
      </c>
      <c r="B84" s="379">
        <f t="shared" si="11"/>
        <v>0</v>
      </c>
      <c r="C84" s="597">
        <v>0</v>
      </c>
      <c r="D84" s="228"/>
      <c r="E84" s="239">
        <f>D14</f>
        <v>1.43</v>
      </c>
      <c r="F84" s="596" t="str">
        <f t="shared" si="12"/>
        <v/>
      </c>
    </row>
    <row r="85" spans="1:12" ht="15.75" x14ac:dyDescent="0.25">
      <c r="A85" s="591" t="s">
        <v>77</v>
      </c>
      <c r="B85" s="379">
        <f t="shared" si="11"/>
        <v>0</v>
      </c>
      <c r="C85" s="597">
        <v>0</v>
      </c>
      <c r="D85" s="228"/>
      <c r="E85" s="239">
        <f>D14</f>
        <v>1.43</v>
      </c>
      <c r="F85" s="596" t="str">
        <f t="shared" si="12"/>
        <v/>
      </c>
    </row>
    <row r="86" spans="1:12" ht="15.75" x14ac:dyDescent="0.25">
      <c r="A86" s="591" t="s">
        <v>78</v>
      </c>
      <c r="B86" s="379">
        <f>C86/0.82</f>
        <v>3157.3170731707319</v>
      </c>
      <c r="C86" s="597">
        <v>2589</v>
      </c>
      <c r="D86" s="228"/>
      <c r="E86" s="239">
        <f>D14</f>
        <v>1.43</v>
      </c>
      <c r="F86" s="596" t="str">
        <f t="shared" si="12"/>
        <v/>
      </c>
    </row>
    <row r="87" spans="1:12" ht="15.75" x14ac:dyDescent="0.25">
      <c r="A87" s="12"/>
      <c r="B87" s="47"/>
      <c r="C87" s="23"/>
      <c r="D87" s="16"/>
      <c r="E87" s="335"/>
      <c r="L87" s="1">
        <v>2589</v>
      </c>
    </row>
    <row r="88" spans="1:12" ht="15.75" x14ac:dyDescent="0.25">
      <c r="A88" s="33" t="s">
        <v>13</v>
      </c>
      <c r="B88" s="47"/>
      <c r="C88" s="23"/>
      <c r="D88" s="16"/>
      <c r="E88" s="335"/>
    </row>
    <row r="89" spans="1:12" ht="15.75" x14ac:dyDescent="0.25">
      <c r="A89" s="591" t="s">
        <v>537</v>
      </c>
      <c r="B89" s="379"/>
      <c r="C89" s="597">
        <v>4.5</v>
      </c>
      <c r="D89" s="543"/>
      <c r="E89" s="599">
        <f>D14</f>
        <v>1.43</v>
      </c>
      <c r="F89" s="596" t="str">
        <f t="shared" ref="F89:F90" si="13">IF(C89*D89*E89,C89*D89*E89,"")</f>
        <v/>
      </c>
    </row>
    <row r="90" spans="1:12" ht="15.75" x14ac:dyDescent="0.25">
      <c r="A90" s="600" t="s">
        <v>14</v>
      </c>
      <c r="B90" s="389"/>
      <c r="C90" s="432">
        <v>1.85</v>
      </c>
      <c r="D90" s="543"/>
      <c r="E90" s="599">
        <f>D14</f>
        <v>1.43</v>
      </c>
      <c r="F90" s="596" t="str">
        <f t="shared" si="13"/>
        <v/>
      </c>
    </row>
    <row r="91" spans="1:12" ht="15.75" x14ac:dyDescent="0.25">
      <c r="A91" s="93" t="s">
        <v>467</v>
      </c>
      <c r="B91" s="379"/>
      <c r="C91" s="597" t="s">
        <v>32</v>
      </c>
      <c r="D91" s="434"/>
      <c r="E91" s="435"/>
      <c r="F91" s="596"/>
    </row>
    <row r="92" spans="1:12" ht="15.75" x14ac:dyDescent="0.25">
      <c r="A92" s="12"/>
      <c r="B92" s="14"/>
      <c r="C92" s="14"/>
      <c r="D92" s="13" t="s">
        <v>15</v>
      </c>
      <c r="E92" s="13"/>
      <c r="F92" s="310">
        <f>SUM(F18:F91)</f>
        <v>0</v>
      </c>
    </row>
    <row r="93" spans="1:12" ht="15.75" x14ac:dyDescent="0.25">
      <c r="A93" s="12" t="s">
        <v>538</v>
      </c>
      <c r="B93" s="47"/>
      <c r="C93" s="264">
        <v>0</v>
      </c>
      <c r="D93" s="16"/>
      <c r="E93" s="12"/>
      <c r="F93" s="580">
        <f>SUM(C93*(F92)/100)</f>
        <v>0</v>
      </c>
    </row>
    <row r="94" spans="1:12" ht="15.75" x14ac:dyDescent="0.25">
      <c r="A94" s="13" t="s">
        <v>539</v>
      </c>
      <c r="B94" s="266"/>
      <c r="C94" s="267">
        <v>0</v>
      </c>
      <c r="D94" s="13" t="s">
        <v>540</v>
      </c>
      <c r="E94" s="13"/>
      <c r="F94" s="581">
        <f>SUM(C94*(F92)/100)</f>
        <v>0</v>
      </c>
    </row>
    <row r="95" spans="1:12" ht="15.75" x14ac:dyDescent="0.25">
      <c r="A95" s="12"/>
      <c r="B95" s="12"/>
      <c r="C95" s="14"/>
      <c r="D95" s="13" t="s">
        <v>17</v>
      </c>
      <c r="E95" s="13"/>
      <c r="F95" s="582">
        <f>SUM(F92+F93+F94)</f>
        <v>0</v>
      </c>
    </row>
    <row r="96" spans="1:12" ht="15.75" x14ac:dyDescent="0.25">
      <c r="A96" s="12"/>
      <c r="B96" s="12"/>
      <c r="C96" s="13"/>
      <c r="D96" s="14"/>
      <c r="E96" s="13"/>
    </row>
    <row r="97" spans="1:5" ht="15" x14ac:dyDescent="0.25">
      <c r="A97" s="270"/>
      <c r="B97" s="270"/>
      <c r="C97" s="271"/>
      <c r="D97" s="272"/>
      <c r="E97" s="271"/>
    </row>
    <row r="98" spans="1:5" ht="15" x14ac:dyDescent="0.25">
      <c r="A98" s="270"/>
      <c r="B98" s="270"/>
      <c r="C98" s="271"/>
      <c r="D98" s="272"/>
      <c r="E98" s="271"/>
    </row>
  </sheetData>
  <mergeCells count="14">
    <mergeCell ref="A63:C63"/>
    <mergeCell ref="A1:B5"/>
    <mergeCell ref="C1:F1"/>
    <mergeCell ref="C2:F2"/>
    <mergeCell ref="C3:F3"/>
    <mergeCell ref="C4:F4"/>
    <mergeCell ref="C5:F5"/>
    <mergeCell ref="D14:E14"/>
    <mergeCell ref="A6:B7"/>
    <mergeCell ref="C6:F6"/>
    <mergeCell ref="C7:F7"/>
    <mergeCell ref="A8:F8"/>
    <mergeCell ref="A10:E11"/>
    <mergeCell ref="A12:F12"/>
  </mergeCells>
  <hyperlinks>
    <hyperlink ref="C7" r:id="rId1" xr:uid="{B031A82C-D60A-4300-8CA8-3A7D4427FD59}"/>
    <hyperlink ref="C5" r:id="rId2" xr:uid="{6A6A62A3-552E-4FAF-A172-945E62E08D2F}"/>
  </hyperlinks>
  <pageMargins left="0.5" right="0.5" top="0.5" bottom="0.25" header="0.5" footer="0.5"/>
  <pageSetup scale="60" fitToHeight="0" orientation="portrait" r:id="rId3"/>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5DE2D-8405-4EC6-96B1-BD4F38EC3DE6}">
  <sheetPr>
    <tabColor rgb="FFFFFF00"/>
    <pageSetUpPr fitToPage="1"/>
  </sheetPr>
  <dimension ref="A1:I119"/>
  <sheetViews>
    <sheetView topLeftCell="A85" zoomScaleNormal="100" workbookViewId="0">
      <selection activeCell="F113" sqref="F113"/>
    </sheetView>
  </sheetViews>
  <sheetFormatPr defaultRowHeight="12.75" x14ac:dyDescent="0.2"/>
  <cols>
    <col min="1" max="1" width="44.7109375" style="1" customWidth="1"/>
    <col min="2" max="2" width="14.5703125" style="1" customWidth="1"/>
    <col min="3" max="3" width="15.28515625" style="2" customWidth="1"/>
    <col min="4" max="4" width="6.42578125" style="3" customWidth="1"/>
    <col min="5" max="5" width="10"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5.65" customHeight="1" x14ac:dyDescent="0.25">
      <c r="A1" s="1003" t="e" vm="1">
        <v>#VALUE!</v>
      </c>
      <c r="B1" s="1004"/>
      <c r="C1" s="1005" t="s">
        <v>524</v>
      </c>
      <c r="D1" s="1006"/>
      <c r="E1" s="1006"/>
      <c r="F1" s="1007"/>
    </row>
    <row r="2" spans="1:9" ht="15.75" x14ac:dyDescent="0.25">
      <c r="A2" s="892"/>
      <c r="B2" s="893"/>
      <c r="C2" s="955" t="s">
        <v>452</v>
      </c>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4.6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75" x14ac:dyDescent="0.25">
      <c r="A9" s="314" t="s">
        <v>462</v>
      </c>
      <c r="B9" s="12"/>
      <c r="C9" s="13"/>
      <c r="D9" s="14"/>
      <c r="E9" s="13"/>
      <c r="F9" s="209"/>
    </row>
    <row r="10" spans="1:9" ht="19.350000000000001" customHeight="1" x14ac:dyDescent="0.2">
      <c r="A10" s="948" t="s">
        <v>610</v>
      </c>
      <c r="B10" s="949"/>
      <c r="C10" s="949"/>
      <c r="D10" s="949"/>
      <c r="E10" s="949"/>
      <c r="F10" s="1008"/>
    </row>
    <row r="11" spans="1:9" ht="15" customHeight="1" thickBot="1" x14ac:dyDescent="0.3">
      <c r="A11" s="950" t="s">
        <v>525</v>
      </c>
      <c r="B11" s="911"/>
      <c r="C11" s="911"/>
      <c r="D11" s="911"/>
      <c r="E11" s="911"/>
      <c r="F11" s="951"/>
    </row>
    <row r="12" spans="1:9" ht="15.6" customHeight="1" thickBot="1" x14ac:dyDescent="0.3">
      <c r="A12" s="92" t="s">
        <v>526</v>
      </c>
      <c r="B12" s="12"/>
      <c r="C12" s="212"/>
      <c r="D12" s="213" t="s">
        <v>527</v>
      </c>
      <c r="E12" s="214"/>
      <c r="F12" s="209"/>
    </row>
    <row r="13" spans="1:9" ht="15.6" customHeight="1" thickBot="1" x14ac:dyDescent="0.3">
      <c r="A13" s="215"/>
      <c r="B13" s="210"/>
      <c r="C13" s="216" t="s">
        <v>528</v>
      </c>
      <c r="D13" s="941">
        <v>1.43</v>
      </c>
      <c r="E13" s="942"/>
      <c r="F13" s="217"/>
    </row>
    <row r="14" spans="1:9" ht="15.75" x14ac:dyDescent="0.25">
      <c r="A14" s="215"/>
      <c r="B14" s="12"/>
      <c r="C14" s="13"/>
      <c r="D14" s="14"/>
      <c r="E14" s="13"/>
      <c r="F14" s="209"/>
    </row>
    <row r="15" spans="1:9" s="221" customFormat="1" ht="63" customHeight="1" x14ac:dyDescent="0.25">
      <c r="A15" s="97"/>
      <c r="B15" s="676" t="s">
        <v>529</v>
      </c>
      <c r="C15" s="219" t="s">
        <v>530</v>
      </c>
      <c r="D15" s="218"/>
      <c r="E15" s="676" t="s">
        <v>531</v>
      </c>
      <c r="F15" s="220" t="s">
        <v>532</v>
      </c>
    </row>
    <row r="16" spans="1:9" ht="20.100000000000001" customHeight="1" x14ac:dyDescent="0.25">
      <c r="A16" s="569" t="s">
        <v>4</v>
      </c>
      <c r="B16" s="730" t="s">
        <v>533</v>
      </c>
      <c r="C16" s="273" t="s">
        <v>320</v>
      </c>
      <c r="D16" s="224" t="s">
        <v>534</v>
      </c>
      <c r="E16" s="225" t="s">
        <v>535</v>
      </c>
      <c r="F16" s="226" t="s">
        <v>6</v>
      </c>
    </row>
    <row r="17" spans="1:6" ht="15" customHeight="1" x14ac:dyDescent="0.25">
      <c r="A17" s="569" t="s">
        <v>458</v>
      </c>
      <c r="B17" s="235">
        <f t="shared" ref="B17:B21" si="0">C17/0.82</f>
        <v>32434.146341463416</v>
      </c>
      <c r="C17" s="315">
        <v>26596</v>
      </c>
      <c r="D17" s="228"/>
      <c r="E17" s="229">
        <f>D13</f>
        <v>1.43</v>
      </c>
      <c r="F17" s="292" t="str">
        <f>IF(C17*D17*E17,C17*D17*E17,"")</f>
        <v/>
      </c>
    </row>
    <row r="18" spans="1:6" ht="15" customHeight="1" x14ac:dyDescent="0.25">
      <c r="A18" s="569" t="s">
        <v>184</v>
      </c>
      <c r="B18" s="235">
        <f t="shared" si="0"/>
        <v>41910.975609756097</v>
      </c>
      <c r="C18" s="315">
        <v>34367</v>
      </c>
      <c r="D18" s="228"/>
      <c r="E18" s="229">
        <f>D13</f>
        <v>1.43</v>
      </c>
      <c r="F18" s="292" t="str">
        <f t="shared" ref="F18:F21" si="1">IF(C18*D18*E18,C18*D18*E18,"")</f>
        <v/>
      </c>
    </row>
    <row r="19" spans="1:6" ht="15" customHeight="1" x14ac:dyDescent="0.25">
      <c r="A19" s="569" t="s">
        <v>185</v>
      </c>
      <c r="B19" s="235">
        <f t="shared" si="0"/>
        <v>48637.804878048781</v>
      </c>
      <c r="C19" s="315">
        <v>39883</v>
      </c>
      <c r="D19" s="228"/>
      <c r="E19" s="229">
        <f>D13</f>
        <v>1.43</v>
      </c>
      <c r="F19" s="292" t="str">
        <f t="shared" si="1"/>
        <v/>
      </c>
    </row>
    <row r="20" spans="1:6" ht="15" customHeight="1" x14ac:dyDescent="0.25">
      <c r="A20" s="569" t="s">
        <v>293</v>
      </c>
      <c r="B20" s="235">
        <f t="shared" si="0"/>
        <v>57034.14634146342</v>
      </c>
      <c r="C20" s="315">
        <v>46768</v>
      </c>
      <c r="D20" s="228"/>
      <c r="E20" s="229">
        <f>D13</f>
        <v>1.43</v>
      </c>
      <c r="F20" s="292" t="str">
        <f t="shared" si="1"/>
        <v/>
      </c>
    </row>
    <row r="21" spans="1:6" ht="15" customHeight="1" x14ac:dyDescent="0.25">
      <c r="A21" s="569" t="s">
        <v>294</v>
      </c>
      <c r="B21" s="235">
        <f t="shared" si="0"/>
        <v>64858.536585365859</v>
      </c>
      <c r="C21" s="315">
        <v>53184</v>
      </c>
      <c r="D21" s="228"/>
      <c r="E21" s="229">
        <f>D13</f>
        <v>1.43</v>
      </c>
      <c r="F21" s="292" t="str">
        <f t="shared" si="1"/>
        <v/>
      </c>
    </row>
    <row r="22" spans="1:6" ht="15.75" x14ac:dyDescent="0.25">
      <c r="A22" s="215"/>
      <c r="B22" s="47"/>
      <c r="C22" s="33"/>
      <c r="D22" s="14"/>
      <c r="E22" s="335"/>
      <c r="F22" s="206"/>
    </row>
    <row r="23" spans="1:6" ht="15.75" x14ac:dyDescent="0.25">
      <c r="A23" s="88" t="s">
        <v>44</v>
      </c>
      <c r="B23" s="47"/>
      <c r="C23" s="58"/>
      <c r="D23" s="16"/>
      <c r="E23" s="335"/>
      <c r="F23" s="206"/>
    </row>
    <row r="24" spans="1:6" ht="15.75" x14ac:dyDescent="0.25">
      <c r="A24" s="529" t="s">
        <v>90</v>
      </c>
      <c r="B24" s="731">
        <f>C24/0.82</f>
        <v>887.80487804878055</v>
      </c>
      <c r="C24" s="732">
        <v>728</v>
      </c>
      <c r="D24" s="228"/>
      <c r="E24" s="239">
        <f>D13</f>
        <v>1.43</v>
      </c>
      <c r="F24" s="733" t="str">
        <f>IF(C24*D24*E24,C24*D24*E24,"")</f>
        <v/>
      </c>
    </row>
    <row r="25" spans="1:6" ht="15.75" x14ac:dyDescent="0.25">
      <c r="A25" s="734" t="s">
        <v>206</v>
      </c>
      <c r="B25" s="735">
        <f t="shared" ref="B25:B27" si="2">C25/0.82</f>
        <v>887.80487804878055</v>
      </c>
      <c r="C25" s="736">
        <v>728</v>
      </c>
      <c r="D25" s="228"/>
      <c r="E25" s="239">
        <f>D13</f>
        <v>1.43</v>
      </c>
      <c r="F25" s="733" t="str">
        <f t="shared" ref="F25:F27" si="3">IF(C25*D25*E25,C25*D25*E25,"")</f>
        <v/>
      </c>
    </row>
    <row r="26" spans="1:6" ht="31.5" x14ac:dyDescent="0.25">
      <c r="A26" s="737" t="s">
        <v>207</v>
      </c>
      <c r="B26" s="735">
        <f t="shared" si="2"/>
        <v>4482.9268292682927</v>
      </c>
      <c r="C26" s="738">
        <v>3676</v>
      </c>
      <c r="D26" s="228"/>
      <c r="E26" s="239">
        <f>D13</f>
        <v>1.43</v>
      </c>
      <c r="F26" s="739" t="str">
        <f t="shared" si="3"/>
        <v/>
      </c>
    </row>
    <row r="27" spans="1:6" ht="31.5" x14ac:dyDescent="0.25">
      <c r="A27" s="740" t="s">
        <v>208</v>
      </c>
      <c r="B27" s="735">
        <f t="shared" si="2"/>
        <v>8251.2195121951227</v>
      </c>
      <c r="C27" s="741">
        <v>6766</v>
      </c>
      <c r="D27" s="228"/>
      <c r="E27" s="239">
        <f>D13</f>
        <v>1.43</v>
      </c>
      <c r="F27" s="742" t="str">
        <f t="shared" si="3"/>
        <v/>
      </c>
    </row>
    <row r="28" spans="1:6" ht="15.75" x14ac:dyDescent="0.25">
      <c r="A28" s="215"/>
      <c r="B28" s="47"/>
      <c r="C28" s="33"/>
      <c r="D28" s="14"/>
      <c r="E28" s="335"/>
      <c r="F28" s="206"/>
    </row>
    <row r="29" spans="1:6" ht="15.75" x14ac:dyDescent="0.25">
      <c r="A29" s="92" t="s">
        <v>50</v>
      </c>
      <c r="B29" s="47"/>
      <c r="C29" s="58"/>
      <c r="D29" s="16"/>
      <c r="E29" s="335"/>
      <c r="F29" s="206"/>
    </row>
    <row r="30" spans="1:6" ht="15.75" x14ac:dyDescent="0.25">
      <c r="A30" s="743" t="s">
        <v>157</v>
      </c>
      <c r="B30" s="735">
        <f>C30/0.82</f>
        <v>1218.2926829268292</v>
      </c>
      <c r="C30" s="736">
        <v>999</v>
      </c>
      <c r="D30" s="228"/>
      <c r="E30" s="239">
        <f>D13</f>
        <v>1.43</v>
      </c>
      <c r="F30" s="742" t="str">
        <f>IF(C30*D30*E30,C30*D30*E30,"")</f>
        <v/>
      </c>
    </row>
    <row r="31" spans="1:6" ht="15.75" x14ac:dyDescent="0.25">
      <c r="A31" s="743" t="s">
        <v>209</v>
      </c>
      <c r="B31" s="735">
        <f t="shared" ref="B31:B43" si="4">C31/0.82</f>
        <v>609.7560975609756</v>
      </c>
      <c r="C31" s="736">
        <v>500</v>
      </c>
      <c r="D31" s="228"/>
      <c r="E31" s="239">
        <f>D13</f>
        <v>1.43</v>
      </c>
      <c r="F31" s="742" t="str">
        <f t="shared" ref="F31:F48" si="5">IF(C31*D31*E31,C31*D31*E31,"")</f>
        <v/>
      </c>
    </row>
    <row r="32" spans="1:6" ht="15.75" x14ac:dyDescent="0.25">
      <c r="A32" s="744" t="s">
        <v>65</v>
      </c>
      <c r="B32" s="735">
        <f t="shared" si="4"/>
        <v>2528.0487804878048</v>
      </c>
      <c r="C32" s="745">
        <v>2073</v>
      </c>
      <c r="D32" s="228"/>
      <c r="E32" s="239">
        <f>D13</f>
        <v>1.43</v>
      </c>
      <c r="F32" s="746" t="str">
        <f t="shared" si="5"/>
        <v/>
      </c>
    </row>
    <row r="33" spans="1:6" ht="15.75" x14ac:dyDescent="0.25">
      <c r="A33" s="747" t="s">
        <v>66</v>
      </c>
      <c r="B33" s="735">
        <f t="shared" si="4"/>
        <v>465.85365853658539</v>
      </c>
      <c r="C33" s="748">
        <v>382</v>
      </c>
      <c r="D33" s="228"/>
      <c r="E33" s="239">
        <f>D13</f>
        <v>1.43</v>
      </c>
      <c r="F33" s="749" t="str">
        <f t="shared" si="5"/>
        <v/>
      </c>
    </row>
    <row r="34" spans="1:6" ht="15.75" x14ac:dyDescent="0.25">
      <c r="A34" s="750" t="s">
        <v>67</v>
      </c>
      <c r="B34" s="735">
        <f t="shared" si="4"/>
        <v>652.43902439024396</v>
      </c>
      <c r="C34" s="736">
        <v>535</v>
      </c>
      <c r="D34" s="228"/>
      <c r="E34" s="239">
        <f>D13</f>
        <v>1.43</v>
      </c>
      <c r="F34" s="749" t="str">
        <f t="shared" si="5"/>
        <v/>
      </c>
    </row>
    <row r="35" spans="1:6" ht="15.75" x14ac:dyDescent="0.25">
      <c r="A35" s="751" t="s">
        <v>68</v>
      </c>
      <c r="B35" s="735">
        <f t="shared" si="4"/>
        <v>324.39024390243907</v>
      </c>
      <c r="C35" s="752">
        <v>266</v>
      </c>
      <c r="D35" s="228"/>
      <c r="E35" s="239">
        <f>D13</f>
        <v>1.43</v>
      </c>
      <c r="F35" s="753" t="str">
        <f t="shared" si="5"/>
        <v/>
      </c>
    </row>
    <row r="36" spans="1:6" ht="28.9" customHeight="1" x14ac:dyDescent="0.25">
      <c r="A36" s="754" t="s">
        <v>295</v>
      </c>
      <c r="B36" s="735">
        <f t="shared" si="4"/>
        <v>2898.7804878048782</v>
      </c>
      <c r="C36" s="755">
        <v>2377</v>
      </c>
      <c r="D36" s="228"/>
      <c r="E36" s="239">
        <f>D13</f>
        <v>1.43</v>
      </c>
      <c r="F36" s="756" t="str">
        <f t="shared" si="5"/>
        <v/>
      </c>
    </row>
    <row r="37" spans="1:6" ht="31.5" x14ac:dyDescent="0.25">
      <c r="A37" s="757" t="s">
        <v>296</v>
      </c>
      <c r="B37" s="735">
        <f t="shared" si="4"/>
        <v>891.46341463414637</v>
      </c>
      <c r="C37" s="758">
        <v>731</v>
      </c>
      <c r="D37" s="228"/>
      <c r="E37" s="239">
        <f>D13</f>
        <v>1.43</v>
      </c>
      <c r="F37" s="759" t="str">
        <f t="shared" si="5"/>
        <v/>
      </c>
    </row>
    <row r="38" spans="1:6" ht="15.75" x14ac:dyDescent="0.25">
      <c r="A38" s="760" t="s">
        <v>174</v>
      </c>
      <c r="B38" s="735">
        <f t="shared" si="4"/>
        <v>224.39024390243904</v>
      </c>
      <c r="C38" s="761">
        <v>184</v>
      </c>
      <c r="D38" s="228"/>
      <c r="E38" s="239">
        <f>D13</f>
        <v>1.43</v>
      </c>
      <c r="F38" s="762" t="str">
        <f t="shared" si="5"/>
        <v/>
      </c>
    </row>
    <row r="39" spans="1:6" ht="15.75" x14ac:dyDescent="0.25">
      <c r="A39" s="763" t="s">
        <v>245</v>
      </c>
      <c r="B39" s="735">
        <f t="shared" si="4"/>
        <v>1584.1463414634147</v>
      </c>
      <c r="C39" s="764">
        <v>1299</v>
      </c>
      <c r="D39" s="228"/>
      <c r="E39" s="239">
        <f>D13</f>
        <v>1.43</v>
      </c>
      <c r="F39" s="765" t="str">
        <f t="shared" si="5"/>
        <v/>
      </c>
    </row>
    <row r="40" spans="1:6" ht="15.75" x14ac:dyDescent="0.25">
      <c r="A40" s="766" t="s">
        <v>318</v>
      </c>
      <c r="B40" s="735">
        <f t="shared" si="4"/>
        <v>457.31707317073176</v>
      </c>
      <c r="C40" s="767">
        <v>375</v>
      </c>
      <c r="D40" s="228"/>
      <c r="E40" s="239">
        <f>D13</f>
        <v>1.43</v>
      </c>
      <c r="F40" s="768" t="str">
        <f t="shared" si="5"/>
        <v/>
      </c>
    </row>
    <row r="41" spans="1:6" ht="15.75" x14ac:dyDescent="0.25">
      <c r="A41" s="769" t="s">
        <v>193</v>
      </c>
      <c r="B41" s="770">
        <f t="shared" si="4"/>
        <v>875.60975609756099</v>
      </c>
      <c r="C41" s="771">
        <v>718</v>
      </c>
      <c r="D41" s="228"/>
      <c r="E41" s="239">
        <f>D13</f>
        <v>1.43</v>
      </c>
      <c r="F41" s="768" t="str">
        <f t="shared" si="5"/>
        <v/>
      </c>
    </row>
    <row r="42" spans="1:6" ht="15" customHeight="1" x14ac:dyDescent="0.25">
      <c r="A42" s="772" t="s">
        <v>159</v>
      </c>
      <c r="B42" s="735">
        <f t="shared" si="4"/>
        <v>1467.0731707317075</v>
      </c>
      <c r="C42" s="736">
        <v>1203</v>
      </c>
      <c r="D42" s="228"/>
      <c r="E42" s="239">
        <f>D13</f>
        <v>1.43</v>
      </c>
      <c r="F42" s="768" t="str">
        <f t="shared" si="5"/>
        <v/>
      </c>
    </row>
    <row r="43" spans="1:6" ht="15.75" x14ac:dyDescent="0.25">
      <c r="A43" s="769" t="s">
        <v>108</v>
      </c>
      <c r="B43" s="735">
        <f t="shared" si="4"/>
        <v>1471.9512195121952</v>
      </c>
      <c r="C43" s="773">
        <v>1207</v>
      </c>
      <c r="D43" s="228"/>
      <c r="E43" s="239">
        <f>D13</f>
        <v>1.43</v>
      </c>
      <c r="F43" s="774" t="str">
        <f t="shared" si="5"/>
        <v/>
      </c>
    </row>
    <row r="44" spans="1:6" ht="15" customHeight="1" x14ac:dyDescent="0.25">
      <c r="A44" s="775" t="s">
        <v>109</v>
      </c>
      <c r="B44" s="735">
        <f>C44/0.82</f>
        <v>1337.8048780487807</v>
      </c>
      <c r="C44" s="776">
        <v>1097</v>
      </c>
      <c r="D44" s="228"/>
      <c r="E44" s="239">
        <f>D13</f>
        <v>1.43</v>
      </c>
      <c r="F44" s="777" t="str">
        <f>IF(C44*D44*E44,C44*D44*E44,"")</f>
        <v/>
      </c>
    </row>
    <row r="45" spans="1:6" ht="15" customHeight="1" x14ac:dyDescent="0.25">
      <c r="A45" s="778" t="s">
        <v>110</v>
      </c>
      <c r="B45" s="735">
        <f>C45/0.82</f>
        <v>1002.439024390244</v>
      </c>
      <c r="C45" s="779">
        <v>822</v>
      </c>
      <c r="D45" s="228"/>
      <c r="E45" s="239">
        <f>D13</f>
        <v>1.43</v>
      </c>
      <c r="F45" s="780" t="str">
        <f>IF(C45*D45*E45,C45*D45*E45,"")</f>
        <v/>
      </c>
    </row>
    <row r="46" spans="1:6" ht="30.6" customHeight="1" x14ac:dyDescent="0.25">
      <c r="A46" s="781" t="s">
        <v>297</v>
      </c>
      <c r="B46" s="735">
        <f t="shared" ref="B46:B48" si="6">C46/0.82</f>
        <v>1303.6585365853659</v>
      </c>
      <c r="C46" s="782">
        <v>1069</v>
      </c>
      <c r="D46" s="228"/>
      <c r="E46" s="239">
        <f>D13</f>
        <v>1.43</v>
      </c>
      <c r="F46" s="783" t="str">
        <f t="shared" si="5"/>
        <v/>
      </c>
    </row>
    <row r="47" spans="1:6" ht="15.75" x14ac:dyDescent="0.25">
      <c r="A47" s="784" t="s">
        <v>211</v>
      </c>
      <c r="B47" s="735">
        <f t="shared" si="6"/>
        <v>5037.8048780487807</v>
      </c>
      <c r="C47" s="785">
        <v>4131</v>
      </c>
      <c r="D47" s="228"/>
      <c r="E47" s="239">
        <f>D13</f>
        <v>1.43</v>
      </c>
      <c r="F47" s="786" t="str">
        <f t="shared" si="5"/>
        <v/>
      </c>
    </row>
    <row r="48" spans="1:6" ht="15.75" x14ac:dyDescent="0.25">
      <c r="A48" s="787" t="s">
        <v>70</v>
      </c>
      <c r="B48" s="735">
        <f t="shared" si="6"/>
        <v>2462.1951219512198</v>
      </c>
      <c r="C48" s="788">
        <v>2019</v>
      </c>
      <c r="D48" s="228"/>
      <c r="E48" s="239">
        <f>D13</f>
        <v>1.43</v>
      </c>
      <c r="F48" s="789" t="str">
        <f t="shared" si="5"/>
        <v/>
      </c>
    </row>
    <row r="49" spans="1:6" ht="15.75" x14ac:dyDescent="0.25">
      <c r="A49" s="790" t="s">
        <v>459</v>
      </c>
      <c r="B49" s="735"/>
      <c r="C49" s="791">
        <v>0</v>
      </c>
      <c r="D49" s="228"/>
      <c r="E49" s="239"/>
      <c r="F49" s="792"/>
    </row>
    <row r="50" spans="1:6" ht="15.75" x14ac:dyDescent="0.25">
      <c r="A50" s="215"/>
      <c r="B50" s="47"/>
      <c r="C50" s="567"/>
      <c r="D50" s="16"/>
      <c r="E50" s="335"/>
      <c r="F50" s="234"/>
    </row>
    <row r="51" spans="1:6" ht="15.75" x14ac:dyDescent="0.25">
      <c r="A51" s="92" t="s">
        <v>51</v>
      </c>
      <c r="B51" s="47"/>
      <c r="C51" s="23"/>
      <c r="D51" s="16"/>
      <c r="E51" s="335"/>
      <c r="F51" s="206"/>
    </row>
    <row r="52" spans="1:6" ht="15.75" x14ac:dyDescent="0.25">
      <c r="A52" s="793" t="s">
        <v>246</v>
      </c>
      <c r="B52" s="735">
        <f>C52/0.82</f>
        <v>5231.707317073171</v>
      </c>
      <c r="C52" s="794">
        <v>4290</v>
      </c>
      <c r="D52" s="228"/>
      <c r="E52" s="239">
        <f>D13</f>
        <v>1.43</v>
      </c>
      <c r="F52" s="795" t="str">
        <f t="shared" ref="F52:F58" si="7">IF(C52*D52*E52,C52*D52*E52,"")</f>
        <v/>
      </c>
    </row>
    <row r="53" spans="1:6" ht="15.75" x14ac:dyDescent="0.25">
      <c r="A53" s="793" t="s">
        <v>247</v>
      </c>
      <c r="B53" s="735">
        <f>C53/0.82</f>
        <v>9584.1463414634145</v>
      </c>
      <c r="C53" s="794">
        <v>7859</v>
      </c>
      <c r="D53" s="228"/>
      <c r="E53" s="239">
        <f>D13</f>
        <v>1.43</v>
      </c>
      <c r="F53" s="795" t="str">
        <f t="shared" si="7"/>
        <v/>
      </c>
    </row>
    <row r="54" spans="1:6" ht="15.75" x14ac:dyDescent="0.25">
      <c r="A54" s="790" t="s">
        <v>298</v>
      </c>
      <c r="B54" s="796">
        <f>C54/0.82</f>
        <v>4352.4390243902444</v>
      </c>
      <c r="C54" s="797">
        <v>3569</v>
      </c>
      <c r="D54" s="228"/>
      <c r="E54" s="239">
        <f>D13</f>
        <v>1.43</v>
      </c>
      <c r="F54" s="795" t="str">
        <f t="shared" si="7"/>
        <v/>
      </c>
    </row>
    <row r="55" spans="1:6" ht="15.75" x14ac:dyDescent="0.25">
      <c r="A55" s="790" t="s">
        <v>299</v>
      </c>
      <c r="B55" s="796">
        <f>C54/0.82</f>
        <v>4352.4390243902444</v>
      </c>
      <c r="C55" s="797">
        <v>6092</v>
      </c>
      <c r="D55" s="228"/>
      <c r="E55" s="239">
        <f>D13</f>
        <v>1.43</v>
      </c>
      <c r="F55" s="795" t="str">
        <f t="shared" si="7"/>
        <v/>
      </c>
    </row>
    <row r="56" spans="1:6" ht="15.75" x14ac:dyDescent="0.25">
      <c r="A56" s="790" t="s">
        <v>313</v>
      </c>
      <c r="B56" s="796">
        <f>C55/0.82</f>
        <v>7429.2682926829275</v>
      </c>
      <c r="C56" s="797">
        <v>634</v>
      </c>
      <c r="D56" s="228"/>
      <c r="E56" s="239">
        <f>D13</f>
        <v>1.43</v>
      </c>
      <c r="F56" s="795" t="str">
        <f t="shared" si="7"/>
        <v/>
      </c>
    </row>
    <row r="57" spans="1:6" ht="61.9" customHeight="1" x14ac:dyDescent="0.25">
      <c r="A57" s="798" t="s">
        <v>312</v>
      </c>
      <c r="B57" s="796">
        <f>C56/0.82</f>
        <v>773.17073170731715</v>
      </c>
      <c r="C57" s="797">
        <v>2652</v>
      </c>
      <c r="D57" s="228"/>
      <c r="E57" s="239">
        <f>D13</f>
        <v>1.43</v>
      </c>
      <c r="F57" s="795" t="str">
        <f t="shared" si="7"/>
        <v/>
      </c>
    </row>
    <row r="58" spans="1:6" ht="15.75" x14ac:dyDescent="0.25">
      <c r="A58" s="793" t="s">
        <v>460</v>
      </c>
      <c r="B58" s="735">
        <f>C58/0.82</f>
        <v>0</v>
      </c>
      <c r="C58" s="794">
        <v>0</v>
      </c>
      <c r="D58" s="228"/>
      <c r="E58" s="239">
        <f>D13</f>
        <v>1.43</v>
      </c>
      <c r="F58" s="795" t="str">
        <f t="shared" si="7"/>
        <v/>
      </c>
    </row>
    <row r="59" spans="1:6" ht="15.75" x14ac:dyDescent="0.25">
      <c r="A59" s="215"/>
      <c r="B59" s="47"/>
      <c r="C59" s="567"/>
      <c r="D59" s="16"/>
      <c r="E59" s="335"/>
      <c r="F59" s="234"/>
    </row>
    <row r="60" spans="1:6" ht="15.75" x14ac:dyDescent="0.25">
      <c r="A60" s="92" t="s">
        <v>54</v>
      </c>
      <c r="B60" s="47"/>
      <c r="C60" s="23"/>
      <c r="D60" s="16"/>
      <c r="E60" s="335"/>
      <c r="F60" s="206"/>
    </row>
    <row r="61" spans="1:6" ht="15.75" x14ac:dyDescent="0.25">
      <c r="A61" s="793" t="s">
        <v>138</v>
      </c>
      <c r="B61" s="735">
        <f>C61/0.82</f>
        <v>845.1219512195122</v>
      </c>
      <c r="C61" s="794">
        <v>693</v>
      </c>
      <c r="D61" s="228"/>
      <c r="E61" s="239">
        <f>D13</f>
        <v>1.43</v>
      </c>
      <c r="F61" s="795" t="str">
        <f t="shared" ref="F61:F65" si="8">IF(C61*D61*E61,C61*D61*E61,"")</f>
        <v/>
      </c>
    </row>
    <row r="62" spans="1:6" ht="15.75" x14ac:dyDescent="0.25">
      <c r="A62" s="793" t="s">
        <v>300</v>
      </c>
      <c r="B62" s="735">
        <f>C62/0.82</f>
        <v>271.95121951219517</v>
      </c>
      <c r="C62" s="794">
        <v>223</v>
      </c>
      <c r="D62" s="228"/>
      <c r="E62" s="239">
        <f>D13</f>
        <v>1.43</v>
      </c>
      <c r="F62" s="795" t="str">
        <f t="shared" si="8"/>
        <v/>
      </c>
    </row>
    <row r="63" spans="1:6" ht="15.75" x14ac:dyDescent="0.25">
      <c r="A63" s="790" t="s">
        <v>83</v>
      </c>
      <c r="B63" s="796">
        <f>C63/0.82</f>
        <v>724.39024390243912</v>
      </c>
      <c r="C63" s="797">
        <v>594</v>
      </c>
      <c r="D63" s="228"/>
      <c r="E63" s="239">
        <f>D13</f>
        <v>1.43</v>
      </c>
      <c r="F63" s="795" t="str">
        <f t="shared" si="8"/>
        <v/>
      </c>
    </row>
    <row r="64" spans="1:6" ht="15.75" x14ac:dyDescent="0.25">
      <c r="A64" s="790" t="s">
        <v>242</v>
      </c>
      <c r="B64" s="796">
        <f>C63/0.82</f>
        <v>724.39024390243912</v>
      </c>
      <c r="C64" s="797">
        <v>11326</v>
      </c>
      <c r="D64" s="228"/>
      <c r="E64" s="239">
        <f>D13</f>
        <v>1.43</v>
      </c>
      <c r="F64" s="795" t="str">
        <f t="shared" si="8"/>
        <v/>
      </c>
    </row>
    <row r="65" spans="1:6" ht="31.5" x14ac:dyDescent="0.25">
      <c r="A65" s="798" t="s">
        <v>277</v>
      </c>
      <c r="B65" s="796">
        <f>C64/0.82</f>
        <v>13812.195121951221</v>
      </c>
      <c r="C65" s="797">
        <v>8680</v>
      </c>
      <c r="D65" s="228"/>
      <c r="E65" s="239">
        <f>D13</f>
        <v>1.43</v>
      </c>
      <c r="F65" s="795" t="str">
        <f t="shared" si="8"/>
        <v/>
      </c>
    </row>
    <row r="66" spans="1:6" ht="15.75" x14ac:dyDescent="0.25">
      <c r="A66" s="215"/>
      <c r="B66" s="47"/>
      <c r="C66" s="23"/>
      <c r="D66" s="16"/>
      <c r="E66" s="335"/>
      <c r="F66" s="206"/>
    </row>
    <row r="67" spans="1:6" s="4" customFormat="1" ht="15.75" x14ac:dyDescent="0.25">
      <c r="A67" s="914" t="s">
        <v>577</v>
      </c>
      <c r="B67" s="915"/>
      <c r="C67" s="915"/>
      <c r="D67" s="70"/>
      <c r="E67" s="699"/>
      <c r="F67" s="799"/>
    </row>
    <row r="68" spans="1:6" s="4" customFormat="1" ht="31.5" x14ac:dyDescent="0.25">
      <c r="A68" s="800" t="s">
        <v>469</v>
      </c>
      <c r="B68" s="801">
        <f t="shared" ref="B68:B80" si="9">C68/0.82</f>
        <v>156795.12195121951</v>
      </c>
      <c r="C68" s="802">
        <v>128572</v>
      </c>
      <c r="D68" s="228"/>
      <c r="E68" s="239">
        <f>D13</f>
        <v>1.43</v>
      </c>
      <c r="F68" s="795" t="str">
        <f t="shared" ref="F68:F79" si="10">IF(C83*D68*E68,C83*D68*E68,"")</f>
        <v/>
      </c>
    </row>
    <row r="69" spans="1:6" s="4" customFormat="1" ht="31.5" x14ac:dyDescent="0.25">
      <c r="A69" s="800" t="s">
        <v>470</v>
      </c>
      <c r="B69" s="801">
        <f t="shared" si="9"/>
        <v>182359.75609756098</v>
      </c>
      <c r="C69" s="802">
        <v>149535</v>
      </c>
      <c r="D69" s="228"/>
      <c r="E69" s="239">
        <f>D13</f>
        <v>1.43</v>
      </c>
      <c r="F69" s="795" t="str">
        <f t="shared" si="10"/>
        <v/>
      </c>
    </row>
    <row r="70" spans="1:6" s="4" customFormat="1" ht="15.75" x14ac:dyDescent="0.25">
      <c r="A70" s="800" t="s">
        <v>471</v>
      </c>
      <c r="B70" s="801">
        <f t="shared" si="9"/>
        <v>144064.63414634147</v>
      </c>
      <c r="C70" s="802">
        <v>118133</v>
      </c>
      <c r="D70" s="228"/>
      <c r="E70" s="239">
        <f>D13</f>
        <v>1.43</v>
      </c>
      <c r="F70" s="795" t="str">
        <f t="shared" si="10"/>
        <v/>
      </c>
    </row>
    <row r="71" spans="1:6" s="4" customFormat="1" ht="15.75" x14ac:dyDescent="0.25">
      <c r="A71" s="800" t="s">
        <v>472</v>
      </c>
      <c r="B71" s="801">
        <f t="shared" si="9"/>
        <v>144064.63414634147</v>
      </c>
      <c r="C71" s="802">
        <v>118133</v>
      </c>
      <c r="D71" s="228"/>
      <c r="E71" s="239">
        <f>D13</f>
        <v>1.43</v>
      </c>
      <c r="F71" s="795" t="str">
        <f t="shared" si="10"/>
        <v/>
      </c>
    </row>
    <row r="72" spans="1:6" s="4" customFormat="1" ht="31.5" x14ac:dyDescent="0.25">
      <c r="A72" s="800" t="s">
        <v>473</v>
      </c>
      <c r="B72" s="801">
        <f t="shared" si="9"/>
        <v>151279.26829268294</v>
      </c>
      <c r="C72" s="802">
        <v>124049</v>
      </c>
      <c r="D72" s="228"/>
      <c r="E72" s="239">
        <f>D13</f>
        <v>1.43</v>
      </c>
      <c r="F72" s="795" t="str">
        <f t="shared" si="10"/>
        <v/>
      </c>
    </row>
    <row r="73" spans="1:6" s="4" customFormat="1" ht="31.5" x14ac:dyDescent="0.25">
      <c r="A73" s="800" t="s">
        <v>474</v>
      </c>
      <c r="B73" s="801">
        <f t="shared" si="9"/>
        <v>166246.34146341463</v>
      </c>
      <c r="C73" s="802">
        <v>136322</v>
      </c>
      <c r="D73" s="228"/>
      <c r="E73" s="239">
        <f>D13</f>
        <v>1.43</v>
      </c>
      <c r="F73" s="795" t="str">
        <f t="shared" si="10"/>
        <v/>
      </c>
    </row>
    <row r="74" spans="1:6" s="4" customFormat="1" ht="15.75" x14ac:dyDescent="0.25">
      <c r="A74" s="800" t="s">
        <v>475</v>
      </c>
      <c r="B74" s="801">
        <f t="shared" si="9"/>
        <v>109547.56097560977</v>
      </c>
      <c r="C74" s="802">
        <v>89829</v>
      </c>
      <c r="D74" s="228"/>
      <c r="E74" s="239">
        <f>D13</f>
        <v>1.43</v>
      </c>
      <c r="F74" s="795" t="str">
        <f t="shared" si="10"/>
        <v/>
      </c>
    </row>
    <row r="75" spans="1:6" s="4" customFormat="1" ht="29.1" customHeight="1" x14ac:dyDescent="0.25">
      <c r="A75" s="800" t="s">
        <v>476</v>
      </c>
      <c r="B75" s="801">
        <f t="shared" si="9"/>
        <v>114935.36585365854</v>
      </c>
      <c r="C75" s="802">
        <v>94247</v>
      </c>
      <c r="D75" s="228"/>
      <c r="E75" s="239">
        <f>D13</f>
        <v>1.43</v>
      </c>
      <c r="F75" s="795" t="str">
        <f t="shared" si="10"/>
        <v/>
      </c>
    </row>
    <row r="76" spans="1:6" s="4" customFormat="1" ht="15.75" x14ac:dyDescent="0.25">
      <c r="A76" s="800" t="s">
        <v>477</v>
      </c>
      <c r="B76" s="801">
        <f t="shared" si="9"/>
        <v>111128.04878048781</v>
      </c>
      <c r="C76" s="802">
        <v>91125</v>
      </c>
      <c r="D76" s="228"/>
      <c r="E76" s="239">
        <f>D13</f>
        <v>1.43</v>
      </c>
      <c r="F76" s="795" t="str">
        <f t="shared" si="10"/>
        <v/>
      </c>
    </row>
    <row r="77" spans="1:6" s="4" customFormat="1" ht="15.75" x14ac:dyDescent="0.25">
      <c r="A77" s="800" t="s">
        <v>478</v>
      </c>
      <c r="B77" s="801">
        <f t="shared" si="9"/>
        <v>127558.53658536586</v>
      </c>
      <c r="C77" s="802">
        <v>104598</v>
      </c>
      <c r="D77" s="228"/>
      <c r="E77" s="239">
        <f>D13</f>
        <v>1.43</v>
      </c>
      <c r="F77" s="795" t="str">
        <f t="shared" si="10"/>
        <v/>
      </c>
    </row>
    <row r="78" spans="1:6" s="4" customFormat="1" ht="15.75" x14ac:dyDescent="0.25">
      <c r="A78" s="800" t="s">
        <v>479</v>
      </c>
      <c r="B78" s="801">
        <f t="shared" si="9"/>
        <v>128778.04878048781</v>
      </c>
      <c r="C78" s="802">
        <v>105598</v>
      </c>
      <c r="D78" s="228"/>
      <c r="E78" s="239">
        <f>D13</f>
        <v>1.43</v>
      </c>
      <c r="F78" s="795" t="str">
        <f t="shared" si="10"/>
        <v/>
      </c>
    </row>
    <row r="79" spans="1:6" s="4" customFormat="1" ht="31.5" x14ac:dyDescent="0.25">
      <c r="A79" s="800" t="s">
        <v>480</v>
      </c>
      <c r="B79" s="801">
        <f t="shared" si="9"/>
        <v>140403.65853658537</v>
      </c>
      <c r="C79" s="802">
        <v>115131</v>
      </c>
      <c r="D79" s="228"/>
      <c r="E79" s="239">
        <f>D13</f>
        <v>1.43</v>
      </c>
      <c r="F79" s="795" t="str">
        <f t="shared" si="10"/>
        <v/>
      </c>
    </row>
    <row r="80" spans="1:6" s="4" customFormat="1" ht="15.75" x14ac:dyDescent="0.25">
      <c r="A80" s="803" t="s">
        <v>580</v>
      </c>
      <c r="B80" s="804">
        <f t="shared" si="9"/>
        <v>-11345.121951219513</v>
      </c>
      <c r="C80" s="805">
        <v>-9303</v>
      </c>
      <c r="D80" s="228"/>
      <c r="E80" s="229">
        <f>D13</f>
        <v>1.43</v>
      </c>
      <c r="F80" s="292" t="str">
        <f>IF(C80*D80*E80,C80*D80*E80,"")</f>
        <v/>
      </c>
    </row>
    <row r="81" spans="1:6" s="4" customFormat="1" ht="15.75" x14ac:dyDescent="0.25">
      <c r="A81" s="800" t="s">
        <v>465</v>
      </c>
      <c r="B81" s="826" t="s">
        <v>339</v>
      </c>
      <c r="C81" s="802" t="s">
        <v>32</v>
      </c>
      <c r="D81" s="228"/>
      <c r="E81" s="239">
        <f>D13</f>
        <v>1.43</v>
      </c>
      <c r="F81" s="795" t="str">
        <f t="shared" ref="F81" si="11">IF(C96*D81*E81,C96*D81*E81,"")</f>
        <v/>
      </c>
    </row>
    <row r="82" spans="1:6" ht="15.75" x14ac:dyDescent="0.25">
      <c r="A82" s="92" t="s">
        <v>341</v>
      </c>
      <c r="B82" s="47"/>
      <c r="C82" s="58"/>
      <c r="D82" s="16"/>
      <c r="E82" s="335"/>
      <c r="F82" s="206"/>
    </row>
    <row r="83" spans="1:6" ht="31.5" x14ac:dyDescent="0.25">
      <c r="A83" s="806" t="s">
        <v>469</v>
      </c>
      <c r="B83" s="735">
        <f>C83/0.82</f>
        <v>156795.12195121951</v>
      </c>
      <c r="C83" s="736">
        <v>128572</v>
      </c>
      <c r="D83" s="228"/>
      <c r="E83" s="239">
        <f>D13</f>
        <v>1.43</v>
      </c>
      <c r="F83" s="795" t="str">
        <f t="shared" ref="F83:F94" si="12">IF(C98*D83*E83,C98*D83*E83,"")</f>
        <v/>
      </c>
    </row>
    <row r="84" spans="1:6" ht="31.5" x14ac:dyDescent="0.25">
      <c r="A84" s="806" t="s">
        <v>470</v>
      </c>
      <c r="B84" s="735">
        <f t="shared" ref="B84:B94" si="13">C84/0.82</f>
        <v>182359.75609756098</v>
      </c>
      <c r="C84" s="736">
        <v>149535</v>
      </c>
      <c r="D84" s="228"/>
      <c r="E84" s="239">
        <f>D13</f>
        <v>1.43</v>
      </c>
      <c r="F84" s="795" t="str">
        <f t="shared" si="12"/>
        <v/>
      </c>
    </row>
    <row r="85" spans="1:6" ht="15.75" x14ac:dyDescent="0.25">
      <c r="A85" s="806" t="s">
        <v>471</v>
      </c>
      <c r="B85" s="735">
        <f t="shared" si="13"/>
        <v>144064.63414634147</v>
      </c>
      <c r="C85" s="807">
        <v>118133</v>
      </c>
      <c r="D85" s="228"/>
      <c r="E85" s="239">
        <f>D13</f>
        <v>1.43</v>
      </c>
      <c r="F85" s="795" t="str">
        <f t="shared" si="12"/>
        <v/>
      </c>
    </row>
    <row r="86" spans="1:6" ht="15.75" x14ac:dyDescent="0.25">
      <c r="A86" s="806" t="s">
        <v>472</v>
      </c>
      <c r="B86" s="735">
        <f t="shared" si="13"/>
        <v>144064.63414634147</v>
      </c>
      <c r="C86" s="807">
        <v>118133</v>
      </c>
      <c r="D86" s="228"/>
      <c r="E86" s="239">
        <f>D13</f>
        <v>1.43</v>
      </c>
      <c r="F86" s="795" t="str">
        <f t="shared" si="12"/>
        <v/>
      </c>
    </row>
    <row r="87" spans="1:6" ht="31.5" x14ac:dyDescent="0.25">
      <c r="A87" s="806" t="s">
        <v>473</v>
      </c>
      <c r="B87" s="735">
        <f t="shared" si="13"/>
        <v>151279.26829268294</v>
      </c>
      <c r="C87" s="736">
        <v>124049</v>
      </c>
      <c r="D87" s="228"/>
      <c r="E87" s="239">
        <f>D13</f>
        <v>1.43</v>
      </c>
      <c r="F87" s="795" t="str">
        <f t="shared" si="12"/>
        <v/>
      </c>
    </row>
    <row r="88" spans="1:6" ht="31.5" x14ac:dyDescent="0.25">
      <c r="A88" s="806" t="s">
        <v>474</v>
      </c>
      <c r="B88" s="735">
        <f t="shared" si="13"/>
        <v>166246.34146341463</v>
      </c>
      <c r="C88" s="807">
        <v>136322</v>
      </c>
      <c r="D88" s="228"/>
      <c r="E88" s="239">
        <f>D13</f>
        <v>1.43</v>
      </c>
      <c r="F88" s="795" t="str">
        <f t="shared" si="12"/>
        <v/>
      </c>
    </row>
    <row r="89" spans="1:6" ht="15.75" x14ac:dyDescent="0.25">
      <c r="A89" s="806" t="s">
        <v>475</v>
      </c>
      <c r="B89" s="735">
        <f t="shared" si="13"/>
        <v>109547.56097560977</v>
      </c>
      <c r="C89" s="807">
        <v>89829</v>
      </c>
      <c r="D89" s="228"/>
      <c r="E89" s="239">
        <f>D13</f>
        <v>1.43</v>
      </c>
      <c r="F89" s="795" t="str">
        <f t="shared" si="12"/>
        <v/>
      </c>
    </row>
    <row r="90" spans="1:6" ht="31.5" x14ac:dyDescent="0.25">
      <c r="A90" s="806" t="s">
        <v>476</v>
      </c>
      <c r="B90" s="735">
        <f t="shared" si="13"/>
        <v>114935.36585365854</v>
      </c>
      <c r="C90" s="807">
        <v>94247</v>
      </c>
      <c r="D90" s="228"/>
      <c r="E90" s="239">
        <f>D13</f>
        <v>1.43</v>
      </c>
      <c r="F90" s="795" t="str">
        <f t="shared" si="12"/>
        <v/>
      </c>
    </row>
    <row r="91" spans="1:6" ht="15.75" x14ac:dyDescent="0.25">
      <c r="A91" s="793" t="s">
        <v>477</v>
      </c>
      <c r="B91" s="735">
        <f t="shared" si="13"/>
        <v>111128.04878048781</v>
      </c>
      <c r="C91" s="807">
        <v>91125</v>
      </c>
      <c r="D91" s="228"/>
      <c r="E91" s="239">
        <f>D13</f>
        <v>1.43</v>
      </c>
      <c r="F91" s="795" t="str">
        <f t="shared" si="12"/>
        <v/>
      </c>
    </row>
    <row r="92" spans="1:6" ht="15.75" x14ac:dyDescent="0.25">
      <c r="A92" s="793" t="s">
        <v>478</v>
      </c>
      <c r="B92" s="735">
        <f t="shared" si="13"/>
        <v>0</v>
      </c>
      <c r="C92" s="808">
        <v>0</v>
      </c>
      <c r="D92" s="228"/>
      <c r="E92" s="239">
        <f>D13</f>
        <v>1.43</v>
      </c>
      <c r="F92" s="795" t="str">
        <f t="shared" si="12"/>
        <v/>
      </c>
    </row>
    <row r="93" spans="1:6" ht="15.75" x14ac:dyDescent="0.25">
      <c r="A93" s="793" t="s">
        <v>479</v>
      </c>
      <c r="B93" s="735">
        <f t="shared" si="13"/>
        <v>0</v>
      </c>
      <c r="C93" s="808">
        <v>0</v>
      </c>
      <c r="D93" s="228"/>
      <c r="E93" s="239">
        <f>D13</f>
        <v>1.43</v>
      </c>
      <c r="F93" s="795" t="str">
        <f t="shared" si="12"/>
        <v/>
      </c>
    </row>
    <row r="94" spans="1:6" ht="31.5" x14ac:dyDescent="0.25">
      <c r="A94" s="806" t="s">
        <v>480</v>
      </c>
      <c r="B94" s="770">
        <f t="shared" si="13"/>
        <v>0</v>
      </c>
      <c r="C94" s="771">
        <v>0</v>
      </c>
      <c r="D94" s="228"/>
      <c r="E94" s="239">
        <f>D13</f>
        <v>1.43</v>
      </c>
      <c r="F94" s="809" t="str">
        <f t="shared" si="12"/>
        <v/>
      </c>
    </row>
    <row r="95" spans="1:6" ht="15.75" x14ac:dyDescent="0.25">
      <c r="A95" s="806" t="s">
        <v>465</v>
      </c>
      <c r="B95" s="735" t="s">
        <v>32</v>
      </c>
      <c r="C95" s="736" t="s">
        <v>32</v>
      </c>
      <c r="D95" s="810"/>
      <c r="E95" s="827">
        <f>D13</f>
        <v>1.43</v>
      </c>
      <c r="F95" s="729"/>
    </row>
    <row r="96" spans="1:6" ht="15.75" x14ac:dyDescent="0.25">
      <c r="A96" s="215"/>
      <c r="B96" s="47"/>
      <c r="C96" s="23"/>
      <c r="D96" s="811"/>
      <c r="E96" s="812"/>
      <c r="F96" s="799"/>
    </row>
    <row r="97" spans="1:6" ht="15.75" x14ac:dyDescent="0.25">
      <c r="A97" s="92" t="s">
        <v>10</v>
      </c>
      <c r="B97" s="47"/>
      <c r="C97" s="23"/>
      <c r="D97" s="16"/>
      <c r="E97" s="335"/>
      <c r="F97" s="813"/>
    </row>
    <row r="98" spans="1:6" ht="15.75" x14ac:dyDescent="0.25">
      <c r="A98" s="793" t="s">
        <v>74</v>
      </c>
      <c r="B98" s="735">
        <f t="shared" ref="B98:B101" si="14">C98/0.82</f>
        <v>0</v>
      </c>
      <c r="C98" s="794">
        <v>0</v>
      </c>
      <c r="D98" s="228"/>
      <c r="E98" s="239"/>
      <c r="F98" s="292" t="str">
        <f>IF(C98*D98*E98,C98*D98*E98,"")</f>
        <v/>
      </c>
    </row>
    <row r="99" spans="1:6" ht="15.75" x14ac:dyDescent="0.25">
      <c r="A99" s="793" t="s">
        <v>75</v>
      </c>
      <c r="B99" s="735">
        <f t="shared" si="14"/>
        <v>0</v>
      </c>
      <c r="C99" s="794">
        <v>0</v>
      </c>
      <c r="D99" s="228"/>
      <c r="E99" s="239"/>
      <c r="F99" s="795" t="str">
        <f>IF(C99*D99*E99,C99*D99*E99,"")</f>
        <v/>
      </c>
    </row>
    <row r="100" spans="1:6" ht="15.75" x14ac:dyDescent="0.25">
      <c r="A100" s="787" t="s">
        <v>76</v>
      </c>
      <c r="B100" s="814">
        <f t="shared" si="14"/>
        <v>0</v>
      </c>
      <c r="C100" s="815">
        <v>0</v>
      </c>
      <c r="D100" s="228"/>
      <c r="E100" s="239"/>
      <c r="F100" s="789" t="str">
        <f>IF(C100*D100*E100,C100*D100*E100,"")</f>
        <v/>
      </c>
    </row>
    <row r="101" spans="1:6" ht="15.75" x14ac:dyDescent="0.25">
      <c r="A101" s="787" t="s">
        <v>77</v>
      </c>
      <c r="B101" s="814">
        <f t="shared" si="14"/>
        <v>0</v>
      </c>
      <c r="C101" s="815">
        <v>0</v>
      </c>
      <c r="D101" s="228"/>
      <c r="E101" s="239"/>
      <c r="F101" s="789" t="str">
        <f>IF(C101*D101*E101,C101*D101*E101,"")</f>
        <v/>
      </c>
    </row>
    <row r="102" spans="1:6" ht="15.75" x14ac:dyDescent="0.25">
      <c r="A102" s="787" t="s">
        <v>78</v>
      </c>
      <c r="B102" s="814">
        <f>C102/0.82</f>
        <v>1739.0243902439026</v>
      </c>
      <c r="C102" s="815">
        <v>1426</v>
      </c>
      <c r="D102" s="228"/>
      <c r="E102" s="239">
        <f>D13</f>
        <v>1.43</v>
      </c>
      <c r="F102" s="789" t="str">
        <f>IF(C102*D102*E102,C102*D102*E102,"")</f>
        <v/>
      </c>
    </row>
    <row r="103" spans="1:6" ht="15.75" x14ac:dyDescent="0.25">
      <c r="A103" s="215"/>
      <c r="B103" s="47"/>
      <c r="C103" s="23"/>
      <c r="D103" s="16"/>
      <c r="E103" s="335"/>
      <c r="F103" s="234"/>
    </row>
    <row r="104" spans="1:6" ht="15.75" x14ac:dyDescent="0.25">
      <c r="A104" s="88" t="s">
        <v>12</v>
      </c>
      <c r="B104" s="47"/>
      <c r="C104" s="23"/>
      <c r="D104" s="16"/>
      <c r="E104" s="335"/>
      <c r="F104" s="234"/>
    </row>
    <row r="105" spans="1:6" ht="15.75" x14ac:dyDescent="0.25">
      <c r="A105" s="816" t="s">
        <v>81</v>
      </c>
      <c r="B105" s="735">
        <f t="shared" ref="B105:B106" si="15">C105/0.82</f>
        <v>0</v>
      </c>
      <c r="C105" s="817">
        <v>0</v>
      </c>
      <c r="D105" s="228"/>
      <c r="E105" s="239"/>
      <c r="F105" s="795" t="str">
        <f>IF(C105*D105*E105,C105*D105*E105,"")</f>
        <v/>
      </c>
    </row>
    <row r="106" spans="1:6" ht="15.75" x14ac:dyDescent="0.25">
      <c r="A106" s="816" t="s">
        <v>82</v>
      </c>
      <c r="B106" s="735">
        <f t="shared" si="15"/>
        <v>0</v>
      </c>
      <c r="C106" s="817">
        <v>0</v>
      </c>
      <c r="D106" s="228"/>
      <c r="E106" s="239"/>
      <c r="F106" s="795" t="str">
        <f>IF(C106*D106*E106,C106*D106*E106,"")</f>
        <v/>
      </c>
    </row>
    <row r="107" spans="1:6" ht="15.75" x14ac:dyDescent="0.25">
      <c r="A107" s="816" t="s">
        <v>248</v>
      </c>
      <c r="B107" s="735">
        <f>C107/0.82</f>
        <v>776.82926829268297</v>
      </c>
      <c r="C107" s="817">
        <v>637</v>
      </c>
      <c r="D107" s="228"/>
      <c r="E107" s="239">
        <f>D13</f>
        <v>1.43</v>
      </c>
      <c r="F107" s="795" t="str">
        <f>IF(C107*D107*E107,C107*D107*E107,"")</f>
        <v/>
      </c>
    </row>
    <row r="108" spans="1:6" ht="15.75" x14ac:dyDescent="0.25">
      <c r="A108" s="215"/>
      <c r="B108" s="47"/>
      <c r="C108" s="23"/>
      <c r="D108" s="16"/>
      <c r="E108" s="335"/>
      <c r="F108" s="234"/>
    </row>
    <row r="109" spans="1:6" ht="15.75" x14ac:dyDescent="0.25">
      <c r="A109" s="92" t="s">
        <v>13</v>
      </c>
      <c r="B109" s="47"/>
      <c r="C109" s="23"/>
      <c r="D109" s="16"/>
      <c r="E109" s="335"/>
      <c r="F109" s="234"/>
    </row>
    <row r="110" spans="1:6" ht="15.75" x14ac:dyDescent="0.25">
      <c r="A110" s="787" t="s">
        <v>537</v>
      </c>
      <c r="B110" s="814"/>
      <c r="C110" s="815">
        <v>3.5</v>
      </c>
      <c r="D110" s="818"/>
      <c r="E110" s="819">
        <f>D13</f>
        <v>1.43</v>
      </c>
      <c r="F110" s="789" t="str">
        <f>IF(C110*D110*E110,C110*D110*E110,"")</f>
        <v/>
      </c>
    </row>
    <row r="111" spans="1:6" ht="15.75" x14ac:dyDescent="0.25">
      <c r="A111" s="820" t="s">
        <v>14</v>
      </c>
      <c r="B111" s="821"/>
      <c r="C111" s="822">
        <v>1.85</v>
      </c>
      <c r="D111" s="818"/>
      <c r="E111" s="819">
        <f>D13</f>
        <v>1.43</v>
      </c>
      <c r="F111" s="789" t="str">
        <f>IF(C111*D111*E111,C111*D111*E111,"")</f>
        <v/>
      </c>
    </row>
    <row r="112" spans="1:6" ht="15.75" x14ac:dyDescent="0.25">
      <c r="A112" s="787" t="s">
        <v>467</v>
      </c>
      <c r="B112" s="814"/>
      <c r="C112" s="815" t="s">
        <v>32</v>
      </c>
      <c r="D112" s="823"/>
      <c r="E112" s="825">
        <f>D13</f>
        <v>1.43</v>
      </c>
      <c r="F112" s="824">
        <f>D112</f>
        <v>0</v>
      </c>
    </row>
    <row r="113" spans="1:6" ht="15.75" x14ac:dyDescent="0.25">
      <c r="A113" s="12"/>
      <c r="B113" s="14"/>
      <c r="C113" s="14"/>
      <c r="D113" s="13" t="s">
        <v>15</v>
      </c>
      <c r="E113" s="13"/>
      <c r="F113" s="310">
        <f>SUM(F17:F112)</f>
        <v>0</v>
      </c>
    </row>
    <row r="114" spans="1:6" ht="15.75" x14ac:dyDescent="0.25">
      <c r="A114" s="12" t="s">
        <v>538</v>
      </c>
      <c r="B114" s="47"/>
      <c r="C114" s="264">
        <v>0</v>
      </c>
      <c r="D114" s="16"/>
      <c r="E114" s="12"/>
      <c r="F114" s="436">
        <f>SUM(C114*(F113)/100)</f>
        <v>0</v>
      </c>
    </row>
    <row r="115" spans="1:6" ht="15.75" x14ac:dyDescent="0.25">
      <c r="A115" s="13" t="s">
        <v>539</v>
      </c>
      <c r="B115" s="266"/>
      <c r="C115" s="267">
        <v>0</v>
      </c>
      <c r="D115" s="13" t="s">
        <v>540</v>
      </c>
      <c r="E115" s="13"/>
      <c r="F115" s="601">
        <f>SUM(C115*(F113)/100)</f>
        <v>0</v>
      </c>
    </row>
    <row r="116" spans="1:6" ht="15.75" x14ac:dyDescent="0.25">
      <c r="A116" s="12"/>
      <c r="B116" s="12"/>
      <c r="C116" s="14"/>
      <c r="D116" s="13" t="s">
        <v>17</v>
      </c>
      <c r="E116" s="13"/>
      <c r="F116" s="602">
        <f>SUM(F113+F114+F115)</f>
        <v>0</v>
      </c>
    </row>
    <row r="117" spans="1:6" ht="15.75" x14ac:dyDescent="0.25">
      <c r="A117" s="12"/>
      <c r="B117" s="12"/>
      <c r="C117" s="13"/>
      <c r="D117" s="14"/>
      <c r="E117" s="13"/>
      <c r="F117" s="12"/>
    </row>
    <row r="118" spans="1:6" ht="15" x14ac:dyDescent="0.25">
      <c r="A118" s="270"/>
      <c r="B118" s="270"/>
      <c r="C118" s="271"/>
      <c r="D118" s="272"/>
      <c r="E118" s="271"/>
    </row>
    <row r="119" spans="1:6" ht="15" x14ac:dyDescent="0.25">
      <c r="A119" s="270"/>
      <c r="B119" s="270"/>
      <c r="C119" s="271"/>
      <c r="D119" s="272"/>
      <c r="E119" s="271"/>
    </row>
  </sheetData>
  <mergeCells count="14">
    <mergeCell ref="A67:C67"/>
    <mergeCell ref="A1:B5"/>
    <mergeCell ref="C1:F1"/>
    <mergeCell ref="C2:F2"/>
    <mergeCell ref="C3:F3"/>
    <mergeCell ref="C4:F4"/>
    <mergeCell ref="C5:F5"/>
    <mergeCell ref="D13:E13"/>
    <mergeCell ref="A6:B7"/>
    <mergeCell ref="C6:F6"/>
    <mergeCell ref="C7:F7"/>
    <mergeCell ref="A8:F8"/>
    <mergeCell ref="A10:F10"/>
    <mergeCell ref="A11:F11"/>
  </mergeCells>
  <hyperlinks>
    <hyperlink ref="C7" r:id="rId1" xr:uid="{C40DC347-CF7B-45D0-B9A0-E29D3D9A974F}"/>
    <hyperlink ref="C5" r:id="rId2" xr:uid="{F3C884C7-4751-4CAF-85E6-038784796D25}"/>
  </hyperlinks>
  <pageMargins left="0.5" right="0.5" top="0.5" bottom="0.25" header="0.5" footer="0.5"/>
  <pageSetup scale="89" fitToHeight="0" orientation="portrait" r:id="rId3"/>
  <headerFooter alignWithMargins="0"/>
  <ignoredErrors>
    <ignoredError sqref="F80" formula="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6DEE1-A381-4C1E-83A4-786E225340E4}">
  <sheetPr>
    <tabColor rgb="FFFFFF00"/>
    <pageSetUpPr fitToPage="1"/>
  </sheetPr>
  <dimension ref="A1:I76"/>
  <sheetViews>
    <sheetView topLeftCell="A55" zoomScaleNormal="100" workbookViewId="0">
      <selection activeCell="H77" sqref="H77"/>
    </sheetView>
  </sheetViews>
  <sheetFormatPr defaultRowHeight="12.75" x14ac:dyDescent="0.2"/>
  <cols>
    <col min="1" max="1" width="44.7109375" style="1" customWidth="1"/>
    <col min="2" max="2" width="14.5703125" style="1" customWidth="1"/>
    <col min="3" max="3" width="15.28515625" style="2" customWidth="1"/>
    <col min="4" max="4" width="6.42578125" style="3" customWidth="1"/>
    <col min="5" max="5" width="10"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997" t="e" vm="1">
        <v>#VALUE!</v>
      </c>
      <c r="B1" s="893"/>
      <c r="C1" s="999" t="s">
        <v>524</v>
      </c>
      <c r="D1" s="1000"/>
      <c r="E1" s="1000"/>
      <c r="F1" s="1001"/>
    </row>
    <row r="2" spans="1:9" ht="15.75" x14ac:dyDescent="0.25">
      <c r="A2" s="997"/>
      <c r="B2" s="893"/>
      <c r="C2" s="955" t="s">
        <v>511</v>
      </c>
      <c r="D2" s="956"/>
      <c r="E2" s="956"/>
      <c r="F2" s="957"/>
    </row>
    <row r="3" spans="1:9" ht="15.75" x14ac:dyDescent="0.25">
      <c r="A3" s="997"/>
      <c r="B3" s="893"/>
      <c r="C3" s="958" t="s">
        <v>463</v>
      </c>
      <c r="D3" s="959"/>
      <c r="E3" s="959"/>
      <c r="F3" s="960"/>
    </row>
    <row r="4" spans="1:9" ht="15.75" x14ac:dyDescent="0.25">
      <c r="A4" s="997"/>
      <c r="B4" s="893"/>
      <c r="C4" s="869" t="s">
        <v>0</v>
      </c>
      <c r="D4" s="870"/>
      <c r="E4" s="870"/>
      <c r="F4" s="903"/>
    </row>
    <row r="5" spans="1:9" ht="15" customHeight="1" thickBot="1" x14ac:dyDescent="0.3">
      <c r="A5" s="998"/>
      <c r="B5" s="895"/>
      <c r="C5" s="869" t="s">
        <v>442</v>
      </c>
      <c r="D5" s="870"/>
      <c r="E5" s="870"/>
      <c r="F5" s="903"/>
    </row>
    <row r="6" spans="1:9" ht="14.65" customHeight="1" x14ac:dyDescent="0.25">
      <c r="A6" s="872"/>
      <c r="B6" s="943"/>
      <c r="C6" s="869"/>
      <c r="D6" s="870"/>
      <c r="E6" s="870"/>
      <c r="F6" s="903"/>
    </row>
    <row r="7" spans="1:9" ht="15" customHeight="1" thickBot="1" x14ac:dyDescent="0.3">
      <c r="A7" s="874"/>
      <c r="B7" s="944"/>
      <c r="C7" s="869" t="s">
        <v>2</v>
      </c>
      <c r="D7" s="870"/>
      <c r="E7" s="870"/>
      <c r="F7" s="903"/>
    </row>
    <row r="8" spans="1:9" ht="15.75" x14ac:dyDescent="0.2">
      <c r="A8" s="1002"/>
      <c r="B8" s="946"/>
      <c r="C8" s="946"/>
      <c r="D8" s="946"/>
      <c r="E8" s="946"/>
      <c r="F8" s="947"/>
      <c r="I8" s="207"/>
    </row>
    <row r="9" spans="1:9" ht="15.75" x14ac:dyDescent="0.25">
      <c r="A9" s="589" t="s">
        <v>435</v>
      </c>
      <c r="B9" s="12"/>
      <c r="C9" s="13"/>
      <c r="D9" s="14"/>
      <c r="E9" s="13"/>
      <c r="F9" s="209"/>
    </row>
    <row r="10" spans="1:9" ht="19.350000000000001" customHeight="1" x14ac:dyDescent="0.2">
      <c r="A10" s="949" t="s">
        <v>601</v>
      </c>
      <c r="B10" s="949"/>
      <c r="C10" s="949"/>
      <c r="D10" s="949"/>
      <c r="E10" s="949"/>
      <c r="F10" s="1008"/>
    </row>
    <row r="11" spans="1:9" ht="15" customHeight="1" thickBot="1" x14ac:dyDescent="0.3">
      <c r="A11" s="911" t="s">
        <v>525</v>
      </c>
      <c r="B11" s="911"/>
      <c r="C11" s="911"/>
      <c r="D11" s="911"/>
      <c r="E11" s="911"/>
      <c r="F11" s="951"/>
    </row>
    <row r="12" spans="1:9" ht="15.6" customHeight="1" thickBot="1" x14ac:dyDescent="0.3">
      <c r="A12" s="33" t="s">
        <v>526</v>
      </c>
      <c r="B12" s="12"/>
      <c r="C12" s="212"/>
      <c r="D12" s="213" t="s">
        <v>527</v>
      </c>
      <c r="E12" s="214"/>
      <c r="F12" s="209"/>
    </row>
    <row r="13" spans="1:9" ht="15.6" customHeight="1" thickBot="1" x14ac:dyDescent="0.3">
      <c r="A13" s="12"/>
      <c r="B13" s="210"/>
      <c r="C13" s="216" t="s">
        <v>528</v>
      </c>
      <c r="D13" s="941">
        <v>1.43</v>
      </c>
      <c r="E13" s="942"/>
      <c r="F13" s="217"/>
    </row>
    <row r="14" spans="1:9" ht="15.75" x14ac:dyDescent="0.25">
      <c r="A14" s="12"/>
      <c r="B14" s="12"/>
      <c r="C14" s="13"/>
      <c r="D14" s="14"/>
      <c r="E14" s="13"/>
      <c r="F14" s="209"/>
    </row>
    <row r="15" spans="1:9" s="221" customFormat="1" ht="63" customHeight="1" x14ac:dyDescent="0.25">
      <c r="A15" s="26"/>
      <c r="B15" s="676" t="s">
        <v>529</v>
      </c>
      <c r="C15" s="219" t="s">
        <v>530</v>
      </c>
      <c r="D15" s="218"/>
      <c r="E15" s="676" t="s">
        <v>531</v>
      </c>
      <c r="F15" s="220" t="s">
        <v>532</v>
      </c>
    </row>
    <row r="16" spans="1:9" ht="20.100000000000001" customHeight="1" x14ac:dyDescent="0.25">
      <c r="A16" s="91" t="s">
        <v>4</v>
      </c>
      <c r="B16" s="440" t="s">
        <v>533</v>
      </c>
      <c r="C16" s="273" t="s">
        <v>320</v>
      </c>
      <c r="D16" s="224" t="s">
        <v>534</v>
      </c>
      <c r="E16" s="225" t="s">
        <v>535</v>
      </c>
      <c r="F16" s="226" t="s">
        <v>6</v>
      </c>
    </row>
    <row r="17" spans="1:6" ht="15" customHeight="1" x14ac:dyDescent="0.25">
      <c r="A17" s="590" t="s">
        <v>421</v>
      </c>
      <c r="B17" s="235">
        <f t="shared" ref="B17:B22" si="0">C17/0.82</f>
        <v>96592.682926829279</v>
      </c>
      <c r="C17" s="315">
        <v>79206</v>
      </c>
      <c r="D17" s="228"/>
      <c r="E17" s="229">
        <f>D13</f>
        <v>1.43</v>
      </c>
      <c r="F17" s="292" t="str">
        <f t="shared" ref="F17:F22" si="1">IF(C17*D17*E17,C17*D17*E17,"")</f>
        <v/>
      </c>
    </row>
    <row r="18" spans="1:6" ht="15" customHeight="1" x14ac:dyDescent="0.25">
      <c r="A18" s="590" t="s">
        <v>422</v>
      </c>
      <c r="B18" s="235">
        <f t="shared" si="0"/>
        <v>102504.87804878049</v>
      </c>
      <c r="C18" s="315">
        <v>84054</v>
      </c>
      <c r="D18" s="228"/>
      <c r="E18" s="229">
        <f>D13</f>
        <v>1.43</v>
      </c>
      <c r="F18" s="292" t="str">
        <f t="shared" si="1"/>
        <v/>
      </c>
    </row>
    <row r="19" spans="1:6" ht="15" customHeight="1" x14ac:dyDescent="0.25">
      <c r="A19" s="590" t="s">
        <v>423</v>
      </c>
      <c r="B19" s="235">
        <f t="shared" si="0"/>
        <v>110040.24390243903</v>
      </c>
      <c r="C19" s="315">
        <v>90233</v>
      </c>
      <c r="D19" s="228"/>
      <c r="E19" s="229">
        <f>D13</f>
        <v>1.43</v>
      </c>
      <c r="F19" s="292" t="str">
        <f t="shared" si="1"/>
        <v/>
      </c>
    </row>
    <row r="20" spans="1:6" ht="15" customHeight="1" x14ac:dyDescent="0.25">
      <c r="A20" s="590" t="s">
        <v>424</v>
      </c>
      <c r="B20" s="235">
        <f t="shared" si="0"/>
        <v>124676.82926829268</v>
      </c>
      <c r="C20" s="315">
        <v>102235</v>
      </c>
      <c r="D20" s="228"/>
      <c r="E20" s="229">
        <f>D13</f>
        <v>1.43</v>
      </c>
      <c r="F20" s="292" t="str">
        <f t="shared" si="1"/>
        <v/>
      </c>
    </row>
    <row r="21" spans="1:6" ht="15" customHeight="1" x14ac:dyDescent="0.25">
      <c r="A21" s="590" t="s">
        <v>425</v>
      </c>
      <c r="B21" s="235">
        <f t="shared" si="0"/>
        <v>130830.48780487805</v>
      </c>
      <c r="C21" s="315">
        <v>107281</v>
      </c>
      <c r="D21" s="228"/>
      <c r="E21" s="229">
        <f>D13</f>
        <v>1.43</v>
      </c>
      <c r="F21" s="292" t="str">
        <f t="shared" si="1"/>
        <v/>
      </c>
    </row>
    <row r="22" spans="1:6" ht="15" customHeight="1" x14ac:dyDescent="0.25">
      <c r="A22" s="590" t="s">
        <v>426</v>
      </c>
      <c r="B22" s="235">
        <f t="shared" si="0"/>
        <v>139473.17073170733</v>
      </c>
      <c r="C22" s="315">
        <v>114368</v>
      </c>
      <c r="D22" s="228"/>
      <c r="E22" s="229">
        <f>D13</f>
        <v>1.43</v>
      </c>
      <c r="F22" s="292" t="str">
        <f t="shared" si="1"/>
        <v/>
      </c>
    </row>
    <row r="23" spans="1:6" ht="15.75" x14ac:dyDescent="0.25">
      <c r="A23" s="12"/>
      <c r="B23" s="47"/>
      <c r="C23" s="33"/>
      <c r="D23" s="14"/>
      <c r="E23" s="335"/>
      <c r="F23" s="206"/>
    </row>
    <row r="24" spans="1:6" ht="15.75" x14ac:dyDescent="0.25">
      <c r="A24" s="603" t="s">
        <v>44</v>
      </c>
      <c r="B24" s="47"/>
      <c r="C24" s="58"/>
      <c r="D24" s="16"/>
      <c r="E24" s="335"/>
      <c r="F24" s="206"/>
    </row>
    <row r="25" spans="1:6" ht="15.75" x14ac:dyDescent="0.25">
      <c r="A25" s="130" t="s">
        <v>427</v>
      </c>
      <c r="B25" s="379">
        <f>C25/0.82</f>
        <v>10393.90243902439</v>
      </c>
      <c r="C25" s="441">
        <v>8523</v>
      </c>
      <c r="D25" s="228"/>
      <c r="E25" s="239">
        <f>D13</f>
        <v>1.43</v>
      </c>
      <c r="F25" s="596" t="str">
        <f>IF(C25*D25*E25,C25*D25*E25,"")</f>
        <v/>
      </c>
    </row>
    <row r="26" spans="1:6" ht="46.35" customHeight="1" x14ac:dyDescent="0.25">
      <c r="A26" s="604" t="s">
        <v>428</v>
      </c>
      <c r="B26" s="379">
        <f t="shared" ref="B26" si="2">C26/0.82</f>
        <v>44140.243902439026</v>
      </c>
      <c r="C26" s="441">
        <v>36195</v>
      </c>
      <c r="D26" s="228"/>
      <c r="E26" s="239">
        <f>D13</f>
        <v>1.43</v>
      </c>
      <c r="F26" s="596" t="str">
        <f t="shared" ref="F26" si="3">IF(C26*D26*E26,C26*D26*E26,"")</f>
        <v/>
      </c>
    </row>
    <row r="27" spans="1:6" ht="15.75" x14ac:dyDescent="0.25">
      <c r="A27" s="12"/>
      <c r="B27" s="47"/>
      <c r="C27" s="33"/>
      <c r="D27" s="14"/>
      <c r="E27" s="335"/>
      <c r="F27" s="206"/>
    </row>
    <row r="28" spans="1:6" ht="15.75" x14ac:dyDescent="0.25">
      <c r="A28" s="33" t="s">
        <v>34</v>
      </c>
      <c r="B28" s="47"/>
      <c r="C28" s="58"/>
      <c r="D28" s="16"/>
      <c r="E28" s="335"/>
      <c r="F28" s="206"/>
    </row>
    <row r="29" spans="1:6" ht="15.75" x14ac:dyDescent="0.25">
      <c r="A29" s="593" t="s">
        <v>254</v>
      </c>
      <c r="B29" s="399">
        <f>C29/0.82</f>
        <v>1258.5365853658536</v>
      </c>
      <c r="C29" s="443">
        <v>1032</v>
      </c>
      <c r="D29" s="228"/>
      <c r="E29" s="239">
        <f>D13</f>
        <v>1.43</v>
      </c>
      <c r="F29" s="596" t="str">
        <f>IF(C29*D29*E29,C29*D29*E29,"")</f>
        <v/>
      </c>
    </row>
    <row r="30" spans="1:6" ht="15.75" x14ac:dyDescent="0.25">
      <c r="A30" s="593" t="s">
        <v>209</v>
      </c>
      <c r="B30" s="399">
        <f t="shared" ref="B30:B41" si="4">C30/0.82</f>
        <v>628.04878048780495</v>
      </c>
      <c r="C30" s="443">
        <v>515</v>
      </c>
      <c r="D30" s="228"/>
      <c r="E30" s="239">
        <f>D13</f>
        <v>1.43</v>
      </c>
      <c r="F30" s="596" t="str">
        <f t="shared" ref="F30:F45" si="5">IF(C30*D30*E30,C30*D30*E30,"")</f>
        <v/>
      </c>
    </row>
    <row r="31" spans="1:6" ht="15.75" x14ac:dyDescent="0.25">
      <c r="A31" s="593" t="s">
        <v>65</v>
      </c>
      <c r="B31" s="399">
        <f t="shared" si="4"/>
        <v>2600</v>
      </c>
      <c r="C31" s="594">
        <v>2132</v>
      </c>
      <c r="D31" s="228"/>
      <c r="E31" s="239">
        <f>D13</f>
        <v>1.43</v>
      </c>
      <c r="F31" s="596" t="str">
        <f t="shared" si="5"/>
        <v/>
      </c>
    </row>
    <row r="32" spans="1:6" ht="15.75" x14ac:dyDescent="0.25">
      <c r="A32" s="593" t="s">
        <v>255</v>
      </c>
      <c r="B32" s="399">
        <f t="shared" si="4"/>
        <v>6526.8292682926831</v>
      </c>
      <c r="C32" s="594">
        <v>5352</v>
      </c>
      <c r="D32" s="228"/>
      <c r="E32" s="239">
        <f>D13</f>
        <v>1.43</v>
      </c>
      <c r="F32" s="596" t="str">
        <f t="shared" si="5"/>
        <v/>
      </c>
    </row>
    <row r="33" spans="1:6" ht="15.75" x14ac:dyDescent="0.25">
      <c r="A33" s="593" t="s">
        <v>66</v>
      </c>
      <c r="B33" s="399">
        <f t="shared" si="4"/>
        <v>652.43902439024396</v>
      </c>
      <c r="C33" s="443">
        <v>535</v>
      </c>
      <c r="D33" s="228"/>
      <c r="E33" s="239">
        <f>D13</f>
        <v>1.43</v>
      </c>
      <c r="F33" s="596" t="str">
        <f t="shared" si="5"/>
        <v/>
      </c>
    </row>
    <row r="34" spans="1:6" ht="15.75" x14ac:dyDescent="0.25">
      <c r="A34" s="593" t="s">
        <v>68</v>
      </c>
      <c r="B34" s="399">
        <f t="shared" si="4"/>
        <v>324.39024390243907</v>
      </c>
      <c r="C34" s="594">
        <v>266</v>
      </c>
      <c r="D34" s="228"/>
      <c r="E34" s="239">
        <f>D13</f>
        <v>1.43</v>
      </c>
      <c r="F34" s="596" t="str">
        <f t="shared" si="5"/>
        <v/>
      </c>
    </row>
    <row r="35" spans="1:6" ht="15" customHeight="1" x14ac:dyDescent="0.25">
      <c r="A35" s="593" t="s">
        <v>256</v>
      </c>
      <c r="B35" s="399">
        <f t="shared" si="4"/>
        <v>3132.9268292682927</v>
      </c>
      <c r="C35" s="594">
        <v>2569</v>
      </c>
      <c r="D35" s="228"/>
      <c r="E35" s="239">
        <f>D13</f>
        <v>1.43</v>
      </c>
      <c r="F35" s="596" t="str">
        <f t="shared" si="5"/>
        <v/>
      </c>
    </row>
    <row r="36" spans="1:6" ht="15.75" x14ac:dyDescent="0.25">
      <c r="A36" s="593" t="s">
        <v>190</v>
      </c>
      <c r="B36" s="399">
        <f t="shared" si="4"/>
        <v>891.46341463414637</v>
      </c>
      <c r="C36" s="594">
        <v>731</v>
      </c>
      <c r="D36" s="228"/>
      <c r="E36" s="239">
        <f>D13</f>
        <v>1.43</v>
      </c>
      <c r="F36" s="596" t="str">
        <f t="shared" si="5"/>
        <v/>
      </c>
    </row>
    <row r="37" spans="1:6" ht="15.75" x14ac:dyDescent="0.25">
      <c r="A37" s="593" t="s">
        <v>155</v>
      </c>
      <c r="B37" s="399">
        <f t="shared" si="4"/>
        <v>224.39024390243904</v>
      </c>
      <c r="C37" s="594">
        <v>184</v>
      </c>
      <c r="D37" s="228"/>
      <c r="E37" s="239">
        <f>D13</f>
        <v>1.43</v>
      </c>
      <c r="F37" s="596" t="str">
        <f t="shared" si="5"/>
        <v/>
      </c>
    </row>
    <row r="38" spans="1:6" ht="15.75" x14ac:dyDescent="0.25">
      <c r="A38" s="593" t="s">
        <v>109</v>
      </c>
      <c r="B38" s="399">
        <f t="shared" si="4"/>
        <v>1337.8048780487807</v>
      </c>
      <c r="C38" s="380">
        <v>1097</v>
      </c>
      <c r="D38" s="228"/>
      <c r="E38" s="239">
        <f>D13</f>
        <v>1.43</v>
      </c>
      <c r="F38" s="596" t="str">
        <f t="shared" si="5"/>
        <v/>
      </c>
    </row>
    <row r="39" spans="1:6" ht="15.75" x14ac:dyDescent="0.25">
      <c r="A39" s="593" t="s">
        <v>110</v>
      </c>
      <c r="B39" s="399">
        <f t="shared" si="4"/>
        <v>1002.439024390244</v>
      </c>
      <c r="C39" s="380">
        <v>822</v>
      </c>
      <c r="D39" s="228"/>
      <c r="E39" s="239">
        <f>D13</f>
        <v>1.43</v>
      </c>
      <c r="F39" s="596" t="str">
        <f t="shared" si="5"/>
        <v/>
      </c>
    </row>
    <row r="40" spans="1:6" ht="15.75" x14ac:dyDescent="0.25">
      <c r="A40" s="593" t="s">
        <v>257</v>
      </c>
      <c r="B40" s="417">
        <f t="shared" si="4"/>
        <v>1303.6585365853659</v>
      </c>
      <c r="C40" s="536">
        <v>1069</v>
      </c>
      <c r="D40" s="228"/>
      <c r="E40" s="239">
        <f>D13</f>
        <v>1.43</v>
      </c>
      <c r="F40" s="596" t="str">
        <f t="shared" si="5"/>
        <v/>
      </c>
    </row>
    <row r="41" spans="1:6" ht="15" customHeight="1" x14ac:dyDescent="0.25">
      <c r="A41" s="593" t="s">
        <v>429</v>
      </c>
      <c r="B41" s="399">
        <f t="shared" si="4"/>
        <v>2491.4634146341464</v>
      </c>
      <c r="C41" s="443">
        <v>2043</v>
      </c>
      <c r="D41" s="228"/>
      <c r="E41" s="239">
        <f>D13</f>
        <v>1.43</v>
      </c>
      <c r="F41" s="596" t="str">
        <f t="shared" si="5"/>
        <v/>
      </c>
    </row>
    <row r="42" spans="1:6" ht="15" customHeight="1" x14ac:dyDescent="0.25">
      <c r="A42" s="1009" t="s">
        <v>430</v>
      </c>
      <c r="B42" s="1009"/>
      <c r="C42" s="1009"/>
      <c r="D42" s="1009"/>
      <c r="E42" s="60"/>
      <c r="F42" s="605"/>
    </row>
    <row r="43" spans="1:6" ht="15" customHeight="1" x14ac:dyDescent="0.25">
      <c r="A43" s="593" t="s">
        <v>265</v>
      </c>
      <c r="B43" s="399">
        <f>C43/0.82</f>
        <v>4736.5853658536589</v>
      </c>
      <c r="C43" s="594">
        <v>3884</v>
      </c>
      <c r="D43" s="228"/>
      <c r="E43" s="239">
        <f>D13</f>
        <v>1.43</v>
      </c>
      <c r="F43" s="596" t="str">
        <f>IF(C43*D43*E43,C43*D43*E43,"")</f>
        <v/>
      </c>
    </row>
    <row r="44" spans="1:6" ht="15" customHeight="1" x14ac:dyDescent="0.25">
      <c r="A44" s="593" t="s">
        <v>266</v>
      </c>
      <c r="B44" s="399">
        <f>C44/0.82</f>
        <v>7404.8780487804879</v>
      </c>
      <c r="C44" s="594">
        <v>6072</v>
      </c>
      <c r="D44" s="228"/>
      <c r="E44" s="239">
        <f>D13</f>
        <v>1.43</v>
      </c>
      <c r="F44" s="596" t="str">
        <f>IF(C44*D44*E44,C44*D44*E44,"")</f>
        <v/>
      </c>
    </row>
    <row r="45" spans="1:6" ht="15" customHeight="1" x14ac:dyDescent="0.25">
      <c r="A45" s="593" t="s">
        <v>267</v>
      </c>
      <c r="B45" s="399">
        <f t="shared" ref="B45:B52" si="6">C45/0.82</f>
        <v>1103.6585365853659</v>
      </c>
      <c r="C45" s="594">
        <v>905</v>
      </c>
      <c r="D45" s="228"/>
      <c r="E45" s="239">
        <f>D13</f>
        <v>1.43</v>
      </c>
      <c r="F45" s="596" t="str">
        <f t="shared" si="5"/>
        <v/>
      </c>
    </row>
    <row r="46" spans="1:6" ht="15.75" x14ac:dyDescent="0.25">
      <c r="A46" s="593" t="s">
        <v>431</v>
      </c>
      <c r="B46" s="399">
        <f t="shared" si="6"/>
        <v>11185.365853658537</v>
      </c>
      <c r="C46" s="380">
        <v>9172</v>
      </c>
      <c r="D46" s="228"/>
      <c r="E46" s="239">
        <f>D13</f>
        <v>1.43</v>
      </c>
      <c r="F46" s="596" t="str">
        <f>IF(C46*D46*E46,C46*D46*E46,"")</f>
        <v/>
      </c>
    </row>
    <row r="47" spans="1:6" ht="15.75" x14ac:dyDescent="0.25">
      <c r="A47" s="593" t="s">
        <v>70</v>
      </c>
      <c r="B47" s="399">
        <f t="shared" si="6"/>
        <v>2534.146341463415</v>
      </c>
      <c r="C47" s="380">
        <v>2078</v>
      </c>
      <c r="D47" s="228"/>
      <c r="E47" s="239">
        <f>D13</f>
        <v>1.43</v>
      </c>
      <c r="F47" s="596" t="str">
        <f>IF(C47*D47*E47,C47*D47*E47,"")</f>
        <v/>
      </c>
    </row>
    <row r="48" spans="1:6" ht="15.75" x14ac:dyDescent="0.25">
      <c r="A48" s="593" t="s">
        <v>195</v>
      </c>
      <c r="B48" s="399"/>
      <c r="C48" s="380" t="s">
        <v>32</v>
      </c>
      <c r="D48" s="228"/>
      <c r="E48" s="239"/>
      <c r="F48" s="596"/>
    </row>
    <row r="49" spans="1:6" ht="15.75" x14ac:dyDescent="0.25">
      <c r="A49" s="593" t="s">
        <v>432</v>
      </c>
      <c r="B49" s="399"/>
      <c r="C49" s="380" t="s">
        <v>32</v>
      </c>
      <c r="D49" s="228"/>
      <c r="E49" s="239"/>
      <c r="F49" s="596"/>
    </row>
    <row r="50" spans="1:6" ht="15.75" x14ac:dyDescent="0.25">
      <c r="A50" s="593" t="s">
        <v>196</v>
      </c>
      <c r="B50" s="399">
        <f t="shared" si="6"/>
        <v>13256.09756097561</v>
      </c>
      <c r="C50" s="594">
        <v>10870</v>
      </c>
      <c r="D50" s="228"/>
      <c r="E50" s="239">
        <f>D13</f>
        <v>1.43</v>
      </c>
      <c r="F50" s="596" t="str">
        <f t="shared" ref="F50:F52" si="7">IF(C50*D50*E50,C50*D50*E50,"")</f>
        <v/>
      </c>
    </row>
    <row r="51" spans="1:6" ht="30" customHeight="1" x14ac:dyDescent="0.25">
      <c r="A51" s="593" t="s">
        <v>433</v>
      </c>
      <c r="B51" s="399">
        <f t="shared" si="6"/>
        <v>5151.2195121951227</v>
      </c>
      <c r="C51" s="380">
        <v>4224</v>
      </c>
      <c r="D51" s="228"/>
      <c r="E51" s="239">
        <f>D13</f>
        <v>1.43</v>
      </c>
      <c r="F51" s="596" t="str">
        <f t="shared" si="7"/>
        <v/>
      </c>
    </row>
    <row r="52" spans="1:6" ht="15.75" x14ac:dyDescent="0.25">
      <c r="A52" s="593" t="s">
        <v>316</v>
      </c>
      <c r="B52" s="399">
        <f t="shared" si="6"/>
        <v>812.19512195121956</v>
      </c>
      <c r="C52" s="380">
        <v>666</v>
      </c>
      <c r="D52" s="228"/>
      <c r="E52" s="239">
        <f>D13</f>
        <v>1.43</v>
      </c>
      <c r="F52" s="596" t="str">
        <f t="shared" si="7"/>
        <v/>
      </c>
    </row>
    <row r="53" spans="1:6" ht="15.75" x14ac:dyDescent="0.25">
      <c r="A53" s="12"/>
      <c r="B53" s="47"/>
      <c r="C53" s="567"/>
      <c r="D53" s="16"/>
      <c r="E53" s="335"/>
      <c r="F53" s="234"/>
    </row>
    <row r="54" spans="1:6" ht="15.75" x14ac:dyDescent="0.25">
      <c r="A54" s="33" t="s">
        <v>54</v>
      </c>
      <c r="B54" s="47"/>
      <c r="C54" s="23"/>
      <c r="D54" s="16"/>
      <c r="E54" s="335"/>
      <c r="F54" s="206"/>
    </row>
    <row r="55" spans="1:6" ht="15.75" x14ac:dyDescent="0.25">
      <c r="A55" s="592" t="s">
        <v>241</v>
      </c>
      <c r="B55" s="399">
        <f>C55/0.82</f>
        <v>845.1219512195122</v>
      </c>
      <c r="C55" s="428">
        <v>693</v>
      </c>
      <c r="D55" s="228"/>
      <c r="E55" s="239">
        <f>D13</f>
        <v>1.43</v>
      </c>
      <c r="F55" s="596" t="str">
        <f t="shared" ref="F55:F57" si="8">IF(C55*D55*E55,C55*D55*E55,"")</f>
        <v/>
      </c>
    </row>
    <row r="56" spans="1:6" ht="15.75" x14ac:dyDescent="0.25">
      <c r="A56" s="592" t="s">
        <v>242</v>
      </c>
      <c r="B56" s="399">
        <f>C56/0.82</f>
        <v>13812.195121951221</v>
      </c>
      <c r="C56" s="428">
        <v>11326</v>
      </c>
      <c r="D56" s="228"/>
      <c r="E56" s="239">
        <f>D13</f>
        <v>1.43</v>
      </c>
      <c r="F56" s="596" t="str">
        <f t="shared" si="8"/>
        <v/>
      </c>
    </row>
    <row r="57" spans="1:6" ht="31.5" x14ac:dyDescent="0.25">
      <c r="A57" s="598" t="s">
        <v>434</v>
      </c>
      <c r="B57" s="379">
        <f>C57/0.82</f>
        <v>10585.365853658537</v>
      </c>
      <c r="C57" s="597">
        <v>8680</v>
      </c>
      <c r="D57" s="228"/>
      <c r="E57" s="239">
        <f>D13</f>
        <v>1.43</v>
      </c>
      <c r="F57" s="596" t="str">
        <f t="shared" si="8"/>
        <v/>
      </c>
    </row>
    <row r="58" spans="1:6" ht="15.75" x14ac:dyDescent="0.25">
      <c r="A58" s="12"/>
      <c r="B58" s="47"/>
      <c r="C58" s="23"/>
      <c r="D58" s="16"/>
      <c r="E58" s="335"/>
      <c r="F58" s="206"/>
    </row>
    <row r="59" spans="1:6" ht="15.75" x14ac:dyDescent="0.25">
      <c r="A59" s="33" t="s">
        <v>10</v>
      </c>
      <c r="B59" s="47"/>
      <c r="C59" s="23"/>
      <c r="D59" s="16"/>
      <c r="E59" s="335"/>
      <c r="F59" s="206"/>
    </row>
    <row r="60" spans="1:6" ht="15.75" x14ac:dyDescent="0.25">
      <c r="A60" s="591" t="s">
        <v>74</v>
      </c>
      <c r="B60" s="379">
        <f t="shared" ref="B60:B63" si="9">C60/0.82</f>
        <v>0</v>
      </c>
      <c r="C60" s="597">
        <v>0</v>
      </c>
      <c r="D60" s="228"/>
      <c r="E60" s="239"/>
      <c r="F60" s="596" t="str">
        <f t="shared" ref="F60:F64" si="10">IF(C60*D60*E60,C60*D60*E60,"")</f>
        <v/>
      </c>
    </row>
    <row r="61" spans="1:6" ht="15.75" x14ac:dyDescent="0.25">
      <c r="A61" s="591" t="s">
        <v>75</v>
      </c>
      <c r="B61" s="379">
        <f t="shared" si="9"/>
        <v>0</v>
      </c>
      <c r="C61" s="597">
        <v>0</v>
      </c>
      <c r="D61" s="228"/>
      <c r="E61" s="239"/>
      <c r="F61" s="596" t="str">
        <f t="shared" si="10"/>
        <v/>
      </c>
    </row>
    <row r="62" spans="1:6" ht="15.75" x14ac:dyDescent="0.25">
      <c r="A62" s="591" t="s">
        <v>76</v>
      </c>
      <c r="B62" s="379">
        <f t="shared" si="9"/>
        <v>0</v>
      </c>
      <c r="C62" s="597">
        <v>0</v>
      </c>
      <c r="D62" s="228"/>
      <c r="E62" s="239"/>
      <c r="F62" s="596" t="str">
        <f t="shared" si="10"/>
        <v/>
      </c>
    </row>
    <row r="63" spans="1:6" ht="15.75" x14ac:dyDescent="0.25">
      <c r="A63" s="591" t="s">
        <v>77</v>
      </c>
      <c r="B63" s="379">
        <f t="shared" si="9"/>
        <v>0</v>
      </c>
      <c r="C63" s="597">
        <v>0</v>
      </c>
      <c r="D63" s="228"/>
      <c r="E63" s="239"/>
      <c r="F63" s="596" t="str">
        <f t="shared" si="10"/>
        <v/>
      </c>
    </row>
    <row r="64" spans="1:6" ht="15.75" x14ac:dyDescent="0.25">
      <c r="A64" s="591" t="s">
        <v>78</v>
      </c>
      <c r="B64" s="379">
        <f>C64/0.82</f>
        <v>2631.707317073171</v>
      </c>
      <c r="C64" s="597">
        <v>2158</v>
      </c>
      <c r="D64" s="228"/>
      <c r="E64" s="239">
        <f>D13</f>
        <v>1.43</v>
      </c>
      <c r="F64" s="596" t="str">
        <f t="shared" si="10"/>
        <v/>
      </c>
    </row>
    <row r="65" spans="1:6" ht="15.75" x14ac:dyDescent="0.25">
      <c r="A65" s="12"/>
      <c r="B65" s="47"/>
      <c r="C65" s="23"/>
      <c r="D65" s="16"/>
      <c r="E65" s="335"/>
      <c r="F65" s="234"/>
    </row>
    <row r="66" spans="1:6" ht="15.75" x14ac:dyDescent="0.25">
      <c r="A66" s="33" t="s">
        <v>13</v>
      </c>
      <c r="B66" s="47"/>
      <c r="C66" s="23"/>
      <c r="D66" s="16"/>
      <c r="E66" s="335"/>
      <c r="F66" s="234"/>
    </row>
    <row r="67" spans="1:6" ht="15.75" x14ac:dyDescent="0.25">
      <c r="A67" s="591" t="s">
        <v>537</v>
      </c>
      <c r="B67" s="379"/>
      <c r="C67" s="597">
        <v>4.5</v>
      </c>
      <c r="D67" s="543"/>
      <c r="E67" s="599">
        <f>D13</f>
        <v>1.43</v>
      </c>
      <c r="F67" s="596" t="str">
        <f t="shared" ref="F67:F68" si="11">IF(C67*D67*E67,C67*D67*E67,"")</f>
        <v/>
      </c>
    </row>
    <row r="68" spans="1:6" ht="15.75" x14ac:dyDescent="0.25">
      <c r="A68" s="600" t="s">
        <v>14</v>
      </c>
      <c r="B68" s="389"/>
      <c r="C68" s="432">
        <v>1.85</v>
      </c>
      <c r="D68" s="543"/>
      <c r="E68" s="599">
        <f>D13</f>
        <v>1.43</v>
      </c>
      <c r="F68" s="596" t="str">
        <f t="shared" si="11"/>
        <v/>
      </c>
    </row>
    <row r="69" spans="1:6" ht="15.75" x14ac:dyDescent="0.25">
      <c r="A69" s="93" t="s">
        <v>467</v>
      </c>
      <c r="B69" s="379"/>
      <c r="C69" s="597" t="s">
        <v>32</v>
      </c>
      <c r="D69" s="434"/>
      <c r="E69" s="435"/>
      <c r="F69" s="596">
        <f>D69</f>
        <v>0</v>
      </c>
    </row>
    <row r="70" spans="1:6" ht="15.75" x14ac:dyDescent="0.25">
      <c r="A70" s="12"/>
      <c r="B70" s="14"/>
      <c r="C70" s="14"/>
      <c r="D70" s="13" t="s">
        <v>15</v>
      </c>
      <c r="E70" s="13"/>
      <c r="F70" s="601">
        <f>SUM(F17:F69)</f>
        <v>0</v>
      </c>
    </row>
    <row r="71" spans="1:6" ht="15.75" x14ac:dyDescent="0.25">
      <c r="A71" s="12" t="s">
        <v>538</v>
      </c>
      <c r="B71" s="47"/>
      <c r="C71" s="264">
        <v>0</v>
      </c>
      <c r="D71" s="16"/>
      <c r="E71" s="12"/>
      <c r="F71" s="436">
        <f>SUM(C71*(F70)/100)</f>
        <v>0</v>
      </c>
    </row>
    <row r="72" spans="1:6" ht="15.75" x14ac:dyDescent="0.25">
      <c r="A72" s="13" t="s">
        <v>539</v>
      </c>
      <c r="B72" s="266"/>
      <c r="C72" s="267">
        <v>0</v>
      </c>
      <c r="D72" s="13" t="s">
        <v>540</v>
      </c>
      <c r="E72" s="13"/>
      <c r="F72" s="601">
        <f>SUM(C72*(F70)/100)</f>
        <v>0</v>
      </c>
    </row>
    <row r="73" spans="1:6" ht="15.75" x14ac:dyDescent="0.25">
      <c r="A73" s="12"/>
      <c r="B73" s="12"/>
      <c r="C73" s="14"/>
      <c r="D73" s="13" t="s">
        <v>17</v>
      </c>
      <c r="E73" s="13"/>
      <c r="F73" s="602">
        <f>SUM(F70+F71+F72)</f>
        <v>0</v>
      </c>
    </row>
    <row r="74" spans="1:6" ht="15.75" x14ac:dyDescent="0.25">
      <c r="A74" s="12"/>
      <c r="B74" s="12"/>
      <c r="C74" s="13"/>
      <c r="D74" s="14"/>
      <c r="E74" s="13"/>
      <c r="F74" s="12"/>
    </row>
    <row r="75" spans="1:6" ht="15" x14ac:dyDescent="0.25">
      <c r="A75" s="270"/>
      <c r="B75" s="270"/>
      <c r="C75" s="271"/>
      <c r="D75" s="272"/>
      <c r="E75" s="271"/>
    </row>
    <row r="76" spans="1:6" ht="15" x14ac:dyDescent="0.25">
      <c r="A76" s="270"/>
      <c r="B76" s="270"/>
      <c r="C76" s="271"/>
      <c r="D76" s="272"/>
      <c r="E76" s="271"/>
    </row>
  </sheetData>
  <mergeCells count="14">
    <mergeCell ref="A1:B5"/>
    <mergeCell ref="C1:F1"/>
    <mergeCell ref="C2:F2"/>
    <mergeCell ref="C3:F3"/>
    <mergeCell ref="C4:F4"/>
    <mergeCell ref="C5:F5"/>
    <mergeCell ref="D13:E13"/>
    <mergeCell ref="A42:D42"/>
    <mergeCell ref="A6:B7"/>
    <mergeCell ref="C6:F6"/>
    <mergeCell ref="C7:F7"/>
    <mergeCell ref="A8:F8"/>
    <mergeCell ref="A10:F10"/>
    <mergeCell ref="A11:F11"/>
  </mergeCells>
  <hyperlinks>
    <hyperlink ref="C7" r:id="rId1" xr:uid="{F0006E83-5829-493B-A83A-C3E3D819FA24}"/>
    <hyperlink ref="C5" r:id="rId2" xr:uid="{6E4B950C-99A3-4F3D-B767-A65352B7C7ED}"/>
  </hyperlinks>
  <pageMargins left="0.5" right="0.5" top="0.5" bottom="0.25" header="0.5" footer="0.5"/>
  <pageSetup scale="89" fitToHeight="0" orientation="portrait" r:id="rId3"/>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5D69-89F6-4D2F-819C-CFA21E19E611}">
  <sheetPr>
    <tabColor rgb="FFFFFF00"/>
    <pageSetUpPr fitToPage="1"/>
  </sheetPr>
  <dimension ref="A1:I123"/>
  <sheetViews>
    <sheetView zoomScaleNormal="100" workbookViewId="0">
      <selection activeCell="H15" sqref="H15"/>
    </sheetView>
  </sheetViews>
  <sheetFormatPr defaultRowHeight="12.75" x14ac:dyDescent="0.2"/>
  <cols>
    <col min="1" max="1" width="44.7109375" style="1" customWidth="1"/>
    <col min="2" max="2" width="14.5703125" style="1" customWidth="1"/>
    <col min="3" max="3" width="15.28515625" style="2" customWidth="1"/>
    <col min="4" max="4" width="6.42578125" style="3" customWidth="1"/>
    <col min="5" max="5" width="9.710937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997" t="e" vm="1">
        <v>#VALUE!</v>
      </c>
      <c r="B1" s="893"/>
      <c r="C1" s="999" t="s">
        <v>524</v>
      </c>
      <c r="D1" s="1000"/>
      <c r="E1" s="1000"/>
      <c r="F1" s="1001"/>
    </row>
    <row r="2" spans="1:9" ht="15.75" x14ac:dyDescent="0.25">
      <c r="A2" s="997"/>
      <c r="B2" s="893"/>
      <c r="C2" s="955" t="s">
        <v>562</v>
      </c>
      <c r="D2" s="956"/>
      <c r="E2" s="956"/>
      <c r="F2" s="957"/>
    </row>
    <row r="3" spans="1:9" ht="15.75" x14ac:dyDescent="0.25">
      <c r="A3" s="997"/>
      <c r="B3" s="893"/>
      <c r="C3" s="958" t="s">
        <v>463</v>
      </c>
      <c r="D3" s="959"/>
      <c r="E3" s="959"/>
      <c r="F3" s="960"/>
    </row>
    <row r="4" spans="1:9" ht="15.75" x14ac:dyDescent="0.25">
      <c r="A4" s="997"/>
      <c r="B4" s="893"/>
      <c r="C4" s="869" t="s">
        <v>0</v>
      </c>
      <c r="D4" s="870"/>
      <c r="E4" s="870"/>
      <c r="F4" s="903"/>
    </row>
    <row r="5" spans="1:9" ht="15" customHeight="1" thickBot="1" x14ac:dyDescent="0.3">
      <c r="A5" s="998"/>
      <c r="B5" s="895"/>
      <c r="C5" s="869" t="s">
        <v>442</v>
      </c>
      <c r="D5" s="870"/>
      <c r="E5" s="870"/>
      <c r="F5" s="903"/>
    </row>
    <row r="6" spans="1:9" ht="14.65" customHeight="1" x14ac:dyDescent="0.25">
      <c r="A6" s="872"/>
      <c r="B6" s="943"/>
      <c r="C6" s="869"/>
      <c r="D6" s="870"/>
      <c r="E6" s="870"/>
      <c r="F6" s="903"/>
    </row>
    <row r="7" spans="1:9" ht="15" customHeight="1" thickBot="1" x14ac:dyDescent="0.3">
      <c r="A7" s="874"/>
      <c r="B7" s="944"/>
      <c r="C7" s="869" t="s">
        <v>2</v>
      </c>
      <c r="D7" s="870"/>
      <c r="E7" s="870"/>
      <c r="F7" s="903"/>
    </row>
    <row r="8" spans="1:9" ht="15.75" x14ac:dyDescent="0.2">
      <c r="A8" s="1002"/>
      <c r="B8" s="946"/>
      <c r="C8" s="946"/>
      <c r="D8" s="946"/>
      <c r="E8" s="946"/>
      <c r="F8" s="947"/>
      <c r="I8" s="207"/>
    </row>
    <row r="9" spans="1:9" ht="15.75" x14ac:dyDescent="0.25">
      <c r="A9" s="589" t="s">
        <v>52</v>
      </c>
      <c r="B9" s="12"/>
      <c r="C9" s="13"/>
      <c r="D9" s="14"/>
      <c r="E9" s="13"/>
      <c r="F9" s="209"/>
    </row>
    <row r="10" spans="1:9" ht="34.35" customHeight="1" x14ac:dyDescent="0.2">
      <c r="A10" s="949" t="s">
        <v>602</v>
      </c>
      <c r="B10" s="949"/>
      <c r="C10" s="949"/>
      <c r="D10" s="949"/>
      <c r="E10" s="949"/>
      <c r="F10" s="1008"/>
    </row>
    <row r="11" spans="1:9" ht="15" customHeight="1" thickBot="1" x14ac:dyDescent="0.3">
      <c r="A11" s="911" t="s">
        <v>525</v>
      </c>
      <c r="B11" s="911"/>
      <c r="C11" s="911"/>
      <c r="D11" s="911"/>
      <c r="E11" s="911"/>
      <c r="F11" s="951"/>
    </row>
    <row r="12" spans="1:9" ht="15.6" customHeight="1" thickBot="1" x14ac:dyDescent="0.3">
      <c r="A12" s="33" t="s">
        <v>526</v>
      </c>
      <c r="B12" s="12"/>
      <c r="C12" s="212"/>
      <c r="D12" s="213" t="s">
        <v>527</v>
      </c>
      <c r="E12" s="828"/>
      <c r="F12" s="209"/>
    </row>
    <row r="13" spans="1:9" ht="15.6" customHeight="1" thickBot="1" x14ac:dyDescent="0.3">
      <c r="A13" s="12"/>
      <c r="B13" s="210"/>
      <c r="C13" s="216" t="s">
        <v>528</v>
      </c>
      <c r="D13" s="941">
        <v>1.43</v>
      </c>
      <c r="E13" s="942"/>
      <c r="F13" s="217"/>
    </row>
    <row r="14" spans="1:9" ht="15.75" x14ac:dyDescent="0.25">
      <c r="A14" s="12"/>
      <c r="B14" s="12"/>
      <c r="C14" s="13"/>
      <c r="D14" s="14"/>
      <c r="E14" s="13"/>
      <c r="F14" s="209"/>
    </row>
    <row r="15" spans="1:9" s="221" customFormat="1" ht="63" customHeight="1" x14ac:dyDescent="0.25">
      <c r="A15" s="26"/>
      <c r="B15" s="676" t="s">
        <v>529</v>
      </c>
      <c r="C15" s="219" t="s">
        <v>530</v>
      </c>
      <c r="D15" s="218"/>
      <c r="E15" s="676" t="s">
        <v>531</v>
      </c>
      <c r="F15" s="220" t="s">
        <v>532</v>
      </c>
    </row>
    <row r="16" spans="1:9" ht="20.100000000000001" customHeight="1" x14ac:dyDescent="0.25">
      <c r="A16" s="91" t="s">
        <v>4</v>
      </c>
      <c r="B16" s="440" t="s">
        <v>533</v>
      </c>
      <c r="C16" s="273" t="s">
        <v>320</v>
      </c>
      <c r="D16" s="224" t="s">
        <v>534</v>
      </c>
      <c r="E16" s="829" t="s">
        <v>535</v>
      </c>
      <c r="F16" s="226" t="s">
        <v>6</v>
      </c>
    </row>
    <row r="17" spans="1:6" ht="15" customHeight="1" x14ac:dyDescent="0.25">
      <c r="A17" s="606" t="s">
        <v>184</v>
      </c>
      <c r="B17" s="235">
        <f t="shared" ref="B17:B22" si="0">C17/0.82</f>
        <v>90485.365853658543</v>
      </c>
      <c r="C17" s="315">
        <v>74198</v>
      </c>
      <c r="D17" s="228"/>
      <c r="E17" s="229">
        <f>D13</f>
        <v>1.43</v>
      </c>
      <c r="F17" s="292" t="str">
        <f t="shared" ref="F17:F22" si="1">IF(C17*D17*E17,C17*D17*E17,"")</f>
        <v/>
      </c>
    </row>
    <row r="18" spans="1:6" ht="15" customHeight="1" x14ac:dyDescent="0.25">
      <c r="A18" s="607" t="s">
        <v>185</v>
      </c>
      <c r="B18" s="235">
        <f t="shared" si="0"/>
        <v>96397.560975609755</v>
      </c>
      <c r="C18" s="315">
        <v>79046</v>
      </c>
      <c r="D18" s="228"/>
      <c r="E18" s="229">
        <f>D13</f>
        <v>1.43</v>
      </c>
      <c r="F18" s="292" t="str">
        <f t="shared" si="1"/>
        <v/>
      </c>
    </row>
    <row r="19" spans="1:6" ht="15" customHeight="1" x14ac:dyDescent="0.25">
      <c r="A19" s="607" t="s">
        <v>249</v>
      </c>
      <c r="B19" s="235">
        <f t="shared" si="0"/>
        <v>103939.02439024391</v>
      </c>
      <c r="C19" s="315">
        <v>85230</v>
      </c>
      <c r="D19" s="228"/>
      <c r="E19" s="229">
        <f>D13</f>
        <v>1.43</v>
      </c>
      <c r="F19" s="292" t="str">
        <f t="shared" si="1"/>
        <v/>
      </c>
    </row>
    <row r="20" spans="1:6" ht="15" customHeight="1" x14ac:dyDescent="0.25">
      <c r="A20" s="607" t="s">
        <v>250</v>
      </c>
      <c r="B20" s="235">
        <f t="shared" si="0"/>
        <v>118564.63414634147</v>
      </c>
      <c r="C20" s="315">
        <v>97223</v>
      </c>
      <c r="D20" s="228"/>
      <c r="E20" s="229">
        <f>D13</f>
        <v>1.43</v>
      </c>
      <c r="F20" s="292" t="str">
        <f t="shared" si="1"/>
        <v/>
      </c>
    </row>
    <row r="21" spans="1:6" ht="15" customHeight="1" x14ac:dyDescent="0.25">
      <c r="A21" s="607" t="s">
        <v>251</v>
      </c>
      <c r="B21" s="235">
        <f t="shared" si="0"/>
        <v>124723.17073170733</v>
      </c>
      <c r="C21" s="315">
        <v>102273</v>
      </c>
      <c r="D21" s="228"/>
      <c r="E21" s="229">
        <f>D13</f>
        <v>1.43</v>
      </c>
      <c r="F21" s="292" t="str">
        <f t="shared" si="1"/>
        <v/>
      </c>
    </row>
    <row r="22" spans="1:6" ht="15" customHeight="1" x14ac:dyDescent="0.25">
      <c r="A22" s="607" t="s">
        <v>252</v>
      </c>
      <c r="B22" s="235">
        <f t="shared" si="0"/>
        <v>133365.85365853659</v>
      </c>
      <c r="C22" s="315">
        <v>109360</v>
      </c>
      <c r="D22" s="228"/>
      <c r="E22" s="229">
        <f>D13</f>
        <v>1.43</v>
      </c>
      <c r="F22" s="292" t="str">
        <f t="shared" si="1"/>
        <v/>
      </c>
    </row>
    <row r="23" spans="1:6" ht="15.75" x14ac:dyDescent="0.25">
      <c r="A23" s="12"/>
      <c r="B23" s="47"/>
      <c r="C23" s="33"/>
      <c r="D23" s="14"/>
      <c r="E23" s="335"/>
      <c r="F23" s="206"/>
    </row>
    <row r="24" spans="1:6" ht="15.75" x14ac:dyDescent="0.25">
      <c r="A24" s="603" t="s">
        <v>44</v>
      </c>
      <c r="B24" s="47"/>
      <c r="C24" s="58"/>
      <c r="D24" s="16"/>
      <c r="E24" s="335"/>
      <c r="F24" s="206"/>
    </row>
    <row r="25" spans="1:6" ht="15.75" x14ac:dyDescent="0.25">
      <c r="A25" s="608" t="s">
        <v>253</v>
      </c>
      <c r="B25" s="399">
        <f>C25/0.82</f>
        <v>10393.90243902439</v>
      </c>
      <c r="C25" s="443">
        <v>8523</v>
      </c>
      <c r="D25" s="228"/>
      <c r="E25" s="239">
        <f>D13</f>
        <v>1.43</v>
      </c>
      <c r="F25" s="596" t="str">
        <f>IF(C25*D25*E25,C25*D25*E25,"")</f>
        <v/>
      </c>
    </row>
    <row r="26" spans="1:6" ht="48.6" customHeight="1" x14ac:dyDescent="0.25">
      <c r="A26" s="609" t="s">
        <v>512</v>
      </c>
      <c r="B26" s="379">
        <f t="shared" ref="B26:B27" si="2">C26/0.82</f>
        <v>46202.439024390245</v>
      </c>
      <c r="C26" s="441">
        <v>37886</v>
      </c>
      <c r="D26" s="228"/>
      <c r="E26" s="239">
        <f>D13</f>
        <v>1.43</v>
      </c>
      <c r="F26" s="596" t="str">
        <f t="shared" ref="F26:F27" si="3">IF(C26*D26*E26,C26*D26*E26,"")</f>
        <v/>
      </c>
    </row>
    <row r="27" spans="1:6" ht="47.65" customHeight="1" x14ac:dyDescent="0.25">
      <c r="A27" s="609" t="s">
        <v>513</v>
      </c>
      <c r="B27" s="379">
        <f t="shared" si="2"/>
        <v>44140.243902439026</v>
      </c>
      <c r="C27" s="441">
        <v>36195</v>
      </c>
      <c r="D27" s="228"/>
      <c r="E27" s="239">
        <f>D13</f>
        <v>1.43</v>
      </c>
      <c r="F27" s="596" t="str">
        <f t="shared" si="3"/>
        <v/>
      </c>
    </row>
    <row r="28" spans="1:6" ht="15.75" x14ac:dyDescent="0.25">
      <c r="A28" s="12"/>
      <c r="B28" s="47"/>
      <c r="C28" s="33"/>
      <c r="D28" s="14"/>
      <c r="E28" s="335"/>
      <c r="F28" s="206"/>
    </row>
    <row r="29" spans="1:6" ht="15.75" x14ac:dyDescent="0.25">
      <c r="A29" s="196" t="s">
        <v>34</v>
      </c>
      <c r="B29" s="47"/>
      <c r="C29" s="58"/>
      <c r="D29" s="16"/>
      <c r="E29" s="335"/>
      <c r="F29" s="206"/>
    </row>
    <row r="30" spans="1:6" ht="15.75" x14ac:dyDescent="0.25">
      <c r="A30" s="610" t="s">
        <v>254</v>
      </c>
      <c r="B30" s="379">
        <f>C30/0.82</f>
        <v>1258.5365853658536</v>
      </c>
      <c r="C30" s="441">
        <v>1032</v>
      </c>
      <c r="D30" s="228"/>
      <c r="E30" s="239">
        <f>D13</f>
        <v>1.43</v>
      </c>
      <c r="F30" s="596" t="str">
        <f>IF(C30*D30*E30,C30*D30*E30,"")</f>
        <v/>
      </c>
    </row>
    <row r="31" spans="1:6" ht="15.75" x14ac:dyDescent="0.25">
      <c r="A31" s="610" t="s">
        <v>209</v>
      </c>
      <c r="B31" s="379">
        <f t="shared" ref="B31:B43" si="4">C31/0.82</f>
        <v>628.04878048780495</v>
      </c>
      <c r="C31" s="441">
        <v>515</v>
      </c>
      <c r="D31" s="228"/>
      <c r="E31" s="239">
        <f>D13</f>
        <v>1.43</v>
      </c>
      <c r="F31" s="596" t="str">
        <f t="shared" ref="F31:F46" si="5">IF(C31*D31*E31,C31*D31*E31,"")</f>
        <v/>
      </c>
    </row>
    <row r="32" spans="1:6" ht="15.75" x14ac:dyDescent="0.25">
      <c r="A32" s="610" t="s">
        <v>65</v>
      </c>
      <c r="B32" s="379">
        <f t="shared" si="4"/>
        <v>2600</v>
      </c>
      <c r="C32" s="594">
        <v>2132</v>
      </c>
      <c r="D32" s="228"/>
      <c r="E32" s="239">
        <f>D13</f>
        <v>1.43</v>
      </c>
      <c r="F32" s="596" t="str">
        <f t="shared" si="5"/>
        <v/>
      </c>
    </row>
    <row r="33" spans="1:6" ht="15.75" x14ac:dyDescent="0.25">
      <c r="A33" s="610" t="s">
        <v>255</v>
      </c>
      <c r="B33" s="379">
        <f t="shared" si="4"/>
        <v>6526.8292682926831</v>
      </c>
      <c r="C33" s="594">
        <v>5352</v>
      </c>
      <c r="D33" s="228"/>
      <c r="E33" s="239">
        <f>D13</f>
        <v>1.43</v>
      </c>
      <c r="F33" s="596" t="str">
        <f t="shared" si="5"/>
        <v/>
      </c>
    </row>
    <row r="34" spans="1:6" ht="15.75" x14ac:dyDescent="0.25">
      <c r="A34" s="611" t="s">
        <v>510</v>
      </c>
      <c r="B34" s="379">
        <f t="shared" si="4"/>
        <v>652.43902439024396</v>
      </c>
      <c r="C34" s="441">
        <v>535</v>
      </c>
      <c r="D34" s="228"/>
      <c r="E34" s="239">
        <f>D13</f>
        <v>1.43</v>
      </c>
      <c r="F34" s="596" t="str">
        <f t="shared" si="5"/>
        <v/>
      </c>
    </row>
    <row r="35" spans="1:6" ht="15.75" x14ac:dyDescent="0.25">
      <c r="A35" s="610" t="s">
        <v>68</v>
      </c>
      <c r="B35" s="379">
        <f t="shared" si="4"/>
        <v>324.39024390243907</v>
      </c>
      <c r="C35" s="594">
        <v>266</v>
      </c>
      <c r="D35" s="228"/>
      <c r="E35" s="239">
        <f>D13</f>
        <v>1.43</v>
      </c>
      <c r="F35" s="596" t="str">
        <f t="shared" si="5"/>
        <v/>
      </c>
    </row>
    <row r="36" spans="1:6" ht="15" customHeight="1" x14ac:dyDescent="0.25">
      <c r="A36" s="610" t="s">
        <v>256</v>
      </c>
      <c r="B36" s="379">
        <f t="shared" si="4"/>
        <v>3132.9268292682927</v>
      </c>
      <c r="C36" s="594">
        <v>2569</v>
      </c>
      <c r="D36" s="228"/>
      <c r="E36" s="239">
        <f>D13</f>
        <v>1.43</v>
      </c>
      <c r="F36" s="596" t="str">
        <f t="shared" si="5"/>
        <v/>
      </c>
    </row>
    <row r="37" spans="1:6" ht="15.75" x14ac:dyDescent="0.25">
      <c r="A37" s="610" t="s">
        <v>190</v>
      </c>
      <c r="B37" s="379">
        <f t="shared" si="4"/>
        <v>891.46341463414637</v>
      </c>
      <c r="C37" s="594">
        <v>731</v>
      </c>
      <c r="D37" s="228"/>
      <c r="E37" s="239">
        <f>D13</f>
        <v>1.43</v>
      </c>
      <c r="F37" s="596" t="str">
        <f t="shared" si="5"/>
        <v/>
      </c>
    </row>
    <row r="38" spans="1:6" ht="15.75" x14ac:dyDescent="0.25">
      <c r="A38" s="610" t="s">
        <v>155</v>
      </c>
      <c r="B38" s="379">
        <f t="shared" si="4"/>
        <v>224.39024390243904</v>
      </c>
      <c r="C38" s="594">
        <v>184</v>
      </c>
      <c r="D38" s="228"/>
      <c r="E38" s="239">
        <f>D13</f>
        <v>1.43</v>
      </c>
      <c r="F38" s="596" t="str">
        <f t="shared" si="5"/>
        <v/>
      </c>
    </row>
    <row r="39" spans="1:6" ht="15.75" x14ac:dyDescent="0.25">
      <c r="A39" s="610" t="s">
        <v>332</v>
      </c>
      <c r="B39" s="379">
        <f t="shared" si="4"/>
        <v>3820.7317073170734</v>
      </c>
      <c r="C39" s="380">
        <v>3133</v>
      </c>
      <c r="D39" s="228"/>
      <c r="E39" s="239">
        <f>D13</f>
        <v>1.43</v>
      </c>
      <c r="F39" s="596" t="str">
        <f t="shared" si="5"/>
        <v/>
      </c>
    </row>
    <row r="40" spans="1:6" ht="15.75" x14ac:dyDescent="0.25">
      <c r="A40" s="610" t="s">
        <v>159</v>
      </c>
      <c r="B40" s="379">
        <f t="shared" si="4"/>
        <v>1467.0731707317075</v>
      </c>
      <c r="C40" s="380">
        <v>1203</v>
      </c>
      <c r="D40" s="228"/>
      <c r="E40" s="239">
        <f>D13</f>
        <v>1.43</v>
      </c>
      <c r="F40" s="596" t="str">
        <f t="shared" si="5"/>
        <v/>
      </c>
    </row>
    <row r="41" spans="1:6" ht="15.75" x14ac:dyDescent="0.25">
      <c r="A41" s="610" t="s">
        <v>108</v>
      </c>
      <c r="B41" s="417">
        <f t="shared" si="4"/>
        <v>1471.9512195121952</v>
      </c>
      <c r="C41" s="612">
        <v>1207</v>
      </c>
      <c r="D41" s="228"/>
      <c r="E41" s="239">
        <f>D13</f>
        <v>1.43</v>
      </c>
      <c r="F41" s="596" t="str">
        <f t="shared" si="5"/>
        <v/>
      </c>
    </row>
    <row r="42" spans="1:6" ht="15" customHeight="1" x14ac:dyDescent="0.25">
      <c r="A42" s="610" t="s">
        <v>109</v>
      </c>
      <c r="B42" s="379">
        <f t="shared" si="4"/>
        <v>1337.8048780487807</v>
      </c>
      <c r="C42" s="441">
        <v>1097</v>
      </c>
      <c r="D42" s="228"/>
      <c r="E42" s="239">
        <f>D13</f>
        <v>1.43</v>
      </c>
      <c r="F42" s="596" t="str">
        <f t="shared" si="5"/>
        <v/>
      </c>
    </row>
    <row r="43" spans="1:6" ht="15" customHeight="1" x14ac:dyDescent="0.25">
      <c r="A43" s="610" t="s">
        <v>110</v>
      </c>
      <c r="B43" s="379">
        <f t="shared" si="4"/>
        <v>1002.439024390244</v>
      </c>
      <c r="C43" s="441">
        <v>822</v>
      </c>
      <c r="D43" s="228"/>
      <c r="E43" s="239">
        <f>D13</f>
        <v>1.43</v>
      </c>
      <c r="F43" s="596" t="str">
        <f t="shared" si="5"/>
        <v/>
      </c>
    </row>
    <row r="44" spans="1:6" ht="15" customHeight="1" x14ac:dyDescent="0.25">
      <c r="A44" s="610" t="s">
        <v>257</v>
      </c>
      <c r="B44" s="379">
        <f>C44/0.82</f>
        <v>1303.6585365853659</v>
      </c>
      <c r="C44" s="594">
        <v>1069</v>
      </c>
      <c r="D44" s="228"/>
      <c r="E44" s="239">
        <f>D13</f>
        <v>1.43</v>
      </c>
      <c r="F44" s="596" t="str">
        <f>IF(C44*D44*E44,C44*D44*E44,"")</f>
        <v/>
      </c>
    </row>
    <row r="45" spans="1:6" ht="15" customHeight="1" x14ac:dyDescent="0.25">
      <c r="A45" s="610" t="s">
        <v>258</v>
      </c>
      <c r="B45" s="379">
        <f>C45/0.82</f>
        <v>2491.4634146341464</v>
      </c>
      <c r="C45" s="594">
        <v>2043</v>
      </c>
      <c r="D45" s="228"/>
      <c r="E45" s="239">
        <f>D13</f>
        <v>1.43</v>
      </c>
      <c r="F45" s="596" t="str">
        <f>IF(C45*D45*E45,C45*D45*E45,"")</f>
        <v/>
      </c>
    </row>
    <row r="46" spans="1:6" ht="31.9" customHeight="1" x14ac:dyDescent="0.25">
      <c r="A46" s="609" t="s">
        <v>259</v>
      </c>
      <c r="B46" s="379">
        <f t="shared" ref="B46:B61" si="6">C46/0.82</f>
        <v>5657.3170731707323</v>
      </c>
      <c r="C46" s="613">
        <v>4639</v>
      </c>
      <c r="D46" s="614"/>
      <c r="E46" s="615">
        <f>D13</f>
        <v>1.43</v>
      </c>
      <c r="F46" s="595" t="str">
        <f t="shared" si="5"/>
        <v/>
      </c>
    </row>
    <row r="47" spans="1:6" ht="15.75" x14ac:dyDescent="0.25">
      <c r="A47" s="1010" t="s">
        <v>53</v>
      </c>
      <c r="B47" s="1010"/>
      <c r="C47" s="1010"/>
      <c r="D47" s="1010"/>
      <c r="E47" s="830"/>
      <c r="F47" s="410"/>
    </row>
    <row r="48" spans="1:6" ht="31.5" x14ac:dyDescent="0.25">
      <c r="A48" s="609" t="s">
        <v>348</v>
      </c>
      <c r="B48" s="379">
        <f t="shared" si="6"/>
        <v>5269.5121951219517</v>
      </c>
      <c r="C48" s="616">
        <v>4321</v>
      </c>
      <c r="D48" s="617"/>
      <c r="E48" s="413">
        <f>D13</f>
        <v>1.43</v>
      </c>
      <c r="F48" s="596" t="str">
        <f t="shared" ref="F48" si="7">IF(C48*D48*E48,C48*D48*E48,"")</f>
        <v/>
      </c>
    </row>
    <row r="49" spans="1:6" ht="15.75" x14ac:dyDescent="0.25">
      <c r="A49" s="1010" t="s">
        <v>349</v>
      </c>
      <c r="B49" s="1010"/>
      <c r="C49" s="1010"/>
      <c r="D49" s="1010"/>
      <c r="E49" s="830"/>
      <c r="F49" s="410"/>
    </row>
    <row r="50" spans="1:6" ht="15.75" x14ac:dyDescent="0.25">
      <c r="A50" s="610" t="s">
        <v>260</v>
      </c>
      <c r="B50" s="379">
        <f t="shared" si="6"/>
        <v>53142.682926829271</v>
      </c>
      <c r="C50" s="618">
        <v>43577</v>
      </c>
      <c r="D50" s="252"/>
      <c r="E50" s="229">
        <f>D13</f>
        <v>1.43</v>
      </c>
      <c r="F50" s="596" t="str">
        <f t="shared" ref="F50:F52" si="8">IF(C50*D50*E50,C50*D50*E50,"")</f>
        <v/>
      </c>
    </row>
    <row r="51" spans="1:6" ht="15.75" x14ac:dyDescent="0.25">
      <c r="A51" s="610" t="s">
        <v>261</v>
      </c>
      <c r="B51" s="379">
        <f t="shared" si="6"/>
        <v>11919.512195121952</v>
      </c>
      <c r="C51" s="594">
        <v>9774</v>
      </c>
      <c r="D51" s="228"/>
      <c r="E51" s="239">
        <f>D13</f>
        <v>1.43</v>
      </c>
      <c r="F51" s="596" t="str">
        <f t="shared" si="8"/>
        <v/>
      </c>
    </row>
    <row r="52" spans="1:6" ht="15" customHeight="1" x14ac:dyDescent="0.25">
      <c r="A52" s="610" t="s">
        <v>69</v>
      </c>
      <c r="B52" s="379">
        <f t="shared" si="6"/>
        <v>932.92682926829275</v>
      </c>
      <c r="C52" s="380">
        <v>765</v>
      </c>
      <c r="D52" s="228"/>
      <c r="E52" s="239">
        <f>D13</f>
        <v>1.43</v>
      </c>
      <c r="F52" s="596" t="str">
        <f t="shared" si="8"/>
        <v/>
      </c>
    </row>
    <row r="53" spans="1:6" ht="15" customHeight="1" x14ac:dyDescent="0.25">
      <c r="A53" s="610" t="s">
        <v>262</v>
      </c>
      <c r="B53" s="379">
        <f>C53/0.82</f>
        <v>36779.268292682929</v>
      </c>
      <c r="C53" s="594">
        <v>30159</v>
      </c>
      <c r="D53" s="228"/>
      <c r="E53" s="239">
        <f>D13</f>
        <v>1.43</v>
      </c>
      <c r="F53" s="596" t="str">
        <f>IF(C53*D53*E53,C53*D53*E53,"")</f>
        <v/>
      </c>
    </row>
    <row r="54" spans="1:6" ht="15.75" x14ac:dyDescent="0.25">
      <c r="A54" s="610" t="s">
        <v>263</v>
      </c>
      <c r="B54" s="379">
        <f>C54/0.82</f>
        <v>16812.195121951219</v>
      </c>
      <c r="C54" s="594">
        <v>13786</v>
      </c>
      <c r="D54" s="228"/>
      <c r="E54" s="239">
        <f>D13</f>
        <v>1.43</v>
      </c>
      <c r="F54" s="596" t="str">
        <f>IF(C54*D54*E54,C54*D54*E54,"")</f>
        <v/>
      </c>
    </row>
    <row r="55" spans="1:6" ht="15.75" x14ac:dyDescent="0.25">
      <c r="A55" s="610" t="s">
        <v>264</v>
      </c>
      <c r="B55" s="379">
        <f t="shared" si="6"/>
        <v>10759.756097560976</v>
      </c>
      <c r="C55" s="594">
        <v>8823</v>
      </c>
      <c r="D55" s="228"/>
      <c r="E55" s="239">
        <f>D13</f>
        <v>1.43</v>
      </c>
      <c r="F55" s="596" t="str">
        <f t="shared" ref="F55" si="9">IF(C55*D55*E55,C55*D55*E55,"")</f>
        <v/>
      </c>
    </row>
    <row r="56" spans="1:6" ht="15.75" x14ac:dyDescent="0.25">
      <c r="A56" s="610" t="s">
        <v>265</v>
      </c>
      <c r="B56" s="379">
        <f t="shared" si="6"/>
        <v>4736.5853658536589</v>
      </c>
      <c r="C56" s="380">
        <v>3884</v>
      </c>
      <c r="D56" s="228"/>
      <c r="E56" s="239">
        <f>D13</f>
        <v>1.43</v>
      </c>
      <c r="F56" s="596" t="str">
        <f>IF(C56*D56*E56,C56*D56*E56,"")</f>
        <v/>
      </c>
    </row>
    <row r="57" spans="1:6" ht="15.75" x14ac:dyDescent="0.25">
      <c r="A57" s="610" t="s">
        <v>266</v>
      </c>
      <c r="B57" s="379">
        <f t="shared" si="6"/>
        <v>7404.8780487804879</v>
      </c>
      <c r="C57" s="380">
        <v>6072</v>
      </c>
      <c r="D57" s="228"/>
      <c r="E57" s="239">
        <f>D13</f>
        <v>1.43</v>
      </c>
      <c r="F57" s="596" t="str">
        <f>IF(C57*D57*E57,C57*D57*E57,"")</f>
        <v/>
      </c>
    </row>
    <row r="58" spans="1:6" ht="15.75" x14ac:dyDescent="0.25">
      <c r="A58" s="610" t="s">
        <v>267</v>
      </c>
      <c r="B58" s="379">
        <f t="shared" si="6"/>
        <v>1103.6585365853659</v>
      </c>
      <c r="C58" s="380">
        <v>905</v>
      </c>
      <c r="D58" s="228"/>
      <c r="E58" s="239">
        <f>D13</f>
        <v>1.43</v>
      </c>
      <c r="F58" s="596" t="str">
        <f t="shared" ref="F58:F61" si="10">IF(C58*D58*E58,C58*D58*E58,"")</f>
        <v/>
      </c>
    </row>
    <row r="59" spans="1:6" ht="15.75" x14ac:dyDescent="0.25">
      <c r="A59" s="610" t="s">
        <v>334</v>
      </c>
      <c r="B59" s="379">
        <f t="shared" si="6"/>
        <v>13624.39024390244</v>
      </c>
      <c r="C59" s="380">
        <v>11172</v>
      </c>
      <c r="D59" s="228"/>
      <c r="E59" s="239">
        <f>D13</f>
        <v>1.43</v>
      </c>
      <c r="F59" s="596" t="str">
        <f t="shared" si="10"/>
        <v/>
      </c>
    </row>
    <row r="60" spans="1:6" ht="15.75" x14ac:dyDescent="0.25">
      <c r="A60" s="610" t="s">
        <v>70</v>
      </c>
      <c r="B60" s="379">
        <f t="shared" si="6"/>
        <v>2534.146341463415</v>
      </c>
      <c r="C60" s="594">
        <v>2078</v>
      </c>
      <c r="D60" s="228"/>
      <c r="E60" s="239">
        <f>D13</f>
        <v>1.43</v>
      </c>
      <c r="F60" s="596" t="str">
        <f t="shared" si="10"/>
        <v/>
      </c>
    </row>
    <row r="61" spans="1:6" ht="15.75" x14ac:dyDescent="0.25">
      <c r="A61" s="610" t="s">
        <v>333</v>
      </c>
      <c r="B61" s="379">
        <f t="shared" si="6"/>
        <v>5932.9268292682927</v>
      </c>
      <c r="C61" s="380">
        <v>4865</v>
      </c>
      <c r="D61" s="228"/>
      <c r="E61" s="239">
        <f>D13</f>
        <v>1.43</v>
      </c>
      <c r="F61" s="596" t="str">
        <f t="shared" si="10"/>
        <v/>
      </c>
    </row>
    <row r="62" spans="1:6" ht="15.75" x14ac:dyDescent="0.25">
      <c r="A62" s="610" t="s">
        <v>195</v>
      </c>
      <c r="B62" s="622" t="s">
        <v>32</v>
      </c>
      <c r="C62" s="619" t="s">
        <v>339</v>
      </c>
      <c r="D62" s="228"/>
      <c r="E62" s="239"/>
      <c r="F62" s="596"/>
    </row>
    <row r="63" spans="1:6" ht="15.75" x14ac:dyDescent="0.25">
      <c r="A63" s="610" t="s">
        <v>317</v>
      </c>
      <c r="B63" s="622" t="s">
        <v>32</v>
      </c>
      <c r="C63" s="619" t="s">
        <v>32</v>
      </c>
      <c r="D63" s="228"/>
      <c r="E63" s="239"/>
      <c r="F63" s="596"/>
    </row>
    <row r="64" spans="1:6" ht="15.75" x14ac:dyDescent="0.25">
      <c r="A64" s="610" t="s">
        <v>196</v>
      </c>
      <c r="B64" s="379">
        <f t="shared" ref="B64:B66" si="11">C64/0.82</f>
        <v>13256.09756097561</v>
      </c>
      <c r="C64" s="594">
        <v>10870</v>
      </c>
      <c r="D64" s="228"/>
      <c r="E64" s="239">
        <f>D13</f>
        <v>1.43</v>
      </c>
      <c r="F64" s="596" t="str">
        <f t="shared" ref="F64" si="12">IF(C64*D64*E64,C64*D64*E64,"")</f>
        <v/>
      </c>
    </row>
    <row r="65" spans="1:6" ht="15.75" x14ac:dyDescent="0.25">
      <c r="A65" s="610" t="s">
        <v>197</v>
      </c>
      <c r="B65" s="379">
        <f t="shared" si="11"/>
        <v>5151.2195121951227</v>
      </c>
      <c r="C65" s="380">
        <v>4224</v>
      </c>
      <c r="D65" s="228"/>
      <c r="E65" s="239">
        <f>D13</f>
        <v>1.43</v>
      </c>
      <c r="F65" s="596" t="str">
        <f>IF(C65*D65*E65,C65*D65*E65,"")</f>
        <v/>
      </c>
    </row>
    <row r="66" spans="1:6" ht="15.75" x14ac:dyDescent="0.25">
      <c r="A66" s="610" t="s">
        <v>316</v>
      </c>
      <c r="B66" s="379">
        <f t="shared" si="11"/>
        <v>812.19512195121956</v>
      </c>
      <c r="C66" s="380">
        <v>666</v>
      </c>
      <c r="D66" s="228"/>
      <c r="E66" s="239">
        <f>D13</f>
        <v>1.43</v>
      </c>
      <c r="F66" s="596" t="str">
        <f>IF(C66*D66*E66,C66*D66*E66,"")</f>
        <v/>
      </c>
    </row>
    <row r="67" spans="1:6" ht="15.75" x14ac:dyDescent="0.25">
      <c r="A67" s="12"/>
      <c r="B67" s="47"/>
      <c r="C67" s="567"/>
      <c r="D67" s="16"/>
      <c r="E67" s="335"/>
      <c r="F67" s="234"/>
    </row>
    <row r="68" spans="1:6" ht="15.75" x14ac:dyDescent="0.25">
      <c r="A68" s="33" t="s">
        <v>47</v>
      </c>
      <c r="B68" s="47"/>
      <c r="C68" s="567"/>
      <c r="D68" s="16"/>
      <c r="E68" s="335"/>
      <c r="F68" s="234"/>
    </row>
    <row r="69" spans="1:6" ht="31.5" x14ac:dyDescent="0.25">
      <c r="A69" s="609" t="s">
        <v>268</v>
      </c>
      <c r="B69" s="379">
        <f t="shared" ref="B69" si="13">C69/0.82</f>
        <v>8023.1707317073178</v>
      </c>
      <c r="C69" s="380">
        <v>6579</v>
      </c>
      <c r="D69" s="228"/>
      <c r="E69" s="239">
        <f>D13</f>
        <v>1.43</v>
      </c>
      <c r="F69" s="596" t="str">
        <f t="shared" ref="F69" si="14">IF(C69*D69*E69,C69*D69*E69,"")</f>
        <v/>
      </c>
    </row>
    <row r="70" spans="1:6" ht="15.75" x14ac:dyDescent="0.25">
      <c r="A70" s="610" t="s">
        <v>269</v>
      </c>
      <c r="B70" s="379">
        <f>C70/0.82</f>
        <v>8253.6585365853662</v>
      </c>
      <c r="C70" s="594">
        <v>6768</v>
      </c>
      <c r="D70" s="228"/>
      <c r="E70" s="239">
        <f>D13</f>
        <v>1.43</v>
      </c>
      <c r="F70" s="596" t="str">
        <f>IF(C70*D70*E70,C70*D70*E70,"")</f>
        <v/>
      </c>
    </row>
    <row r="71" spans="1:6" ht="31.5" x14ac:dyDescent="0.25">
      <c r="A71" s="609" t="s">
        <v>270</v>
      </c>
      <c r="B71" s="379">
        <f>C71/0.82</f>
        <v>2637.8048780487807</v>
      </c>
      <c r="C71" s="594">
        <v>2163</v>
      </c>
      <c r="D71" s="228"/>
      <c r="E71" s="239">
        <f>D13</f>
        <v>1.43</v>
      </c>
      <c r="F71" s="596" t="str">
        <f>IF(C71*D71*E71,C71*D71*E71,"")</f>
        <v/>
      </c>
    </row>
    <row r="72" spans="1:6" ht="15.75" x14ac:dyDescent="0.25">
      <c r="A72" s="610" t="s">
        <v>271</v>
      </c>
      <c r="B72" s="379">
        <f t="shared" ref="B72:B73" si="15">C72/0.82</f>
        <v>1326.8292682926831</v>
      </c>
      <c r="C72" s="594">
        <v>1088</v>
      </c>
      <c r="D72" s="228"/>
      <c r="E72" s="239">
        <f>D13</f>
        <v>1.43</v>
      </c>
      <c r="F72" s="596" t="str">
        <f t="shared" ref="F72" si="16">IF(C72*D72*E72,C72*D72*E72,"")</f>
        <v/>
      </c>
    </row>
    <row r="73" spans="1:6" ht="15.75" x14ac:dyDescent="0.25">
      <c r="A73" s="610" t="s">
        <v>123</v>
      </c>
      <c r="B73" s="379">
        <f t="shared" si="15"/>
        <v>1340.2439024390244</v>
      </c>
      <c r="C73" s="380">
        <v>1099</v>
      </c>
      <c r="D73" s="228"/>
      <c r="E73" s="239">
        <f>D13</f>
        <v>1.43</v>
      </c>
      <c r="F73" s="596" t="str">
        <f>IF(C73*D73*E73,C73*D73*E73,"")</f>
        <v/>
      </c>
    </row>
    <row r="74" spans="1:6" ht="15.75" x14ac:dyDescent="0.25">
      <c r="A74" s="620"/>
      <c r="B74" s="334"/>
      <c r="C74" s="567"/>
      <c r="D74" s="16"/>
      <c r="E74" s="335"/>
      <c r="F74" s="234"/>
    </row>
    <row r="75" spans="1:6" ht="15.75" x14ac:dyDescent="0.25">
      <c r="A75" s="196" t="s">
        <v>48</v>
      </c>
      <c r="B75" s="47"/>
      <c r="C75" s="567"/>
      <c r="D75" s="16"/>
      <c r="E75" s="335"/>
      <c r="F75" s="234"/>
    </row>
    <row r="76" spans="1:6" ht="15.75" x14ac:dyDescent="0.25">
      <c r="A76" s="610" t="s">
        <v>272</v>
      </c>
      <c r="B76" s="379">
        <f t="shared" ref="B76" si="17">C76/0.82</f>
        <v>4915.8536585365855</v>
      </c>
      <c r="C76" s="380">
        <v>4031</v>
      </c>
      <c r="D76" s="228"/>
      <c r="E76" s="239">
        <f>D13</f>
        <v>1.43</v>
      </c>
      <c r="F76" s="596" t="str">
        <f t="shared" ref="F76" si="18">IF(C76*D76*E76,C76*D76*E76,"")</f>
        <v/>
      </c>
    </row>
    <row r="77" spans="1:6" ht="15.75" x14ac:dyDescent="0.25">
      <c r="A77" s="610" t="s">
        <v>273</v>
      </c>
      <c r="B77" s="379">
        <f>C77/0.82</f>
        <v>3820.7317073170734</v>
      </c>
      <c r="C77" s="594">
        <v>3133</v>
      </c>
      <c r="D77" s="228"/>
      <c r="E77" s="239">
        <f>D13</f>
        <v>1.43</v>
      </c>
      <c r="F77" s="596" t="str">
        <f>IF(C77*D77*E77,C77*D77*E77,"")</f>
        <v/>
      </c>
    </row>
    <row r="78" spans="1:6" ht="31.5" x14ac:dyDescent="0.25">
      <c r="A78" s="609" t="s">
        <v>274</v>
      </c>
      <c r="B78" s="379">
        <f>C78/0.82</f>
        <v>5960.9756097560976</v>
      </c>
      <c r="C78" s="594">
        <v>4888</v>
      </c>
      <c r="D78" s="228"/>
      <c r="E78" s="239">
        <f>D13</f>
        <v>1.43</v>
      </c>
      <c r="F78" s="596" t="str">
        <f>IF(C78*D78*E78,C78*D78*E78,"")</f>
        <v/>
      </c>
    </row>
    <row r="79" spans="1:6" ht="15.75" x14ac:dyDescent="0.25">
      <c r="A79" s="610" t="s">
        <v>275</v>
      </c>
      <c r="B79" s="379"/>
      <c r="C79" s="380" t="s">
        <v>32</v>
      </c>
      <c r="D79" s="228"/>
      <c r="E79" s="239"/>
      <c r="F79" s="596"/>
    </row>
    <row r="80" spans="1:6" ht="15.75" x14ac:dyDescent="0.25">
      <c r="A80" s="621" t="s">
        <v>276</v>
      </c>
      <c r="B80" s="379"/>
      <c r="C80" s="380" t="s">
        <v>32</v>
      </c>
      <c r="D80" s="228"/>
      <c r="E80" s="239"/>
      <c r="F80" s="596"/>
    </row>
    <row r="81" spans="1:6" ht="30.6" customHeight="1" x14ac:dyDescent="0.25">
      <c r="A81" s="609" t="s">
        <v>310</v>
      </c>
      <c r="B81" s="379">
        <f>C81/0.82</f>
        <v>2637.8048780487807</v>
      </c>
      <c r="C81" s="594">
        <v>2163</v>
      </c>
      <c r="D81" s="228"/>
      <c r="E81" s="239">
        <f>D13</f>
        <v>1.43</v>
      </c>
      <c r="F81" s="596" t="str">
        <f>IF(C81*D81*E81,C81*D81*E81,"")</f>
        <v/>
      </c>
    </row>
    <row r="82" spans="1:6" ht="15.75" x14ac:dyDescent="0.25">
      <c r="A82" s="620"/>
      <c r="B82" s="334"/>
      <c r="C82" s="567"/>
      <c r="D82" s="16"/>
      <c r="E82" s="335"/>
      <c r="F82" s="234"/>
    </row>
    <row r="83" spans="1:6" ht="15.75" x14ac:dyDescent="0.25">
      <c r="A83" s="33" t="s">
        <v>54</v>
      </c>
      <c r="B83" s="47"/>
      <c r="C83" s="23"/>
      <c r="D83" s="16"/>
      <c r="E83" s="335"/>
      <c r="F83" s="206"/>
    </row>
    <row r="84" spans="1:6" ht="15.75" x14ac:dyDescent="0.25">
      <c r="A84" s="592" t="s">
        <v>241</v>
      </c>
      <c r="B84" s="399">
        <f>C84/0.82</f>
        <v>845.1219512195122</v>
      </c>
      <c r="C84" s="428">
        <v>693</v>
      </c>
      <c r="D84" s="228"/>
      <c r="E84" s="239">
        <f>D13</f>
        <v>1.43</v>
      </c>
      <c r="F84" s="596" t="str">
        <f t="shared" ref="F84:F87" si="19">IF(C84*D84*E84,C84*D84*E84,"")</f>
        <v/>
      </c>
    </row>
    <row r="85" spans="1:6" ht="15.75" x14ac:dyDescent="0.25">
      <c r="A85" s="592" t="s">
        <v>242</v>
      </c>
      <c r="B85" s="399">
        <f>C85/0.82</f>
        <v>13812.195121951221</v>
      </c>
      <c r="C85" s="428">
        <v>11326</v>
      </c>
      <c r="D85" s="228"/>
      <c r="E85" s="239">
        <f>D13</f>
        <v>1.43</v>
      </c>
      <c r="F85" s="596" t="str">
        <f t="shared" si="19"/>
        <v/>
      </c>
    </row>
    <row r="86" spans="1:6" ht="15.75" x14ac:dyDescent="0.25">
      <c r="A86" s="591" t="s">
        <v>335</v>
      </c>
      <c r="B86" s="379">
        <f>C86/0.82</f>
        <v>386.58536585365857</v>
      </c>
      <c r="C86" s="597">
        <v>317</v>
      </c>
      <c r="D86" s="228"/>
      <c r="E86" s="239">
        <f>D13</f>
        <v>1.43</v>
      </c>
      <c r="F86" s="596" t="str">
        <f t="shared" si="19"/>
        <v/>
      </c>
    </row>
    <row r="87" spans="1:6" ht="31.5" x14ac:dyDescent="0.25">
      <c r="A87" s="598" t="s">
        <v>277</v>
      </c>
      <c r="B87" s="379">
        <f>C87/0.82</f>
        <v>10585.365853658537</v>
      </c>
      <c r="C87" s="597">
        <v>8680</v>
      </c>
      <c r="D87" s="228"/>
      <c r="E87" s="239">
        <f>D13</f>
        <v>1.43</v>
      </c>
      <c r="F87" s="596" t="str">
        <f t="shared" si="19"/>
        <v/>
      </c>
    </row>
    <row r="88" spans="1:6" ht="15.75" x14ac:dyDescent="0.25">
      <c r="A88" s="12"/>
      <c r="B88" s="47"/>
      <c r="C88" s="23"/>
      <c r="D88" s="16"/>
      <c r="E88" s="335"/>
      <c r="F88" s="206"/>
    </row>
    <row r="89" spans="1:6" ht="15.6" customHeight="1" x14ac:dyDescent="0.25">
      <c r="A89" s="196" t="s">
        <v>341</v>
      </c>
      <c r="B89" s="47"/>
      <c r="C89" s="567"/>
      <c r="D89" s="16"/>
      <c r="E89" s="335"/>
      <c r="F89" s="234"/>
    </row>
    <row r="90" spans="1:6" ht="31.5" x14ac:dyDescent="0.25">
      <c r="A90" s="94" t="s">
        <v>469</v>
      </c>
      <c r="B90" s="20">
        <f t="shared" ref="B90:B103" si="20">C90/0.82</f>
        <v>152100</v>
      </c>
      <c r="C90" s="65">
        <v>124722</v>
      </c>
      <c r="D90" s="228"/>
      <c r="E90" s="239">
        <f>D13</f>
        <v>1.43</v>
      </c>
      <c r="F90" s="596" t="str">
        <f t="shared" ref="F90" si="21">IF(C90*D90*E90,C90*D90*E90,"")</f>
        <v/>
      </c>
    </row>
    <row r="91" spans="1:6" ht="31.5" x14ac:dyDescent="0.25">
      <c r="A91" s="94" t="s">
        <v>481</v>
      </c>
      <c r="B91" s="20">
        <f t="shared" si="20"/>
        <v>157375.60975609758</v>
      </c>
      <c r="C91" s="65">
        <v>129048</v>
      </c>
      <c r="D91" s="228"/>
      <c r="E91" s="239">
        <f>D13</f>
        <v>1.43</v>
      </c>
      <c r="F91" s="596" t="str">
        <f>IF(C91*D91*E91,C91*D91*E91,"")</f>
        <v/>
      </c>
    </row>
    <row r="92" spans="1:6" ht="31.5" x14ac:dyDescent="0.25">
      <c r="A92" s="94" t="s">
        <v>470</v>
      </c>
      <c r="B92" s="20">
        <f t="shared" si="20"/>
        <v>180910.9756097561</v>
      </c>
      <c r="C92" s="62">
        <v>148347</v>
      </c>
      <c r="D92" s="228"/>
      <c r="E92" s="239">
        <f>D13</f>
        <v>1.43</v>
      </c>
      <c r="F92" s="596" t="str">
        <f>IF(C92*D92*E92,C92*D92*E92,"")</f>
        <v/>
      </c>
    </row>
    <row r="93" spans="1:6" ht="15.75" x14ac:dyDescent="0.25">
      <c r="A93" s="94" t="s">
        <v>471</v>
      </c>
      <c r="B93" s="20">
        <f t="shared" si="20"/>
        <v>146157.31707317074</v>
      </c>
      <c r="C93" s="62">
        <v>119849</v>
      </c>
      <c r="D93" s="228"/>
      <c r="E93" s="239">
        <f>D13</f>
        <v>1.43</v>
      </c>
      <c r="F93" s="596" t="str">
        <f t="shared" ref="F93" si="22">IF(C93*D93*E93,C93*D93*E93,"")</f>
        <v/>
      </c>
    </row>
    <row r="94" spans="1:6" ht="15.75" x14ac:dyDescent="0.25">
      <c r="A94" s="94" t="s">
        <v>472</v>
      </c>
      <c r="B94" s="20">
        <f t="shared" si="20"/>
        <v>146645.12195121951</v>
      </c>
      <c r="C94" s="62">
        <v>120249</v>
      </c>
      <c r="D94" s="228"/>
      <c r="E94" s="239">
        <f>D13</f>
        <v>1.43</v>
      </c>
      <c r="F94" s="596" t="str">
        <f>IF(C94*D94*E94,C94*D94*E94,"")</f>
        <v/>
      </c>
    </row>
    <row r="95" spans="1:6" ht="31.5" x14ac:dyDescent="0.25">
      <c r="A95" s="694" t="s">
        <v>574</v>
      </c>
      <c r="B95" s="695">
        <f t="shared" si="20"/>
        <v>169296.34146341463</v>
      </c>
      <c r="C95" s="696">
        <v>138823</v>
      </c>
      <c r="D95" s="228"/>
      <c r="E95" s="239">
        <f>D13</f>
        <v>1.43</v>
      </c>
      <c r="F95" s="596" t="str">
        <f>IF(C95*D95*E95,C95*D95*E95,"")</f>
        <v/>
      </c>
    </row>
    <row r="96" spans="1:6" ht="31.5" x14ac:dyDescent="0.25">
      <c r="A96" s="694" t="s">
        <v>575</v>
      </c>
      <c r="B96" s="695">
        <f t="shared" si="20"/>
        <v>158051.21951219512</v>
      </c>
      <c r="C96" s="696">
        <v>129602</v>
      </c>
      <c r="D96" s="228"/>
      <c r="E96" s="239">
        <f>D13</f>
        <v>1.43</v>
      </c>
      <c r="F96" s="596" t="str">
        <f t="shared" ref="F96:F103" si="23">IF(C96*D96*E96,C96*D96*E96,"")</f>
        <v/>
      </c>
    </row>
    <row r="97" spans="1:6" ht="31.5" x14ac:dyDescent="0.25">
      <c r="A97" s="694" t="s">
        <v>576</v>
      </c>
      <c r="B97" s="695">
        <f t="shared" si="20"/>
        <v>178067.07317073172</v>
      </c>
      <c r="C97" s="696">
        <v>146015</v>
      </c>
      <c r="D97" s="228"/>
      <c r="E97" s="239">
        <f>D13</f>
        <v>1.43</v>
      </c>
      <c r="F97" s="596" t="str">
        <f t="shared" si="23"/>
        <v/>
      </c>
    </row>
    <row r="98" spans="1:6" ht="31.5" x14ac:dyDescent="0.25">
      <c r="A98" s="94" t="s">
        <v>578</v>
      </c>
      <c r="B98" s="20">
        <f t="shared" si="20"/>
        <v>155603.65853658537</v>
      </c>
      <c r="C98" s="65">
        <v>127595</v>
      </c>
      <c r="D98" s="228"/>
      <c r="E98" s="239">
        <f>D13</f>
        <v>1.43</v>
      </c>
      <c r="F98" s="596" t="str">
        <f t="shared" si="23"/>
        <v/>
      </c>
    </row>
    <row r="99" spans="1:6" ht="31.5" x14ac:dyDescent="0.25">
      <c r="A99" s="94" t="s">
        <v>474</v>
      </c>
      <c r="B99" s="20">
        <f t="shared" si="20"/>
        <v>169296.34146341463</v>
      </c>
      <c r="C99" s="62">
        <v>138823</v>
      </c>
      <c r="D99" s="228"/>
      <c r="E99" s="239">
        <f>D13</f>
        <v>1.43</v>
      </c>
      <c r="F99" s="596" t="str">
        <f t="shared" si="23"/>
        <v/>
      </c>
    </row>
    <row r="100" spans="1:6" ht="31.5" x14ac:dyDescent="0.25">
      <c r="A100" s="94" t="s">
        <v>579</v>
      </c>
      <c r="B100" s="20">
        <f t="shared" si="20"/>
        <v>171320.73170731709</v>
      </c>
      <c r="C100" s="65">
        <v>140483</v>
      </c>
      <c r="D100" s="228"/>
      <c r="E100" s="239">
        <f>D13</f>
        <v>1.43</v>
      </c>
      <c r="F100" s="596" t="str">
        <f t="shared" si="23"/>
        <v/>
      </c>
    </row>
    <row r="101" spans="1:6" ht="15.75" x14ac:dyDescent="0.25">
      <c r="A101" s="94" t="s">
        <v>479</v>
      </c>
      <c r="B101" s="20">
        <f t="shared" si="20"/>
        <v>128778.04878048781</v>
      </c>
      <c r="C101" s="62">
        <v>105598</v>
      </c>
      <c r="D101" s="228"/>
      <c r="E101" s="239">
        <f>D13</f>
        <v>1.43</v>
      </c>
      <c r="F101" s="596" t="str">
        <f t="shared" si="23"/>
        <v/>
      </c>
    </row>
    <row r="102" spans="1:6" ht="31.5" x14ac:dyDescent="0.25">
      <c r="A102" s="94" t="s">
        <v>480</v>
      </c>
      <c r="B102" s="20">
        <f t="shared" si="20"/>
        <v>140403.65853658537</v>
      </c>
      <c r="C102" s="131">
        <v>115131</v>
      </c>
      <c r="D102" s="228"/>
      <c r="E102" s="239">
        <f>D13</f>
        <v>1.43</v>
      </c>
      <c r="F102" s="596" t="str">
        <f t="shared" si="23"/>
        <v/>
      </c>
    </row>
    <row r="103" spans="1:6" ht="15.75" x14ac:dyDescent="0.25">
      <c r="A103" s="94" t="s">
        <v>482</v>
      </c>
      <c r="B103" s="20">
        <f t="shared" si="20"/>
        <v>163557.31707317074</v>
      </c>
      <c r="C103" s="65">
        <v>134117</v>
      </c>
      <c r="D103" s="834"/>
      <c r="E103" s="835">
        <f>D13</f>
        <v>1.43</v>
      </c>
      <c r="F103" s="848" t="str">
        <f t="shared" si="23"/>
        <v/>
      </c>
    </row>
    <row r="104" spans="1:6" ht="15.75" x14ac:dyDescent="0.25">
      <c r="A104" s="94" t="s">
        <v>465</v>
      </c>
      <c r="B104" s="30" t="s">
        <v>32</v>
      </c>
      <c r="C104" s="65" t="s">
        <v>32</v>
      </c>
      <c r="D104" s="228"/>
      <c r="E104" s="239"/>
      <c r="F104" s="250"/>
    </row>
    <row r="105" spans="1:6" ht="15.75" x14ac:dyDescent="0.25">
      <c r="A105" s="97"/>
      <c r="B105" s="17"/>
      <c r="C105" s="23"/>
      <c r="D105" s="16"/>
      <c r="E105" s="849"/>
      <c r="F105" s="17"/>
    </row>
    <row r="106" spans="1:6" s="4" customFormat="1" ht="15.75" x14ac:dyDescent="0.25">
      <c r="A106" s="166" t="s">
        <v>10</v>
      </c>
      <c r="B106" s="86"/>
      <c r="C106" s="134"/>
      <c r="D106" s="159"/>
      <c r="E106" s="153"/>
    </row>
    <row r="107" spans="1:6" s="4" customFormat="1" ht="15.75" x14ac:dyDescent="0.25">
      <c r="A107" s="94" t="s">
        <v>74</v>
      </c>
      <c r="B107" s="152">
        <f t="shared" ref="B107:B110" si="24">C107*1.18</f>
        <v>0</v>
      </c>
      <c r="C107" s="144">
        <v>0</v>
      </c>
      <c r="D107" s="139"/>
      <c r="E107" s="156" t="str">
        <f>IF(C107*D107,C107*D107,"")</f>
        <v/>
      </c>
      <c r="F107" s="847"/>
    </row>
    <row r="108" spans="1:6" s="4" customFormat="1" ht="15.75" x14ac:dyDescent="0.25">
      <c r="A108" s="94" t="s">
        <v>75</v>
      </c>
      <c r="B108" s="152">
        <f t="shared" si="24"/>
        <v>0</v>
      </c>
      <c r="C108" s="144">
        <v>0</v>
      </c>
      <c r="D108" s="139"/>
      <c r="E108" s="156" t="str">
        <f>IF(C108*D108,C108*D108,"")</f>
        <v/>
      </c>
      <c r="F108" s="847"/>
    </row>
    <row r="109" spans="1:6" s="4" customFormat="1" ht="15.75" x14ac:dyDescent="0.25">
      <c r="A109" s="94" t="s">
        <v>76</v>
      </c>
      <c r="B109" s="152">
        <f t="shared" si="24"/>
        <v>0</v>
      </c>
      <c r="C109" s="144">
        <v>0</v>
      </c>
      <c r="D109" s="139"/>
      <c r="E109" s="64" t="str">
        <f t="shared" ref="E109" si="25">IF(C109*D109,C109*D109,"")</f>
        <v/>
      </c>
      <c r="F109" s="847"/>
    </row>
    <row r="110" spans="1:6" s="4" customFormat="1" ht="15.75" x14ac:dyDescent="0.25">
      <c r="A110" s="94" t="s">
        <v>77</v>
      </c>
      <c r="B110" s="152">
        <f t="shared" si="24"/>
        <v>0</v>
      </c>
      <c r="C110" s="144">
        <v>0</v>
      </c>
      <c r="D110" s="850"/>
      <c r="E110" s="851" t="str">
        <f>IF(C110*D110,C110*D110,"")</f>
        <v/>
      </c>
      <c r="F110" s="852"/>
    </row>
    <row r="111" spans="1:6" s="4" customFormat="1" ht="15.75" x14ac:dyDescent="0.25">
      <c r="A111" s="94" t="s">
        <v>78</v>
      </c>
      <c r="B111" s="20">
        <f t="shared" ref="B111" si="26">C111/0.82</f>
        <v>2631.707317073171</v>
      </c>
      <c r="C111" s="62">
        <v>2158</v>
      </c>
      <c r="D111" s="228"/>
      <c r="E111" s="239">
        <f>D13</f>
        <v>1.43</v>
      </c>
      <c r="F111" s="250" t="str">
        <f t="shared" ref="F111" si="27">IF(C111*D111*E111,C111*D111*E111,"")</f>
        <v/>
      </c>
    </row>
    <row r="112" spans="1:6" ht="15.75" x14ac:dyDescent="0.25">
      <c r="A112" s="26"/>
      <c r="B112" s="17"/>
      <c r="C112" s="23"/>
      <c r="D112" s="16"/>
      <c r="E112" s="335"/>
      <c r="F112" s="234"/>
    </row>
    <row r="113" spans="1:6" ht="15.75" x14ac:dyDescent="0.25">
      <c r="A113" s="33" t="s">
        <v>13</v>
      </c>
      <c r="B113" s="47"/>
      <c r="C113" s="23"/>
      <c r="D113" s="16"/>
      <c r="E113" s="335"/>
      <c r="F113" s="234"/>
    </row>
    <row r="114" spans="1:6" ht="15.75" x14ac:dyDescent="0.25">
      <c r="A114" s="591" t="s">
        <v>537</v>
      </c>
      <c r="B114" s="379"/>
      <c r="C114" s="597">
        <v>4.5</v>
      </c>
      <c r="D114" s="543"/>
      <c r="E114" s="599">
        <f>D13</f>
        <v>1.43</v>
      </c>
      <c r="F114" s="596" t="str">
        <f t="shared" ref="F114:F115" si="28">IF(C114*D114*E114,C114*D114*E114,"")</f>
        <v/>
      </c>
    </row>
    <row r="115" spans="1:6" ht="15.75" x14ac:dyDescent="0.25">
      <c r="A115" s="600" t="s">
        <v>14</v>
      </c>
      <c r="B115" s="389"/>
      <c r="C115" s="432">
        <v>1.85</v>
      </c>
      <c r="D115" s="543"/>
      <c r="E115" s="599">
        <f>D13</f>
        <v>1.43</v>
      </c>
      <c r="F115" s="596" t="str">
        <f t="shared" si="28"/>
        <v/>
      </c>
    </row>
    <row r="116" spans="1:6" ht="15.75" x14ac:dyDescent="0.25">
      <c r="A116" s="93" t="s">
        <v>467</v>
      </c>
      <c r="B116" s="379"/>
      <c r="C116" s="597" t="s">
        <v>32</v>
      </c>
      <c r="D116" s="434"/>
      <c r="E116" s="435"/>
      <c r="F116" s="596">
        <f>D116</f>
        <v>0</v>
      </c>
    </row>
    <row r="117" spans="1:6" ht="15.75" x14ac:dyDescent="0.25">
      <c r="A117" s="12"/>
      <c r="B117" s="14"/>
      <c r="C117" s="14"/>
      <c r="D117" s="13" t="s">
        <v>15</v>
      </c>
      <c r="E117" s="13"/>
      <c r="F117" s="601">
        <f>SUM(F17:F116)</f>
        <v>0</v>
      </c>
    </row>
    <row r="118" spans="1:6" ht="15.75" x14ac:dyDescent="0.25">
      <c r="A118" s="12" t="s">
        <v>538</v>
      </c>
      <c r="B118" s="47"/>
      <c r="C118" s="264">
        <v>0</v>
      </c>
      <c r="D118" s="16"/>
      <c r="E118" s="12"/>
      <c r="F118" s="436">
        <f>SUM(C118*(F117)/100)</f>
        <v>0</v>
      </c>
    </row>
    <row r="119" spans="1:6" ht="15.75" x14ac:dyDescent="0.25">
      <c r="A119" s="13" t="s">
        <v>539</v>
      </c>
      <c r="B119" s="266"/>
      <c r="C119" s="267">
        <v>0</v>
      </c>
      <c r="D119" s="13" t="s">
        <v>540</v>
      </c>
      <c r="E119" s="13"/>
      <c r="F119" s="601">
        <f>SUM(C119*(F117)/100)</f>
        <v>0</v>
      </c>
    </row>
    <row r="120" spans="1:6" ht="15.75" x14ac:dyDescent="0.25">
      <c r="A120" s="12"/>
      <c r="B120" s="12"/>
      <c r="C120" s="14"/>
      <c r="D120" s="13" t="s">
        <v>17</v>
      </c>
      <c r="E120" s="13"/>
      <c r="F120" s="602">
        <f>SUM(F117+F118+F119)</f>
        <v>0</v>
      </c>
    </row>
    <row r="121" spans="1:6" ht="15.75" x14ac:dyDescent="0.25">
      <c r="A121" s="12"/>
      <c r="B121" s="12"/>
      <c r="C121" s="13"/>
      <c r="D121" s="14"/>
      <c r="E121" s="13"/>
      <c r="F121" s="12"/>
    </row>
    <row r="122" spans="1:6" ht="15" x14ac:dyDescent="0.25">
      <c r="A122" s="270"/>
      <c r="B122" s="270"/>
      <c r="C122" s="271"/>
      <c r="D122" s="272"/>
      <c r="E122" s="271"/>
    </row>
    <row r="123" spans="1:6" ht="15" x14ac:dyDescent="0.25">
      <c r="A123" s="270"/>
      <c r="B123" s="270"/>
      <c r="C123" s="271"/>
      <c r="D123" s="272"/>
      <c r="E123" s="271"/>
    </row>
  </sheetData>
  <mergeCells count="15">
    <mergeCell ref="A1:B5"/>
    <mergeCell ref="C1:F1"/>
    <mergeCell ref="C2:F2"/>
    <mergeCell ref="C3:F3"/>
    <mergeCell ref="C4:F4"/>
    <mergeCell ref="C5:F5"/>
    <mergeCell ref="D13:E13"/>
    <mergeCell ref="A47:D47"/>
    <mergeCell ref="A49:D49"/>
    <mergeCell ref="A6:B7"/>
    <mergeCell ref="C6:F6"/>
    <mergeCell ref="C7:F7"/>
    <mergeCell ref="A8:F8"/>
    <mergeCell ref="A10:F10"/>
    <mergeCell ref="A11:F11"/>
  </mergeCells>
  <hyperlinks>
    <hyperlink ref="C7" r:id="rId1" xr:uid="{7E4F056F-C30B-4614-9968-FA2F02DD5731}"/>
    <hyperlink ref="C5" r:id="rId2" xr:uid="{E13A4514-F06C-4D30-B87E-197843FC2545}"/>
  </hyperlinks>
  <pageMargins left="0.5" right="0.5" top="0.5" bottom="0.25" header="0.5" footer="0.5"/>
  <pageSetup scale="90" fitToHeight="0" orientation="portrait" r:id="rId3"/>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DB8E-CB88-4C30-B682-14370F39FF35}">
  <sheetPr>
    <tabColor rgb="FFFFFF00"/>
    <pageSetUpPr fitToPage="1"/>
  </sheetPr>
  <dimension ref="A1:I91"/>
  <sheetViews>
    <sheetView topLeftCell="A13" zoomScaleNormal="100" workbookViewId="0">
      <selection activeCell="H27" sqref="H27"/>
    </sheetView>
  </sheetViews>
  <sheetFormatPr defaultRowHeight="12.75" x14ac:dyDescent="0.2"/>
  <cols>
    <col min="1" max="1" width="44.7109375" style="1" customWidth="1"/>
    <col min="2" max="2" width="14.5703125" style="1" customWidth="1"/>
    <col min="3" max="3" width="15.28515625" style="2" customWidth="1"/>
    <col min="4" max="4" width="6.42578125" style="3" customWidth="1"/>
    <col min="5" max="5" width="9.710937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1011" t="e" vm="1">
        <v>#VALUE!</v>
      </c>
      <c r="B1" s="1012"/>
      <c r="C1" s="971" t="s">
        <v>524</v>
      </c>
      <c r="D1" s="1013"/>
      <c r="E1" s="1013"/>
      <c r="F1" s="973"/>
    </row>
    <row r="2" spans="1:9" ht="15.75" x14ac:dyDescent="0.25">
      <c r="A2" s="892"/>
      <c r="B2" s="893"/>
      <c r="C2" s="955" t="s">
        <v>563</v>
      </c>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75" x14ac:dyDescent="0.25">
      <c r="A9" s="623" t="s">
        <v>564</v>
      </c>
      <c r="B9" s="624"/>
      <c r="C9" s="13"/>
      <c r="D9" s="14"/>
      <c r="E9" s="13"/>
      <c r="F9" s="209"/>
    </row>
    <row r="10" spans="1:9" ht="46.35" customHeight="1" x14ac:dyDescent="0.2">
      <c r="A10" s="948" t="s">
        <v>603</v>
      </c>
      <c r="B10" s="949"/>
      <c r="C10" s="949"/>
      <c r="D10" s="949"/>
      <c r="E10" s="949"/>
      <c r="F10" s="1008"/>
    </row>
    <row r="11" spans="1:9" ht="15" customHeight="1" thickBot="1" x14ac:dyDescent="0.3">
      <c r="A11" s="950" t="s">
        <v>525</v>
      </c>
      <c r="B11" s="911"/>
      <c r="C11" s="911"/>
      <c r="D11" s="911"/>
      <c r="E11" s="911"/>
      <c r="F11" s="951"/>
    </row>
    <row r="12" spans="1:9" ht="15.6" customHeight="1" thickBot="1" x14ac:dyDescent="0.3">
      <c r="A12" s="92" t="s">
        <v>526</v>
      </c>
      <c r="B12" s="12"/>
      <c r="C12" s="212"/>
      <c r="D12" s="213" t="s">
        <v>527</v>
      </c>
      <c r="E12" s="214"/>
      <c r="F12" s="209"/>
    </row>
    <row r="13" spans="1:9" ht="15.6" customHeight="1" thickBot="1" x14ac:dyDescent="0.3">
      <c r="A13" s="215"/>
      <c r="B13" s="210"/>
      <c r="C13" s="216" t="s">
        <v>528</v>
      </c>
      <c r="D13" s="941">
        <v>1.43</v>
      </c>
      <c r="E13" s="942"/>
      <c r="F13" s="217"/>
    </row>
    <row r="14" spans="1:9" ht="15.75" x14ac:dyDescent="0.25">
      <c r="A14" s="215"/>
      <c r="B14" s="12"/>
      <c r="C14" s="13"/>
      <c r="D14" s="14"/>
      <c r="E14" s="13"/>
      <c r="F14" s="209"/>
    </row>
    <row r="15" spans="1:9" s="221" customFormat="1" ht="63" customHeight="1" x14ac:dyDescent="0.25">
      <c r="A15" s="97"/>
      <c r="B15" s="676" t="s">
        <v>529</v>
      </c>
      <c r="C15" s="219" t="s">
        <v>530</v>
      </c>
      <c r="D15" s="218"/>
      <c r="E15" s="676" t="s">
        <v>531</v>
      </c>
      <c r="F15" s="220" t="s">
        <v>532</v>
      </c>
    </row>
    <row r="16" spans="1:9" ht="20.100000000000001" customHeight="1" x14ac:dyDescent="0.25">
      <c r="A16" s="831" t="s">
        <v>4</v>
      </c>
      <c r="B16" s="440" t="s">
        <v>533</v>
      </c>
      <c r="C16" s="273" t="s">
        <v>320</v>
      </c>
      <c r="D16" s="224" t="s">
        <v>534</v>
      </c>
      <c r="E16" s="225" t="s">
        <v>535</v>
      </c>
      <c r="F16" s="226" t="s">
        <v>6</v>
      </c>
    </row>
    <row r="17" spans="1:6" ht="15" customHeight="1" x14ac:dyDescent="0.25">
      <c r="A17" s="91" t="s">
        <v>278</v>
      </c>
      <c r="B17" s="235">
        <f t="shared" ref="B17:B21" si="0">C17/0.82</f>
        <v>87891.463414634156</v>
      </c>
      <c r="C17" s="315">
        <v>72071</v>
      </c>
      <c r="D17" s="228"/>
      <c r="E17" s="229">
        <f>D13</f>
        <v>1.43</v>
      </c>
      <c r="F17" s="292" t="str">
        <f t="shared" ref="F17:F21" si="1">IF(C17*D17*E17,C17*D17*E17,"")</f>
        <v/>
      </c>
    </row>
    <row r="18" spans="1:6" ht="15" customHeight="1" x14ac:dyDescent="0.25">
      <c r="A18" s="91" t="s">
        <v>279</v>
      </c>
      <c r="B18" s="235">
        <f t="shared" si="0"/>
        <v>90492.682926829279</v>
      </c>
      <c r="C18" s="315">
        <v>74204</v>
      </c>
      <c r="D18" s="228"/>
      <c r="E18" s="229">
        <f>D13</f>
        <v>1.43</v>
      </c>
      <c r="F18" s="292" t="str">
        <f t="shared" si="1"/>
        <v/>
      </c>
    </row>
    <row r="19" spans="1:6" ht="15" customHeight="1" x14ac:dyDescent="0.25">
      <c r="A19" s="91" t="s">
        <v>280</v>
      </c>
      <c r="B19" s="235">
        <f t="shared" si="0"/>
        <v>97652.439024390245</v>
      </c>
      <c r="C19" s="315">
        <v>80075</v>
      </c>
      <c r="D19" s="228"/>
      <c r="E19" s="229">
        <f>D13</f>
        <v>1.43</v>
      </c>
      <c r="F19" s="292" t="str">
        <f t="shared" si="1"/>
        <v/>
      </c>
    </row>
    <row r="20" spans="1:6" ht="15" customHeight="1" x14ac:dyDescent="0.25">
      <c r="A20" s="91" t="s">
        <v>281</v>
      </c>
      <c r="B20" s="235">
        <f t="shared" si="0"/>
        <v>101230.48780487805</v>
      </c>
      <c r="C20" s="315">
        <v>83009</v>
      </c>
      <c r="D20" s="228"/>
      <c r="E20" s="229">
        <f>D13</f>
        <v>1.43</v>
      </c>
      <c r="F20" s="292" t="str">
        <f t="shared" si="1"/>
        <v/>
      </c>
    </row>
    <row r="21" spans="1:6" ht="15" customHeight="1" x14ac:dyDescent="0.25">
      <c r="A21" s="91" t="s">
        <v>282</v>
      </c>
      <c r="B21" s="235">
        <f t="shared" si="0"/>
        <v>108392.68292682928</v>
      </c>
      <c r="C21" s="315">
        <v>88882</v>
      </c>
      <c r="D21" s="228"/>
      <c r="E21" s="229">
        <f>D13</f>
        <v>1.43</v>
      </c>
      <c r="F21" s="292" t="str">
        <f t="shared" si="1"/>
        <v/>
      </c>
    </row>
    <row r="22" spans="1:6" ht="15.75" x14ac:dyDescent="0.25">
      <c r="A22" s="215"/>
      <c r="B22" s="47"/>
      <c r="C22" s="33"/>
      <c r="D22" s="14"/>
      <c r="E22" s="335"/>
      <c r="F22" s="206"/>
    </row>
    <row r="23" spans="1:6" ht="15.75" x14ac:dyDescent="0.25">
      <c r="A23" s="88" t="s">
        <v>55</v>
      </c>
      <c r="B23" s="47"/>
      <c r="C23" s="58"/>
      <c r="D23" s="16"/>
      <c r="E23" s="335"/>
      <c r="F23" s="206"/>
    </row>
    <row r="24" spans="1:6" ht="15" customHeight="1" x14ac:dyDescent="0.25">
      <c r="A24" s="625" t="s">
        <v>88</v>
      </c>
      <c r="B24" s="379">
        <f>C24/0.82</f>
        <v>351.21951219512198</v>
      </c>
      <c r="C24" s="597">
        <v>288</v>
      </c>
      <c r="D24" s="228"/>
      <c r="E24" s="239">
        <f>D13</f>
        <v>1.43</v>
      </c>
      <c r="F24" s="596" t="str">
        <f>IF(C24*D24*E24,C24*D24*E24,"")</f>
        <v/>
      </c>
    </row>
    <row r="25" spans="1:6" ht="15" customHeight="1" x14ac:dyDescent="0.25">
      <c r="A25" s="626" t="s">
        <v>89</v>
      </c>
      <c r="B25" s="379">
        <f t="shared" ref="B25:B29" si="2">C25/0.82</f>
        <v>713.41463414634154</v>
      </c>
      <c r="C25" s="597">
        <v>585</v>
      </c>
      <c r="D25" s="228"/>
      <c r="E25" s="239">
        <f>D13</f>
        <v>1.43</v>
      </c>
      <c r="F25" s="596" t="str">
        <f t="shared" ref="F25:F26" si="3">IF(C25*D25*E25,C25*D25*E25,"")</f>
        <v/>
      </c>
    </row>
    <row r="26" spans="1:6" ht="15" customHeight="1" x14ac:dyDescent="0.25">
      <c r="A26" s="626" t="s">
        <v>90</v>
      </c>
      <c r="B26" s="379">
        <f t="shared" si="2"/>
        <v>874.39024390243912</v>
      </c>
      <c r="C26" s="597">
        <v>717</v>
      </c>
      <c r="D26" s="228"/>
      <c r="E26" s="239">
        <f>D13</f>
        <v>1.43</v>
      </c>
      <c r="F26" s="596" t="str">
        <f t="shared" si="3"/>
        <v/>
      </c>
    </row>
    <row r="27" spans="1:6" ht="15" customHeight="1" x14ac:dyDescent="0.25">
      <c r="A27" s="626" t="s">
        <v>166</v>
      </c>
      <c r="B27" s="627"/>
      <c r="C27" s="628" t="s">
        <v>455</v>
      </c>
      <c r="D27" s="629"/>
      <c r="E27" s="630"/>
      <c r="F27" s="631"/>
    </row>
    <row r="28" spans="1:6" ht="15" customHeight="1" x14ac:dyDescent="0.25">
      <c r="A28" s="626" t="s">
        <v>105</v>
      </c>
      <c r="B28" s="627">
        <f t="shared" si="2"/>
        <v>2642.6829268292686</v>
      </c>
      <c r="C28" s="628">
        <v>2167</v>
      </c>
      <c r="D28" s="632"/>
      <c r="E28" s="633">
        <f>D13</f>
        <v>1.43</v>
      </c>
      <c r="F28" s="634" t="str">
        <f t="shared" ref="F28:F29" si="4">IF(C28*D28*E28,C28*D28*E28,"")</f>
        <v/>
      </c>
    </row>
    <row r="29" spans="1:6" ht="15" customHeight="1" x14ac:dyDescent="0.25">
      <c r="A29" s="626" t="s">
        <v>565</v>
      </c>
      <c r="B29" s="627">
        <f t="shared" si="2"/>
        <v>6114.6341463414637</v>
      </c>
      <c r="C29" s="628">
        <v>5014</v>
      </c>
      <c r="D29" s="632"/>
      <c r="E29" s="633">
        <f>D13</f>
        <v>1.43</v>
      </c>
      <c r="F29" s="634" t="str">
        <f t="shared" si="4"/>
        <v/>
      </c>
    </row>
    <row r="30" spans="1:6" ht="15.75" x14ac:dyDescent="0.25">
      <c r="A30" s="215"/>
      <c r="B30" s="47"/>
      <c r="C30" s="33"/>
      <c r="D30" s="14"/>
      <c r="E30" s="335"/>
      <c r="F30" s="206"/>
    </row>
    <row r="31" spans="1:6" ht="15.75" x14ac:dyDescent="0.25">
      <c r="A31" s="98" t="s">
        <v>56</v>
      </c>
      <c r="B31" s="47"/>
      <c r="C31" s="58"/>
      <c r="D31" s="16"/>
      <c r="E31" s="335"/>
      <c r="F31" s="206"/>
    </row>
    <row r="32" spans="1:6" ht="15.75" x14ac:dyDescent="0.25">
      <c r="A32" s="93" t="s">
        <v>117</v>
      </c>
      <c r="B32" s="379">
        <f>C32/0.82</f>
        <v>5590.2439024390251</v>
      </c>
      <c r="C32" s="597">
        <v>4584</v>
      </c>
      <c r="D32" s="228"/>
      <c r="E32" s="239">
        <f>D13</f>
        <v>1.43</v>
      </c>
      <c r="F32" s="596" t="str">
        <f>IF(C32*D32*E32,C32*D32*E32,"")</f>
        <v/>
      </c>
    </row>
    <row r="33" spans="1:6" ht="31.5" x14ac:dyDescent="0.25">
      <c r="A33" s="94" t="s">
        <v>118</v>
      </c>
      <c r="B33" s="379">
        <f t="shared" ref="B33" si="5">C33/0.82</f>
        <v>7085.3658536585372</v>
      </c>
      <c r="C33" s="597">
        <v>5810</v>
      </c>
      <c r="D33" s="228"/>
      <c r="E33" s="239">
        <f>D13</f>
        <v>1.43</v>
      </c>
      <c r="F33" s="596" t="str">
        <f t="shared" ref="F33" si="6">IF(C33*D33*E33,C33*D33*E33,"")</f>
        <v/>
      </c>
    </row>
    <row r="34" spans="1:6" ht="15.75" x14ac:dyDescent="0.25">
      <c r="A34" s="215"/>
      <c r="B34" s="47"/>
      <c r="C34" s="33"/>
      <c r="D34" s="14"/>
      <c r="E34" s="335"/>
      <c r="F34" s="206"/>
    </row>
    <row r="35" spans="1:6" ht="15.75" x14ac:dyDescent="0.25">
      <c r="A35" s="92" t="s">
        <v>34</v>
      </c>
      <c r="B35" s="47"/>
      <c r="C35" s="58"/>
      <c r="D35" s="16"/>
      <c r="E35" s="335"/>
      <c r="F35" s="206"/>
    </row>
    <row r="36" spans="1:6" ht="15.75" x14ac:dyDescent="0.25">
      <c r="A36" s="93" t="s">
        <v>64</v>
      </c>
      <c r="B36" s="379">
        <f>C36/0.82</f>
        <v>603.65853658536594</v>
      </c>
      <c r="C36" s="441">
        <v>495</v>
      </c>
      <c r="D36" s="228"/>
      <c r="E36" s="239">
        <f>D13</f>
        <v>1.43</v>
      </c>
      <c r="F36" s="596" t="str">
        <f>IF(C36*D36*E36,C36*D36*E36,"")</f>
        <v/>
      </c>
    </row>
    <row r="37" spans="1:6" ht="15.75" x14ac:dyDescent="0.25">
      <c r="A37" s="93" t="s">
        <v>65</v>
      </c>
      <c r="B37" s="379">
        <f t="shared" ref="B37:B49" si="7">C37/0.82</f>
        <v>2503.6585365853662</v>
      </c>
      <c r="C37" s="441">
        <v>2053</v>
      </c>
      <c r="D37" s="228"/>
      <c r="E37" s="239">
        <f>D13</f>
        <v>1.43</v>
      </c>
      <c r="F37" s="596" t="str">
        <f t="shared" ref="F37:F49" si="8">IF(C37*D37*E37,C37*D37*E37,"")</f>
        <v/>
      </c>
    </row>
    <row r="38" spans="1:6" ht="15.75" x14ac:dyDescent="0.25">
      <c r="A38" s="93" t="s">
        <v>66</v>
      </c>
      <c r="B38" s="379">
        <f t="shared" si="7"/>
        <v>459.75609756097566</v>
      </c>
      <c r="C38" s="594">
        <v>377</v>
      </c>
      <c r="D38" s="228"/>
      <c r="E38" s="239">
        <f>D13</f>
        <v>1.43</v>
      </c>
      <c r="F38" s="596" t="str">
        <f t="shared" si="8"/>
        <v/>
      </c>
    </row>
    <row r="39" spans="1:6" ht="15.75" x14ac:dyDescent="0.25">
      <c r="A39" s="93" t="s">
        <v>67</v>
      </c>
      <c r="B39" s="379">
        <f t="shared" si="7"/>
        <v>646.34146341463418</v>
      </c>
      <c r="C39" s="594">
        <v>530</v>
      </c>
      <c r="D39" s="228"/>
      <c r="E39" s="239">
        <f>D13</f>
        <v>1.43</v>
      </c>
      <c r="F39" s="596" t="str">
        <f t="shared" si="8"/>
        <v/>
      </c>
    </row>
    <row r="40" spans="1:6" ht="15.75" x14ac:dyDescent="0.25">
      <c r="A40" s="93" t="s">
        <v>68</v>
      </c>
      <c r="B40" s="379">
        <f t="shared" si="7"/>
        <v>320.73170731707319</v>
      </c>
      <c r="C40" s="441">
        <v>263</v>
      </c>
      <c r="D40" s="228"/>
      <c r="E40" s="239">
        <f>D13</f>
        <v>1.43</v>
      </c>
      <c r="F40" s="596" t="str">
        <f t="shared" si="8"/>
        <v/>
      </c>
    </row>
    <row r="41" spans="1:6" ht="15.75" x14ac:dyDescent="0.25">
      <c r="A41" s="93" t="s">
        <v>69</v>
      </c>
      <c r="B41" s="379">
        <f t="shared" si="7"/>
        <v>897.56097560975616</v>
      </c>
      <c r="C41" s="594">
        <v>736</v>
      </c>
      <c r="D41" s="228"/>
      <c r="E41" s="239">
        <f>D13</f>
        <v>1.43</v>
      </c>
      <c r="F41" s="596" t="str">
        <f t="shared" si="8"/>
        <v/>
      </c>
    </row>
    <row r="42" spans="1:6" ht="15" customHeight="1" x14ac:dyDescent="0.25">
      <c r="A42" s="93" t="s">
        <v>283</v>
      </c>
      <c r="B42" s="379">
        <f t="shared" si="7"/>
        <v>819.51219512195132</v>
      </c>
      <c r="C42" s="594">
        <v>672</v>
      </c>
      <c r="D42" s="228"/>
      <c r="E42" s="239">
        <f>D13</f>
        <v>1.43</v>
      </c>
      <c r="F42" s="596" t="str">
        <f t="shared" si="8"/>
        <v/>
      </c>
    </row>
    <row r="43" spans="1:6" ht="15.75" x14ac:dyDescent="0.25">
      <c r="A43" s="93" t="s">
        <v>107</v>
      </c>
      <c r="B43" s="379">
        <f t="shared" si="7"/>
        <v>639.02439024390253</v>
      </c>
      <c r="C43" s="594">
        <v>524</v>
      </c>
      <c r="D43" s="228"/>
      <c r="E43" s="239">
        <f>D13</f>
        <v>1.43</v>
      </c>
      <c r="F43" s="596" t="str">
        <f t="shared" si="8"/>
        <v/>
      </c>
    </row>
    <row r="44" spans="1:6" ht="15.75" x14ac:dyDescent="0.25">
      <c r="A44" s="93" t="s">
        <v>108</v>
      </c>
      <c r="B44" s="379">
        <f t="shared" si="7"/>
        <v>1458.5365853658539</v>
      </c>
      <c r="C44" s="594">
        <v>1196</v>
      </c>
      <c r="D44" s="228"/>
      <c r="E44" s="239">
        <f>D13</f>
        <v>1.43</v>
      </c>
      <c r="F44" s="596" t="str">
        <f t="shared" si="8"/>
        <v/>
      </c>
    </row>
    <row r="45" spans="1:6" ht="15.75" x14ac:dyDescent="0.25">
      <c r="A45" s="93" t="s">
        <v>284</v>
      </c>
      <c r="B45" s="379">
        <f t="shared" si="7"/>
        <v>1325.6097560975611</v>
      </c>
      <c r="C45" s="380">
        <v>1087</v>
      </c>
      <c r="D45" s="228"/>
      <c r="E45" s="239">
        <f>D13</f>
        <v>1.43</v>
      </c>
      <c r="F45" s="596" t="str">
        <f t="shared" si="8"/>
        <v/>
      </c>
    </row>
    <row r="46" spans="1:6" ht="15.75" x14ac:dyDescent="0.25">
      <c r="A46" s="93" t="s">
        <v>110</v>
      </c>
      <c r="B46" s="379">
        <f t="shared" si="7"/>
        <v>992.68292682926835</v>
      </c>
      <c r="C46" s="380">
        <v>814</v>
      </c>
      <c r="D46" s="228"/>
      <c r="E46" s="239">
        <f>D13</f>
        <v>1.43</v>
      </c>
      <c r="F46" s="596" t="str">
        <f t="shared" si="8"/>
        <v/>
      </c>
    </row>
    <row r="47" spans="1:6" ht="15.75" x14ac:dyDescent="0.25">
      <c r="A47" s="93" t="s">
        <v>285</v>
      </c>
      <c r="B47" s="417">
        <f t="shared" si="7"/>
        <v>2764.6341463414637</v>
      </c>
      <c r="C47" s="612">
        <v>2267</v>
      </c>
      <c r="D47" s="228"/>
      <c r="E47" s="239">
        <f>D13</f>
        <v>1.43</v>
      </c>
      <c r="F47" s="596" t="str">
        <f t="shared" si="8"/>
        <v/>
      </c>
    </row>
    <row r="48" spans="1:6" ht="15" customHeight="1" x14ac:dyDescent="0.25">
      <c r="A48" s="93" t="s">
        <v>286</v>
      </c>
      <c r="B48" s="379">
        <f t="shared" si="7"/>
        <v>1076.8292682926831</v>
      </c>
      <c r="C48" s="441">
        <v>883</v>
      </c>
      <c r="D48" s="228"/>
      <c r="E48" s="239">
        <f>D13</f>
        <v>1.43</v>
      </c>
      <c r="F48" s="596" t="str">
        <f t="shared" si="8"/>
        <v/>
      </c>
    </row>
    <row r="49" spans="1:6" ht="15" customHeight="1" x14ac:dyDescent="0.25">
      <c r="A49" s="93" t="s">
        <v>287</v>
      </c>
      <c r="B49" s="379">
        <f t="shared" si="7"/>
        <v>1841.4634146341464</v>
      </c>
      <c r="C49" s="441">
        <v>1510</v>
      </c>
      <c r="D49" s="228"/>
      <c r="E49" s="239">
        <f>D13</f>
        <v>1.43</v>
      </c>
      <c r="F49" s="596" t="str">
        <f t="shared" si="8"/>
        <v/>
      </c>
    </row>
    <row r="50" spans="1:6" ht="15" customHeight="1" x14ac:dyDescent="0.25">
      <c r="A50" s="93" t="s">
        <v>113</v>
      </c>
      <c r="B50" s="379">
        <f>C50/0.82</f>
        <v>200</v>
      </c>
      <c r="C50" s="594">
        <v>164</v>
      </c>
      <c r="D50" s="228"/>
      <c r="E50" s="239">
        <f>D13</f>
        <v>1.43</v>
      </c>
      <c r="F50" s="596" t="str">
        <f>IF(C50*D50*E50,C50*D50*E50,"")</f>
        <v/>
      </c>
    </row>
    <row r="51" spans="1:6" ht="15.75" x14ac:dyDescent="0.25">
      <c r="A51" s="635"/>
      <c r="B51" s="334"/>
      <c r="C51" s="567"/>
      <c r="D51" s="16"/>
      <c r="E51" s="335"/>
      <c r="F51" s="234"/>
    </row>
    <row r="52" spans="1:6" ht="15.75" x14ac:dyDescent="0.25">
      <c r="A52" s="636" t="s">
        <v>57</v>
      </c>
      <c r="B52" s="47"/>
      <c r="C52" s="567"/>
      <c r="D52" s="16"/>
      <c r="E52" s="335"/>
      <c r="F52" s="234"/>
    </row>
    <row r="53" spans="1:6" ht="15.75" x14ac:dyDescent="0.25">
      <c r="A53" s="626" t="s">
        <v>314</v>
      </c>
      <c r="B53" s="379">
        <f t="shared" ref="B53" si="9">C53/0.82</f>
        <v>4291.4634146341468</v>
      </c>
      <c r="C53" s="380">
        <v>3519</v>
      </c>
      <c r="D53" s="228"/>
      <c r="E53" s="239">
        <f>D13</f>
        <v>1.43</v>
      </c>
      <c r="F53" s="596" t="str">
        <f t="shared" ref="F53" si="10">IF(C53*D53*E53,C53*D53*E53,"")</f>
        <v/>
      </c>
    </row>
    <row r="54" spans="1:6" ht="15.75" x14ac:dyDescent="0.25">
      <c r="A54" s="626" t="s">
        <v>288</v>
      </c>
      <c r="B54" s="379">
        <f>C54/0.82</f>
        <v>260.97560975609758</v>
      </c>
      <c r="C54" s="594">
        <v>214</v>
      </c>
      <c r="D54" s="228"/>
      <c r="E54" s="239">
        <f>D13</f>
        <v>1.43</v>
      </c>
      <c r="F54" s="596" t="str">
        <f>IF(C54*D54*E54,C54*D54*E54,"")</f>
        <v/>
      </c>
    </row>
    <row r="55" spans="1:6" ht="15.75" x14ac:dyDescent="0.25">
      <c r="A55" s="626" t="s">
        <v>289</v>
      </c>
      <c r="B55" s="379">
        <f>C55/0.82</f>
        <v>370.73170731707319</v>
      </c>
      <c r="C55" s="594">
        <v>304</v>
      </c>
      <c r="D55" s="228"/>
      <c r="E55" s="239">
        <f>D13</f>
        <v>1.43</v>
      </c>
      <c r="F55" s="596" t="str">
        <f>IF(C55*D55*E55,C55*D55*E55,"")</f>
        <v/>
      </c>
    </row>
    <row r="56" spans="1:6" ht="15.75" x14ac:dyDescent="0.25">
      <c r="A56" s="626" t="s">
        <v>290</v>
      </c>
      <c r="B56" s="379">
        <f>C56/0.82</f>
        <v>2012.1951219512196</v>
      </c>
      <c r="C56" s="380">
        <v>1650</v>
      </c>
      <c r="D56" s="228"/>
      <c r="E56" s="239">
        <f>D13</f>
        <v>1.43</v>
      </c>
      <c r="F56" s="596" t="str">
        <f t="shared" ref="F56" si="11">IF(C56*D56*E56,C56*D56*E56,"")</f>
        <v/>
      </c>
    </row>
    <row r="57" spans="1:6" ht="31.5" x14ac:dyDescent="0.25">
      <c r="A57" s="637" t="s">
        <v>311</v>
      </c>
      <c r="B57" s="379">
        <f>C57/0.82</f>
        <v>8126.8292682926831</v>
      </c>
      <c r="C57" s="380">
        <v>6664</v>
      </c>
      <c r="D57" s="228"/>
      <c r="E57" s="239">
        <f>D13</f>
        <v>1.43</v>
      </c>
      <c r="F57" s="596" t="str">
        <f>IF(C57*D57*E57,C57*D57*E57,"")</f>
        <v/>
      </c>
    </row>
    <row r="58" spans="1:6" ht="30.6" customHeight="1" x14ac:dyDescent="0.25">
      <c r="A58" s="626" t="s">
        <v>291</v>
      </c>
      <c r="B58" s="379">
        <f>C58/0.82</f>
        <v>25741.463414634149</v>
      </c>
      <c r="C58" s="594">
        <v>21108</v>
      </c>
      <c r="D58" s="228"/>
      <c r="E58" s="239">
        <f>D13</f>
        <v>1.43</v>
      </c>
      <c r="F58" s="596" t="str">
        <f>IF(C58*D58*E58,C58*D58*E58,"")</f>
        <v/>
      </c>
    </row>
    <row r="59" spans="1:6" ht="15.75" x14ac:dyDescent="0.25">
      <c r="A59" s="635"/>
      <c r="B59" s="334"/>
      <c r="C59" s="567"/>
      <c r="D59" s="16"/>
      <c r="E59" s="335"/>
      <c r="F59" s="234"/>
    </row>
    <row r="60" spans="1:6" ht="15.75" x14ac:dyDescent="0.25">
      <c r="A60" s="92" t="s">
        <v>31</v>
      </c>
      <c r="B60" s="47"/>
      <c r="C60" s="23"/>
      <c r="D60" s="16"/>
      <c r="E60" s="335"/>
      <c r="F60" s="206"/>
    </row>
    <row r="61" spans="1:6" ht="15.75" x14ac:dyDescent="0.25">
      <c r="A61" s="539" t="s">
        <v>138</v>
      </c>
      <c r="B61" s="399">
        <f>C61/0.82</f>
        <v>651.21951219512198</v>
      </c>
      <c r="C61" s="428">
        <v>534</v>
      </c>
      <c r="D61" s="228"/>
      <c r="E61" s="239">
        <f>D13</f>
        <v>1.43</v>
      </c>
      <c r="F61" s="596" t="str">
        <f t="shared" ref="F61:F62" si="12">IF(C61*D61*E61,C61*D61*E61,"")</f>
        <v/>
      </c>
    </row>
    <row r="62" spans="1:6" ht="15.75" x14ac:dyDescent="0.25">
      <c r="A62" s="539" t="s">
        <v>83</v>
      </c>
      <c r="B62" s="399">
        <f>C62/0.82</f>
        <v>769.51219512195132</v>
      </c>
      <c r="C62" s="428">
        <v>631</v>
      </c>
      <c r="D62" s="228"/>
      <c r="E62" s="239">
        <f>D13</f>
        <v>1.43</v>
      </c>
      <c r="F62" s="596" t="str">
        <f t="shared" si="12"/>
        <v/>
      </c>
    </row>
    <row r="63" spans="1:6" ht="15.75" x14ac:dyDescent="0.25">
      <c r="A63" s="539" t="s">
        <v>81</v>
      </c>
      <c r="B63" s="399"/>
      <c r="C63" s="428">
        <v>0</v>
      </c>
      <c r="D63" s="228"/>
      <c r="E63" s="239"/>
      <c r="F63" s="596"/>
    </row>
    <row r="64" spans="1:6" ht="15.75" x14ac:dyDescent="0.25">
      <c r="A64" s="561" t="s">
        <v>82</v>
      </c>
      <c r="B64" s="399"/>
      <c r="C64" s="428">
        <v>0</v>
      </c>
      <c r="D64" s="228"/>
      <c r="E64" s="239"/>
      <c r="F64" s="596"/>
    </row>
    <row r="65" spans="1:6" ht="15.75" x14ac:dyDescent="0.25">
      <c r="A65" s="215"/>
      <c r="B65" s="47"/>
      <c r="C65" s="23"/>
      <c r="D65" s="16"/>
      <c r="E65" s="335"/>
      <c r="F65" s="206"/>
    </row>
    <row r="66" spans="1:6" ht="15.75" x14ac:dyDescent="0.25">
      <c r="A66" s="92" t="s">
        <v>9</v>
      </c>
      <c r="B66" s="47"/>
      <c r="C66" s="23"/>
      <c r="D66" s="16"/>
      <c r="E66" s="335"/>
      <c r="F66" s="206"/>
    </row>
    <row r="67" spans="1:6" ht="15.75" x14ac:dyDescent="0.25">
      <c r="A67" s="539" t="s">
        <v>292</v>
      </c>
      <c r="B67" s="399">
        <f>C67/0.82</f>
        <v>1381.7073170731708</v>
      </c>
      <c r="C67" s="428">
        <v>1133</v>
      </c>
      <c r="D67" s="228"/>
      <c r="E67" s="239">
        <f>D13</f>
        <v>1.43</v>
      </c>
      <c r="F67" s="596" t="str">
        <f t="shared" ref="F67:F68" si="13">IF(C67*D67*E67,C67*D67*E67,"")</f>
        <v/>
      </c>
    </row>
    <row r="68" spans="1:6" ht="31.5" x14ac:dyDescent="0.25">
      <c r="A68" s="561" t="s">
        <v>182</v>
      </c>
      <c r="B68" s="399">
        <f>C68/0.82</f>
        <v>10767.073170731708</v>
      </c>
      <c r="C68" s="428">
        <v>8829</v>
      </c>
      <c r="D68" s="228"/>
      <c r="E68" s="239">
        <f>D13</f>
        <v>1.43</v>
      </c>
      <c r="F68" s="596" t="str">
        <f t="shared" si="13"/>
        <v/>
      </c>
    </row>
    <row r="69" spans="1:6" ht="15.75" x14ac:dyDescent="0.25">
      <c r="A69" s="215"/>
      <c r="B69" s="47"/>
      <c r="C69" s="23"/>
      <c r="D69" s="16"/>
      <c r="E69" s="335"/>
      <c r="F69" s="206"/>
    </row>
    <row r="70" spans="1:6" ht="15.75" x14ac:dyDescent="0.25">
      <c r="A70" s="92" t="s">
        <v>10</v>
      </c>
      <c r="B70" s="47"/>
      <c r="C70" s="23"/>
      <c r="D70" s="16"/>
      <c r="E70" s="335"/>
      <c r="F70" s="206"/>
    </row>
    <row r="71" spans="1:6" ht="15.75" x14ac:dyDescent="0.25">
      <c r="A71" s="539" t="s">
        <v>74</v>
      </c>
      <c r="B71" s="399"/>
      <c r="C71" s="428">
        <v>0</v>
      </c>
      <c r="D71" s="228"/>
      <c r="E71" s="239"/>
      <c r="F71" s="596"/>
    </row>
    <row r="72" spans="1:6" ht="15.75" x14ac:dyDescent="0.25">
      <c r="A72" s="539" t="s">
        <v>75</v>
      </c>
      <c r="B72" s="399"/>
      <c r="C72" s="428">
        <v>0</v>
      </c>
      <c r="D72" s="228"/>
      <c r="E72" s="239"/>
      <c r="F72" s="596"/>
    </row>
    <row r="73" spans="1:6" ht="15.75" x14ac:dyDescent="0.25">
      <c r="A73" s="539" t="s">
        <v>76</v>
      </c>
      <c r="B73" s="399"/>
      <c r="C73" s="428">
        <v>0</v>
      </c>
      <c r="D73" s="228"/>
      <c r="E73" s="239"/>
      <c r="F73" s="596"/>
    </row>
    <row r="74" spans="1:6" ht="15.75" x14ac:dyDescent="0.25">
      <c r="A74" s="539" t="s">
        <v>77</v>
      </c>
      <c r="B74" s="399"/>
      <c r="C74" s="428">
        <v>0</v>
      </c>
      <c r="D74" s="228"/>
      <c r="E74" s="239"/>
      <c r="F74" s="596"/>
    </row>
    <row r="75" spans="1:6" ht="15.75" x14ac:dyDescent="0.25">
      <c r="A75" s="539" t="s">
        <v>78</v>
      </c>
      <c r="B75" s="399">
        <f>C75/0.82</f>
        <v>2631.707317073171</v>
      </c>
      <c r="C75" s="428">
        <v>2158</v>
      </c>
      <c r="D75" s="228"/>
      <c r="E75" s="239">
        <f>D13</f>
        <v>1.43</v>
      </c>
      <c r="F75" s="596" t="str">
        <f t="shared" ref="F75" si="14">IF(C75*D75*E75,C75*D75*E75,"")</f>
        <v/>
      </c>
    </row>
    <row r="76" spans="1:6" ht="15.75" x14ac:dyDescent="0.25">
      <c r="A76" s="215"/>
      <c r="B76" s="47"/>
      <c r="C76" s="23"/>
      <c r="D76" s="16"/>
      <c r="E76" s="335"/>
      <c r="F76" s="234"/>
    </row>
    <row r="77" spans="1:6" ht="15.75" x14ac:dyDescent="0.25">
      <c r="A77" s="638" t="s">
        <v>11</v>
      </c>
      <c r="B77" s="47"/>
      <c r="C77" s="567"/>
      <c r="D77" s="16"/>
      <c r="E77" s="335"/>
      <c r="F77" s="234"/>
    </row>
    <row r="78" spans="1:6" ht="15.75" x14ac:dyDescent="0.25">
      <c r="A78" s="639" t="s">
        <v>79</v>
      </c>
      <c r="B78" s="399"/>
      <c r="C78" s="541">
        <v>0</v>
      </c>
      <c r="D78" s="228"/>
      <c r="E78" s="239"/>
      <c r="F78" s="596"/>
    </row>
    <row r="79" spans="1:6" ht="15.75" x14ac:dyDescent="0.25">
      <c r="A79" s="639" t="s">
        <v>80</v>
      </c>
      <c r="B79" s="399"/>
      <c r="C79" s="540">
        <v>0</v>
      </c>
      <c r="D79" s="228"/>
      <c r="E79" s="239"/>
      <c r="F79" s="596"/>
    </row>
    <row r="80" spans="1:6" ht="15.75" x14ac:dyDescent="0.25">
      <c r="A80" s="215"/>
      <c r="B80" s="47"/>
      <c r="C80" s="23"/>
      <c r="D80" s="16"/>
      <c r="E80" s="335"/>
      <c r="F80" s="234"/>
    </row>
    <row r="81" spans="1:6" ht="15.75" x14ac:dyDescent="0.25">
      <c r="A81" s="92" t="s">
        <v>13</v>
      </c>
      <c r="B81" s="47"/>
      <c r="C81" s="23"/>
      <c r="D81" s="16"/>
      <c r="E81" s="335"/>
      <c r="F81" s="234"/>
    </row>
    <row r="82" spans="1:6" ht="15.75" x14ac:dyDescent="0.25">
      <c r="A82" s="539" t="s">
        <v>537</v>
      </c>
      <c r="B82" s="399"/>
      <c r="C82" s="428">
        <v>4.5</v>
      </c>
      <c r="D82" s="543"/>
      <c r="E82" s="599">
        <f>D13</f>
        <v>1.43</v>
      </c>
      <c r="F82" s="504" t="str">
        <f t="shared" ref="F82:F83" si="15">IF(C82*D82*E82,C82*D82*E82,"")</f>
        <v/>
      </c>
    </row>
    <row r="83" spans="1:6" ht="15.75" x14ac:dyDescent="0.25">
      <c r="A83" s="640" t="s">
        <v>14</v>
      </c>
      <c r="B83" s="389"/>
      <c r="C83" s="432">
        <v>1.85</v>
      </c>
      <c r="D83" s="543"/>
      <c r="E83" s="599">
        <f>D13</f>
        <v>1.43</v>
      </c>
      <c r="F83" s="504" t="str">
        <f t="shared" si="15"/>
        <v/>
      </c>
    </row>
    <row r="84" spans="1:6" ht="15.75" x14ac:dyDescent="0.25">
      <c r="A84" s="539" t="s">
        <v>467</v>
      </c>
      <c r="B84" s="399"/>
      <c r="C84" s="428" t="s">
        <v>32</v>
      </c>
      <c r="D84" s="434"/>
      <c r="E84" s="435"/>
      <c r="F84" s="403">
        <f>D84</f>
        <v>0</v>
      </c>
    </row>
    <row r="85" spans="1:6" ht="15.75" x14ac:dyDescent="0.25">
      <c r="A85" s="12"/>
      <c r="B85" s="14"/>
      <c r="C85" s="14"/>
      <c r="D85" s="13" t="s">
        <v>15</v>
      </c>
      <c r="E85" s="13"/>
      <c r="F85" s="310">
        <f>SUM(F17:F84)</f>
        <v>0</v>
      </c>
    </row>
    <row r="86" spans="1:6" ht="15.75" x14ac:dyDescent="0.25">
      <c r="A86" s="12" t="s">
        <v>538</v>
      </c>
      <c r="B86" s="47"/>
      <c r="C86" s="264">
        <v>0</v>
      </c>
      <c r="D86" s="16"/>
      <c r="E86" s="12"/>
      <c r="F86" s="436">
        <f>SUM(C86*(F85)/100)</f>
        <v>0</v>
      </c>
    </row>
    <row r="87" spans="1:6" ht="15.75" x14ac:dyDescent="0.25">
      <c r="A87" s="13" t="s">
        <v>539</v>
      </c>
      <c r="B87" s="266"/>
      <c r="C87" s="267">
        <v>0</v>
      </c>
      <c r="D87" s="13" t="s">
        <v>540</v>
      </c>
      <c r="E87" s="13"/>
      <c r="F87" s="641">
        <f>SUM(C87*(F85)/100)</f>
        <v>0</v>
      </c>
    </row>
    <row r="88" spans="1:6" ht="15.75" x14ac:dyDescent="0.25">
      <c r="A88" s="12"/>
      <c r="B88" s="12"/>
      <c r="C88" s="14"/>
      <c r="D88" s="13" t="s">
        <v>17</v>
      </c>
      <c r="E88" s="13"/>
      <c r="F88" s="642">
        <f>SUM(F85+F86+F87)</f>
        <v>0</v>
      </c>
    </row>
    <row r="89" spans="1:6" ht="15.75" x14ac:dyDescent="0.25">
      <c r="A89" s="12"/>
      <c r="B89" s="12"/>
      <c r="C89" s="13"/>
      <c r="D89" s="14"/>
      <c r="E89" s="13"/>
      <c r="F89" s="12"/>
    </row>
    <row r="90" spans="1:6" ht="15" x14ac:dyDescent="0.25">
      <c r="A90" s="270"/>
      <c r="B90" s="270"/>
      <c r="C90" s="271"/>
      <c r="D90" s="272"/>
      <c r="E90" s="271"/>
    </row>
    <row r="91" spans="1:6" ht="15" x14ac:dyDescent="0.25">
      <c r="A91" s="270"/>
      <c r="B91" s="270"/>
      <c r="C91" s="271"/>
      <c r="D91" s="272"/>
      <c r="E91" s="271"/>
    </row>
  </sheetData>
  <mergeCells count="13">
    <mergeCell ref="A1:B5"/>
    <mergeCell ref="C1:F1"/>
    <mergeCell ref="C2:F2"/>
    <mergeCell ref="C3:F3"/>
    <mergeCell ref="C4:F4"/>
    <mergeCell ref="C5:F5"/>
    <mergeCell ref="D13:E13"/>
    <mergeCell ref="A6:B7"/>
    <mergeCell ref="C6:F6"/>
    <mergeCell ref="C7:F7"/>
    <mergeCell ref="A8:F8"/>
    <mergeCell ref="A10:F10"/>
    <mergeCell ref="A11:F11"/>
  </mergeCells>
  <hyperlinks>
    <hyperlink ref="C7" r:id="rId1" xr:uid="{DC8E47D3-4A32-4A3D-AB30-A9DA472CCBC4}"/>
    <hyperlink ref="C5" r:id="rId2" xr:uid="{B899FDB0-46F0-4C5C-ADD8-BEAAFA7EAC40}"/>
  </hyperlinks>
  <pageMargins left="0.5" right="0.5" top="0.5" bottom="0.25" header="0.5" footer="0.5"/>
  <pageSetup scale="90" fitToHeight="0" orientation="portrait" r:id="rId3"/>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27000-C58D-45D1-A883-336272A183AA}">
  <sheetPr>
    <tabColor rgb="FFFFFF00"/>
    <pageSetUpPr fitToPage="1"/>
  </sheetPr>
  <dimension ref="A1:I37"/>
  <sheetViews>
    <sheetView topLeftCell="A11" zoomScaleNormal="100" workbookViewId="0">
      <selection activeCell="J28" sqref="J28"/>
    </sheetView>
  </sheetViews>
  <sheetFormatPr defaultRowHeight="12.75" x14ac:dyDescent="0.2"/>
  <cols>
    <col min="1" max="1" width="44.7109375" style="1" customWidth="1"/>
    <col min="2" max="2" width="14.5703125" style="1" customWidth="1"/>
    <col min="3" max="3" width="15.28515625" style="2" customWidth="1"/>
    <col min="4" max="4" width="6.42578125" style="3" customWidth="1"/>
    <col min="5" max="5" width="9.4257812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1011" t="e" vm="1">
        <v>#VALUE!</v>
      </c>
      <c r="B1" s="1012"/>
      <c r="C1" s="971" t="s">
        <v>524</v>
      </c>
      <c r="D1" s="1013"/>
      <c r="E1" s="1013"/>
      <c r="F1" s="973"/>
    </row>
    <row r="2" spans="1:9" ht="15.75" x14ac:dyDescent="0.25">
      <c r="A2" s="892"/>
      <c r="B2" s="893"/>
      <c r="C2" s="955"/>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4.6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 customHeight="1" thickBot="1" x14ac:dyDescent="0.3">
      <c r="A9" s="950" t="s">
        <v>525</v>
      </c>
      <c r="B9" s="911"/>
      <c r="C9" s="911"/>
      <c r="D9" s="911"/>
      <c r="E9" s="911"/>
      <c r="F9" s="951"/>
    </row>
    <row r="10" spans="1:9" ht="15.6" customHeight="1" thickBot="1" x14ac:dyDescent="0.3">
      <c r="A10" s="92" t="s">
        <v>526</v>
      </c>
      <c r="B10" s="12"/>
      <c r="C10" s="212"/>
      <c r="D10" s="213" t="s">
        <v>527</v>
      </c>
      <c r="E10" s="214"/>
      <c r="F10" s="209"/>
    </row>
    <row r="11" spans="1:9" ht="15.6" customHeight="1" thickBot="1" x14ac:dyDescent="0.3">
      <c r="A11" s="215"/>
      <c r="B11" s="210"/>
      <c r="C11" s="216" t="s">
        <v>528</v>
      </c>
      <c r="D11" s="941">
        <v>1.43</v>
      </c>
      <c r="E11" s="942"/>
      <c r="F11" s="217"/>
    </row>
    <row r="12" spans="1:9" ht="15.75" x14ac:dyDescent="0.25">
      <c r="A12" s="215"/>
      <c r="B12" s="12"/>
      <c r="C12" s="13"/>
      <c r="D12" s="14"/>
      <c r="E12" s="13"/>
      <c r="F12" s="209"/>
    </row>
    <row r="13" spans="1:9" s="221" customFormat="1" ht="63" customHeight="1" x14ac:dyDescent="0.25">
      <c r="A13" s="97"/>
      <c r="B13" s="218" t="s">
        <v>529</v>
      </c>
      <c r="C13" s="219" t="s">
        <v>530</v>
      </c>
      <c r="D13" s="218"/>
      <c r="E13" s="218" t="s">
        <v>531</v>
      </c>
      <c r="F13" s="220" t="s">
        <v>532</v>
      </c>
    </row>
    <row r="14" spans="1:9" ht="20.100000000000001" customHeight="1" x14ac:dyDescent="0.25">
      <c r="A14" s="92"/>
      <c r="B14" s="224" t="s">
        <v>533</v>
      </c>
      <c r="C14" s="273" t="s">
        <v>320</v>
      </c>
      <c r="D14" s="224" t="s">
        <v>534</v>
      </c>
      <c r="E14" s="225" t="s">
        <v>535</v>
      </c>
      <c r="F14" s="226" t="s">
        <v>6</v>
      </c>
    </row>
    <row r="15" spans="1:9" ht="15" customHeight="1" x14ac:dyDescent="0.25">
      <c r="A15" s="643" t="s">
        <v>321</v>
      </c>
      <c r="B15" s="394"/>
      <c r="C15" s="644"/>
      <c r="D15" s="645"/>
      <c r="E15" s="396"/>
      <c r="F15" s="646"/>
    </row>
    <row r="16" spans="1:9" ht="15" customHeight="1" x14ac:dyDescent="0.25">
      <c r="A16" s="647" t="s">
        <v>322</v>
      </c>
      <c r="B16" s="648">
        <f t="shared" ref="B16" si="0">C16/0.82</f>
        <v>1158.5365853658536</v>
      </c>
      <c r="C16" s="275">
        <v>950</v>
      </c>
      <c r="D16" s="279"/>
      <c r="E16" s="239">
        <f>D11</f>
        <v>1.43</v>
      </c>
      <c r="F16" s="250" t="str">
        <f t="shared" ref="F16:F19" si="1">IF(C16*D16*E16,C16*D16*E16,"")</f>
        <v/>
      </c>
    </row>
    <row r="17" spans="1:6" ht="30.6" customHeight="1" x14ac:dyDescent="0.25">
      <c r="A17" s="647" t="s">
        <v>323</v>
      </c>
      <c r="B17" s="648"/>
      <c r="C17" s="275"/>
      <c r="D17" s="279"/>
      <c r="E17" s="239"/>
      <c r="F17" s="250" t="str">
        <f t="shared" si="1"/>
        <v/>
      </c>
    </row>
    <row r="18" spans="1:6" ht="29.65" customHeight="1" x14ac:dyDescent="0.25">
      <c r="A18" s="647" t="s">
        <v>604</v>
      </c>
      <c r="B18" s="648"/>
      <c r="C18" s="275"/>
      <c r="D18" s="279"/>
      <c r="E18" s="239"/>
      <c r="F18" s="250" t="str">
        <f t="shared" si="1"/>
        <v/>
      </c>
    </row>
    <row r="19" spans="1:6" ht="30.6" customHeight="1" x14ac:dyDescent="0.25">
      <c r="A19" s="647" t="s">
        <v>605</v>
      </c>
      <c r="B19" s="648"/>
      <c r="C19" s="275"/>
      <c r="D19" s="279"/>
      <c r="E19" s="239"/>
      <c r="F19" s="250" t="str">
        <f t="shared" si="1"/>
        <v/>
      </c>
    </row>
    <row r="20" spans="1:6" ht="15.75" x14ac:dyDescent="0.25">
      <c r="A20" s="647" t="s">
        <v>340</v>
      </c>
      <c r="B20" s="648"/>
      <c r="C20" s="285"/>
      <c r="D20" s="228"/>
      <c r="E20" s="239"/>
      <c r="F20" s="250" t="str">
        <f>IF(C20*D20*E20,C20*D20*E20,"")</f>
        <v/>
      </c>
    </row>
    <row r="21" spans="1:6" ht="15.75" x14ac:dyDescent="0.25">
      <c r="A21" s="635"/>
      <c r="B21" s="334"/>
      <c r="C21" s="23"/>
      <c r="D21" s="16"/>
      <c r="E21" s="335"/>
      <c r="F21" s="234"/>
    </row>
    <row r="22" spans="1:6" ht="15" customHeight="1" x14ac:dyDescent="0.25">
      <c r="A22" s="643" t="s">
        <v>324</v>
      </c>
      <c r="B22" s="334"/>
      <c r="C22" s="23"/>
      <c r="D22" s="16"/>
      <c r="E22" s="335"/>
      <c r="F22" s="234"/>
    </row>
    <row r="23" spans="1:6" ht="15" customHeight="1" x14ac:dyDescent="0.25">
      <c r="A23" s="197" t="s">
        <v>325</v>
      </c>
      <c r="B23" s="649">
        <f t="shared" ref="B23:B26" si="2">C23/0.82</f>
        <v>0</v>
      </c>
      <c r="C23" s="650"/>
      <c r="D23" s="632"/>
      <c r="E23" s="633"/>
      <c r="F23" s="651" t="str">
        <f t="shared" ref="F23:F26" si="3">IF(C23*D23*E23,C23*D23*E23,"")</f>
        <v/>
      </c>
    </row>
    <row r="24" spans="1:6" ht="15" customHeight="1" x14ac:dyDescent="0.25">
      <c r="A24" s="635"/>
      <c r="B24" s="652"/>
      <c r="C24" s="35"/>
      <c r="D24" s="653"/>
      <c r="E24" s="654"/>
      <c r="F24" s="655"/>
    </row>
    <row r="25" spans="1:6" ht="15" customHeight="1" x14ac:dyDescent="0.25">
      <c r="A25" s="643" t="s">
        <v>326</v>
      </c>
      <c r="B25" s="652"/>
      <c r="C25" s="35"/>
      <c r="D25" s="653"/>
      <c r="E25" s="654"/>
      <c r="F25" s="655"/>
    </row>
    <row r="26" spans="1:6" ht="30" customHeight="1" x14ac:dyDescent="0.25">
      <c r="A26" s="656" t="s">
        <v>327</v>
      </c>
      <c r="B26" s="649">
        <f t="shared" si="2"/>
        <v>0</v>
      </c>
      <c r="C26" s="650"/>
      <c r="D26" s="632"/>
      <c r="E26" s="633"/>
      <c r="F26" s="651" t="str">
        <f t="shared" si="3"/>
        <v/>
      </c>
    </row>
    <row r="27" spans="1:6" ht="15.75" x14ac:dyDescent="0.25">
      <c r="A27" s="215"/>
      <c r="B27" s="47"/>
      <c r="C27" s="23"/>
      <c r="D27" s="16"/>
      <c r="E27" s="335"/>
      <c r="F27" s="234"/>
    </row>
    <row r="28" spans="1:6" ht="15.75" x14ac:dyDescent="0.25">
      <c r="A28" s="1014" t="s">
        <v>13</v>
      </c>
      <c r="B28" s="1015"/>
      <c r="C28" s="23"/>
      <c r="D28" s="16"/>
      <c r="E28" s="335"/>
      <c r="F28" s="234"/>
    </row>
    <row r="29" spans="1:6" ht="15.75" x14ac:dyDescent="0.25">
      <c r="A29" s="93" t="s">
        <v>537</v>
      </c>
      <c r="B29" s="379"/>
      <c r="C29" s="597">
        <v>4.5</v>
      </c>
      <c r="D29" s="657"/>
      <c r="E29" s="599">
        <f>D11</f>
        <v>1.43</v>
      </c>
      <c r="F29" s="658" t="str">
        <f t="shared" ref="F29:F30" si="4">IF(C29*D29*E29,C29*D29*E29,"")</f>
        <v/>
      </c>
    </row>
    <row r="30" spans="1:6" ht="15.75" x14ac:dyDescent="0.25">
      <c r="A30" s="93" t="s">
        <v>14</v>
      </c>
      <c r="B30" s="379"/>
      <c r="C30" s="597">
        <v>1.85</v>
      </c>
      <c r="D30" s="434"/>
      <c r="E30" s="430">
        <f>D11</f>
        <v>1.43</v>
      </c>
      <c r="F30" s="403" t="str">
        <f t="shared" si="4"/>
        <v/>
      </c>
    </row>
    <row r="31" spans="1:6" ht="15.75" x14ac:dyDescent="0.25">
      <c r="A31" s="659"/>
      <c r="B31" s="14"/>
      <c r="C31" s="14"/>
      <c r="D31" s="13" t="s">
        <v>15</v>
      </c>
      <c r="E31" s="13"/>
      <c r="F31" s="660">
        <f>SUM(F16:F30)</f>
        <v>0</v>
      </c>
    </row>
    <row r="32" spans="1:6" ht="15.75" x14ac:dyDescent="0.25">
      <c r="A32" s="659" t="s">
        <v>538</v>
      </c>
      <c r="B32" s="47"/>
      <c r="C32" s="264">
        <v>0</v>
      </c>
      <c r="D32" s="16"/>
      <c r="E32" s="12"/>
      <c r="F32" s="436">
        <f>SUM(C32*(F31)/100)</f>
        <v>0</v>
      </c>
    </row>
    <row r="33" spans="1:6" ht="15.75" x14ac:dyDescent="0.25">
      <c r="A33" s="205" t="s">
        <v>539</v>
      </c>
      <c r="B33" s="266"/>
      <c r="C33" s="267">
        <v>0</v>
      </c>
      <c r="D33" s="13" t="s">
        <v>540</v>
      </c>
      <c r="E33" s="13"/>
      <c r="F33" s="641">
        <f>SUM(C33*(F31)/100)</f>
        <v>0</v>
      </c>
    </row>
    <row r="34" spans="1:6" ht="15.75" x14ac:dyDescent="0.25">
      <c r="A34" s="659"/>
      <c r="B34" s="12"/>
      <c r="C34" s="14"/>
      <c r="D34" s="13" t="s">
        <v>17</v>
      </c>
      <c r="E34" s="13"/>
      <c r="F34" s="661">
        <f>SUM(F31+F32+F33)</f>
        <v>0</v>
      </c>
    </row>
    <row r="35" spans="1:6" ht="15.75" x14ac:dyDescent="0.25">
      <c r="A35" s="12"/>
      <c r="B35" s="12"/>
      <c r="C35" s="13"/>
      <c r="D35" s="14"/>
      <c r="E35" s="13"/>
      <c r="F35" s="12"/>
    </row>
    <row r="36" spans="1:6" ht="15" x14ac:dyDescent="0.25">
      <c r="A36" s="270"/>
      <c r="B36" s="270"/>
      <c r="C36" s="271"/>
      <c r="D36" s="272"/>
      <c r="E36" s="271"/>
    </row>
    <row r="37" spans="1:6" ht="15" x14ac:dyDescent="0.25">
      <c r="A37" s="270"/>
      <c r="B37" s="270"/>
      <c r="C37" s="271"/>
      <c r="D37" s="272"/>
      <c r="E37" s="271"/>
    </row>
  </sheetData>
  <mergeCells count="13">
    <mergeCell ref="A1:B5"/>
    <mergeCell ref="C1:F1"/>
    <mergeCell ref="C2:F2"/>
    <mergeCell ref="C3:F3"/>
    <mergeCell ref="C4:F4"/>
    <mergeCell ref="C5:F5"/>
    <mergeCell ref="A28:B28"/>
    <mergeCell ref="A6:B7"/>
    <mergeCell ref="C6:F6"/>
    <mergeCell ref="C7:F7"/>
    <mergeCell ref="A8:F8"/>
    <mergeCell ref="A9:F9"/>
    <mergeCell ref="D11:E11"/>
  </mergeCells>
  <hyperlinks>
    <hyperlink ref="C7" r:id="rId1" xr:uid="{E92139B1-C5FC-42BF-830A-A8BDB6118599}"/>
    <hyperlink ref="C5" r:id="rId2" xr:uid="{96A49613-F27E-48A4-B354-2338061CD93D}"/>
  </hyperlinks>
  <pageMargins left="0.5" right="0.5" top="0.5" bottom="0.25" header="0.5" footer="0.5"/>
  <pageSetup scale="90" fitToHeight="0"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A2368-5829-4926-AE53-3299D88D4A2D}">
  <sheetPr>
    <tabColor rgb="FFFF6600"/>
  </sheetPr>
  <dimension ref="A1:H78"/>
  <sheetViews>
    <sheetView topLeftCell="A45" zoomScale="110" zoomScaleNormal="110" workbookViewId="0">
      <selection activeCell="E74" sqref="E74"/>
    </sheetView>
  </sheetViews>
  <sheetFormatPr defaultRowHeight="12.75" x14ac:dyDescent="0.2"/>
  <cols>
    <col min="1" max="1" width="43.42578125" style="4" customWidth="1"/>
    <col min="2" max="2" width="12.28515625" style="4" customWidth="1"/>
    <col min="3" max="3" width="14.42578125" style="25" customWidth="1"/>
    <col min="4" max="4" width="5.42578125" style="6" customWidth="1"/>
    <col min="5" max="5" width="13.28515625" style="51" customWidth="1"/>
    <col min="6" max="247" width="8.7109375" style="4"/>
    <col min="248" max="248" width="8.7109375" style="4" customWidth="1"/>
    <col min="249" max="252" width="8.7109375" style="4"/>
    <col min="253" max="254" width="6" style="4" customWidth="1"/>
    <col min="255" max="256" width="8.7109375" style="4"/>
    <col min="257" max="257" width="16.5703125" style="4" customWidth="1"/>
    <col min="258" max="503" width="8.7109375" style="4"/>
    <col min="504" max="504" width="8.7109375" style="4" customWidth="1"/>
    <col min="505" max="508" width="8.7109375" style="4"/>
    <col min="509" max="510" width="6" style="4" customWidth="1"/>
    <col min="511" max="512" width="8.7109375" style="4"/>
    <col min="513" max="513" width="16.5703125" style="4" customWidth="1"/>
    <col min="514" max="759" width="8.7109375" style="4"/>
    <col min="760" max="760" width="8.7109375" style="4" customWidth="1"/>
    <col min="761" max="764" width="8.7109375" style="4"/>
    <col min="765" max="766" width="6" style="4" customWidth="1"/>
    <col min="767" max="768" width="8.7109375" style="4"/>
    <col min="769" max="769" width="16.5703125" style="4" customWidth="1"/>
    <col min="770" max="1015" width="8.7109375" style="4"/>
    <col min="1016" max="1016" width="8.7109375" style="4" customWidth="1"/>
    <col min="1017" max="1020" width="8.7109375" style="4"/>
    <col min="1021" max="1022" width="6" style="4" customWidth="1"/>
    <col min="1023" max="1024" width="8.7109375" style="4"/>
    <col min="1025" max="1025" width="16.5703125" style="4" customWidth="1"/>
    <col min="1026" max="1271" width="8.7109375" style="4"/>
    <col min="1272" max="1272" width="8.7109375" style="4" customWidth="1"/>
    <col min="1273" max="1276" width="8.7109375" style="4"/>
    <col min="1277" max="1278" width="6" style="4" customWidth="1"/>
    <col min="1279" max="1280" width="8.7109375" style="4"/>
    <col min="1281" max="1281" width="16.5703125" style="4" customWidth="1"/>
    <col min="1282" max="1527" width="8.7109375" style="4"/>
    <col min="1528" max="1528" width="8.7109375" style="4" customWidth="1"/>
    <col min="1529" max="1532" width="8.7109375" style="4"/>
    <col min="1533" max="1534" width="6" style="4" customWidth="1"/>
    <col min="1535" max="1536" width="8.7109375" style="4"/>
    <col min="1537" max="1537" width="16.5703125" style="4" customWidth="1"/>
    <col min="1538" max="1783" width="8.7109375" style="4"/>
    <col min="1784" max="1784" width="8.7109375" style="4" customWidth="1"/>
    <col min="1785" max="1788" width="8.7109375" style="4"/>
    <col min="1789" max="1790" width="6" style="4" customWidth="1"/>
    <col min="1791" max="1792" width="8.7109375" style="4"/>
    <col min="1793" max="1793" width="16.5703125" style="4" customWidth="1"/>
    <col min="1794" max="2039" width="8.7109375" style="4"/>
    <col min="2040" max="2040" width="8.7109375" style="4" customWidth="1"/>
    <col min="2041" max="2044" width="8.7109375" style="4"/>
    <col min="2045" max="2046" width="6" style="4" customWidth="1"/>
    <col min="2047" max="2048" width="8.7109375" style="4"/>
    <col min="2049" max="2049" width="16.5703125" style="4" customWidth="1"/>
    <col min="2050" max="2295" width="8.7109375" style="4"/>
    <col min="2296" max="2296" width="8.7109375" style="4" customWidth="1"/>
    <col min="2297" max="2300" width="8.7109375" style="4"/>
    <col min="2301" max="2302" width="6" style="4" customWidth="1"/>
    <col min="2303" max="2304" width="8.7109375" style="4"/>
    <col min="2305" max="2305" width="16.5703125" style="4" customWidth="1"/>
    <col min="2306" max="2551" width="8.7109375" style="4"/>
    <col min="2552" max="2552" width="8.7109375" style="4" customWidth="1"/>
    <col min="2553" max="2556" width="8.7109375" style="4"/>
    <col min="2557" max="2558" width="6" style="4" customWidth="1"/>
    <col min="2559" max="2560" width="8.7109375" style="4"/>
    <col min="2561" max="2561" width="16.5703125" style="4" customWidth="1"/>
    <col min="2562" max="2807" width="8.7109375" style="4"/>
    <col min="2808" max="2808" width="8.7109375" style="4" customWidth="1"/>
    <col min="2809" max="2812" width="8.7109375" style="4"/>
    <col min="2813" max="2814" width="6" style="4" customWidth="1"/>
    <col min="2815" max="2816" width="8.7109375" style="4"/>
    <col min="2817" max="2817" width="16.5703125" style="4" customWidth="1"/>
    <col min="2818" max="3063" width="8.7109375" style="4"/>
    <col min="3064" max="3064" width="8.7109375" style="4" customWidth="1"/>
    <col min="3065" max="3068" width="8.7109375" style="4"/>
    <col min="3069" max="3070" width="6" style="4" customWidth="1"/>
    <col min="3071" max="3072" width="8.7109375" style="4"/>
    <col min="3073" max="3073" width="16.5703125" style="4" customWidth="1"/>
    <col min="3074" max="3319" width="8.7109375" style="4"/>
    <col min="3320" max="3320" width="8.7109375" style="4" customWidth="1"/>
    <col min="3321" max="3324" width="8.7109375" style="4"/>
    <col min="3325" max="3326" width="6" style="4" customWidth="1"/>
    <col min="3327" max="3328" width="8.7109375" style="4"/>
    <col min="3329" max="3329" width="16.5703125" style="4" customWidth="1"/>
    <col min="3330" max="3575" width="8.7109375" style="4"/>
    <col min="3576" max="3576" width="8.7109375" style="4" customWidth="1"/>
    <col min="3577" max="3580" width="8.7109375" style="4"/>
    <col min="3581" max="3582" width="6" style="4" customWidth="1"/>
    <col min="3583" max="3584" width="8.7109375" style="4"/>
    <col min="3585" max="3585" width="16.5703125" style="4" customWidth="1"/>
    <col min="3586" max="3831" width="8.7109375" style="4"/>
    <col min="3832" max="3832" width="8.7109375" style="4" customWidth="1"/>
    <col min="3833" max="3836" width="8.7109375" style="4"/>
    <col min="3837" max="3838" width="6" style="4" customWidth="1"/>
    <col min="3839" max="3840" width="8.7109375" style="4"/>
    <col min="3841" max="3841" width="16.5703125" style="4" customWidth="1"/>
    <col min="3842" max="4087" width="8.7109375" style="4"/>
    <col min="4088" max="4088" width="8.7109375" style="4" customWidth="1"/>
    <col min="4089" max="4092" width="8.7109375" style="4"/>
    <col min="4093" max="4094" width="6" style="4" customWidth="1"/>
    <col min="4095" max="4096" width="8.7109375" style="4"/>
    <col min="4097" max="4097" width="16.5703125" style="4" customWidth="1"/>
    <col min="4098" max="4343" width="8.7109375" style="4"/>
    <col min="4344" max="4344" width="8.7109375" style="4" customWidth="1"/>
    <col min="4345" max="4348" width="8.7109375" style="4"/>
    <col min="4349" max="4350" width="6" style="4" customWidth="1"/>
    <col min="4351" max="4352" width="8.7109375" style="4"/>
    <col min="4353" max="4353" width="16.5703125" style="4" customWidth="1"/>
    <col min="4354" max="4599" width="8.7109375" style="4"/>
    <col min="4600" max="4600" width="8.7109375" style="4" customWidth="1"/>
    <col min="4601" max="4604" width="8.7109375" style="4"/>
    <col min="4605" max="4606" width="6" style="4" customWidth="1"/>
    <col min="4607" max="4608" width="8.7109375" style="4"/>
    <col min="4609" max="4609" width="16.5703125" style="4" customWidth="1"/>
    <col min="4610" max="4855" width="8.7109375" style="4"/>
    <col min="4856" max="4856" width="8.7109375" style="4" customWidth="1"/>
    <col min="4857" max="4860" width="8.7109375" style="4"/>
    <col min="4861" max="4862" width="6" style="4" customWidth="1"/>
    <col min="4863" max="4864" width="8.7109375" style="4"/>
    <col min="4865" max="4865" width="16.5703125" style="4" customWidth="1"/>
    <col min="4866" max="5111" width="8.7109375" style="4"/>
    <col min="5112" max="5112" width="8.7109375" style="4" customWidth="1"/>
    <col min="5113" max="5116" width="8.7109375" style="4"/>
    <col min="5117" max="5118" width="6" style="4" customWidth="1"/>
    <col min="5119" max="5120" width="8.7109375" style="4"/>
    <col min="5121" max="5121" width="16.5703125" style="4" customWidth="1"/>
    <col min="5122" max="5367" width="8.7109375" style="4"/>
    <col min="5368" max="5368" width="8.7109375" style="4" customWidth="1"/>
    <col min="5369" max="5372" width="8.7109375" style="4"/>
    <col min="5373" max="5374" width="6" style="4" customWidth="1"/>
    <col min="5375" max="5376" width="8.7109375" style="4"/>
    <col min="5377" max="5377" width="16.5703125" style="4" customWidth="1"/>
    <col min="5378" max="5623" width="8.7109375" style="4"/>
    <col min="5624" max="5624" width="8.7109375" style="4" customWidth="1"/>
    <col min="5625" max="5628" width="8.7109375" style="4"/>
    <col min="5629" max="5630" width="6" style="4" customWidth="1"/>
    <col min="5631" max="5632" width="8.7109375" style="4"/>
    <col min="5633" max="5633" width="16.5703125" style="4" customWidth="1"/>
    <col min="5634" max="5879" width="8.7109375" style="4"/>
    <col min="5880" max="5880" width="8.7109375" style="4" customWidth="1"/>
    <col min="5881" max="5884" width="8.7109375" style="4"/>
    <col min="5885" max="5886" width="6" style="4" customWidth="1"/>
    <col min="5887" max="5888" width="8.7109375" style="4"/>
    <col min="5889" max="5889" width="16.5703125" style="4" customWidth="1"/>
    <col min="5890" max="6135" width="8.7109375" style="4"/>
    <col min="6136" max="6136" width="8.7109375" style="4" customWidth="1"/>
    <col min="6137" max="6140" width="8.7109375" style="4"/>
    <col min="6141" max="6142" width="6" style="4" customWidth="1"/>
    <col min="6143" max="6144" width="8.7109375" style="4"/>
    <col min="6145" max="6145" width="16.5703125" style="4" customWidth="1"/>
    <col min="6146" max="6391" width="8.7109375" style="4"/>
    <col min="6392" max="6392" width="8.7109375" style="4" customWidth="1"/>
    <col min="6393" max="6396" width="8.7109375" style="4"/>
    <col min="6397" max="6398" width="6" style="4" customWidth="1"/>
    <col min="6399" max="6400" width="8.7109375" style="4"/>
    <col min="6401" max="6401" width="16.5703125" style="4" customWidth="1"/>
    <col min="6402" max="6647" width="8.7109375" style="4"/>
    <col min="6648" max="6648" width="8.7109375" style="4" customWidth="1"/>
    <col min="6649" max="6652" width="8.7109375" style="4"/>
    <col min="6653" max="6654" width="6" style="4" customWidth="1"/>
    <col min="6655" max="6656" width="8.7109375" style="4"/>
    <col min="6657" max="6657" width="16.5703125" style="4" customWidth="1"/>
    <col min="6658" max="6903" width="8.7109375" style="4"/>
    <col min="6904" max="6904" width="8.7109375" style="4" customWidth="1"/>
    <col min="6905" max="6908" width="8.7109375" style="4"/>
    <col min="6909" max="6910" width="6" style="4" customWidth="1"/>
    <col min="6911" max="6912" width="8.7109375" style="4"/>
    <col min="6913" max="6913" width="16.5703125" style="4" customWidth="1"/>
    <col min="6914" max="7159" width="8.7109375" style="4"/>
    <col min="7160" max="7160" width="8.7109375" style="4" customWidth="1"/>
    <col min="7161" max="7164" width="8.7109375" style="4"/>
    <col min="7165" max="7166" width="6" style="4" customWidth="1"/>
    <col min="7167" max="7168" width="8.7109375" style="4"/>
    <col min="7169" max="7169" width="16.5703125" style="4" customWidth="1"/>
    <col min="7170" max="7415" width="8.7109375" style="4"/>
    <col min="7416" max="7416" width="8.7109375" style="4" customWidth="1"/>
    <col min="7417" max="7420" width="8.7109375" style="4"/>
    <col min="7421" max="7422" width="6" style="4" customWidth="1"/>
    <col min="7423" max="7424" width="8.7109375" style="4"/>
    <col min="7425" max="7425" width="16.5703125" style="4" customWidth="1"/>
    <col min="7426" max="7671" width="8.7109375" style="4"/>
    <col min="7672" max="7672" width="8.7109375" style="4" customWidth="1"/>
    <col min="7673" max="7676" width="8.7109375" style="4"/>
    <col min="7677" max="7678" width="6" style="4" customWidth="1"/>
    <col min="7679" max="7680" width="8.7109375" style="4"/>
    <col min="7681" max="7681" width="16.5703125" style="4" customWidth="1"/>
    <col min="7682" max="7927" width="8.7109375" style="4"/>
    <col min="7928" max="7928" width="8.7109375" style="4" customWidth="1"/>
    <col min="7929" max="7932" width="8.7109375" style="4"/>
    <col min="7933" max="7934" width="6" style="4" customWidth="1"/>
    <col min="7935" max="7936" width="8.7109375" style="4"/>
    <col min="7937" max="7937" width="16.5703125" style="4" customWidth="1"/>
    <col min="7938" max="8183" width="8.7109375" style="4"/>
    <col min="8184" max="8184" width="8.7109375" style="4" customWidth="1"/>
    <col min="8185" max="8188" width="8.7109375" style="4"/>
    <col min="8189" max="8190" width="6" style="4" customWidth="1"/>
    <col min="8191" max="8192" width="8.7109375" style="4"/>
    <col min="8193" max="8193" width="16.5703125" style="4" customWidth="1"/>
    <col min="8194" max="8439" width="8.7109375" style="4"/>
    <col min="8440" max="8440" width="8.7109375" style="4" customWidth="1"/>
    <col min="8441" max="8444" width="8.7109375" style="4"/>
    <col min="8445" max="8446" width="6" style="4" customWidth="1"/>
    <col min="8447" max="8448" width="8.7109375" style="4"/>
    <col min="8449" max="8449" width="16.5703125" style="4" customWidth="1"/>
    <col min="8450" max="8695" width="8.7109375" style="4"/>
    <col min="8696" max="8696" width="8.7109375" style="4" customWidth="1"/>
    <col min="8697" max="8700" width="8.7109375" style="4"/>
    <col min="8701" max="8702" width="6" style="4" customWidth="1"/>
    <col min="8703" max="8704" width="8.7109375" style="4"/>
    <col min="8705" max="8705" width="16.5703125" style="4" customWidth="1"/>
    <col min="8706" max="8951" width="8.7109375" style="4"/>
    <col min="8952" max="8952" width="8.7109375" style="4" customWidth="1"/>
    <col min="8953" max="8956" width="8.7109375" style="4"/>
    <col min="8957" max="8958" width="6" style="4" customWidth="1"/>
    <col min="8959" max="8960" width="8.7109375" style="4"/>
    <col min="8961" max="8961" width="16.5703125" style="4" customWidth="1"/>
    <col min="8962" max="9207" width="8.7109375" style="4"/>
    <col min="9208" max="9208" width="8.7109375" style="4" customWidth="1"/>
    <col min="9209" max="9212" width="8.7109375" style="4"/>
    <col min="9213" max="9214" width="6" style="4" customWidth="1"/>
    <col min="9215" max="9216" width="8.7109375" style="4"/>
    <col min="9217" max="9217" width="16.5703125" style="4" customWidth="1"/>
    <col min="9218" max="9463" width="8.7109375" style="4"/>
    <col min="9464" max="9464" width="8.7109375" style="4" customWidth="1"/>
    <col min="9465" max="9468" width="8.7109375" style="4"/>
    <col min="9469" max="9470" width="6" style="4" customWidth="1"/>
    <col min="9471" max="9472" width="8.7109375" style="4"/>
    <col min="9473" max="9473" width="16.5703125" style="4" customWidth="1"/>
    <col min="9474" max="9719" width="8.7109375" style="4"/>
    <col min="9720" max="9720" width="8.7109375" style="4" customWidth="1"/>
    <col min="9721" max="9724" width="8.7109375" style="4"/>
    <col min="9725" max="9726" width="6" style="4" customWidth="1"/>
    <col min="9727" max="9728" width="8.7109375" style="4"/>
    <col min="9729" max="9729" width="16.5703125" style="4" customWidth="1"/>
    <col min="9730" max="9975" width="8.7109375" style="4"/>
    <col min="9976" max="9976" width="8.7109375" style="4" customWidth="1"/>
    <col min="9977" max="9980" width="8.7109375" style="4"/>
    <col min="9981" max="9982" width="6" style="4" customWidth="1"/>
    <col min="9983" max="9984" width="8.7109375" style="4"/>
    <col min="9985" max="9985" width="16.5703125" style="4" customWidth="1"/>
    <col min="9986" max="10231" width="8.7109375" style="4"/>
    <col min="10232" max="10232" width="8.7109375" style="4" customWidth="1"/>
    <col min="10233" max="10236" width="8.7109375" style="4"/>
    <col min="10237" max="10238" width="6" style="4" customWidth="1"/>
    <col min="10239" max="10240" width="8.7109375" style="4"/>
    <col min="10241" max="10241" width="16.5703125" style="4" customWidth="1"/>
    <col min="10242" max="10487" width="8.7109375" style="4"/>
    <col min="10488" max="10488" width="8.7109375" style="4" customWidth="1"/>
    <col min="10489" max="10492" width="8.7109375" style="4"/>
    <col min="10493" max="10494" width="6" style="4" customWidth="1"/>
    <col min="10495" max="10496" width="8.7109375" style="4"/>
    <col min="10497" max="10497" width="16.5703125" style="4" customWidth="1"/>
    <col min="10498" max="10743" width="8.7109375" style="4"/>
    <col min="10744" max="10744" width="8.7109375" style="4" customWidth="1"/>
    <col min="10745" max="10748" width="8.7109375" style="4"/>
    <col min="10749" max="10750" width="6" style="4" customWidth="1"/>
    <col min="10751" max="10752" width="8.7109375" style="4"/>
    <col min="10753" max="10753" width="16.5703125" style="4" customWidth="1"/>
    <col min="10754" max="10999" width="8.7109375" style="4"/>
    <col min="11000" max="11000" width="8.7109375" style="4" customWidth="1"/>
    <col min="11001" max="11004" width="8.7109375" style="4"/>
    <col min="11005" max="11006" width="6" style="4" customWidth="1"/>
    <col min="11007" max="11008" width="8.7109375" style="4"/>
    <col min="11009" max="11009" width="16.5703125" style="4" customWidth="1"/>
    <col min="11010" max="11255" width="8.7109375" style="4"/>
    <col min="11256" max="11256" width="8.7109375" style="4" customWidth="1"/>
    <col min="11257" max="11260" width="8.7109375" style="4"/>
    <col min="11261" max="11262" width="6" style="4" customWidth="1"/>
    <col min="11263" max="11264" width="8.7109375" style="4"/>
    <col min="11265" max="11265" width="16.5703125" style="4" customWidth="1"/>
    <col min="11266" max="11511" width="8.7109375" style="4"/>
    <col min="11512" max="11512" width="8.7109375" style="4" customWidth="1"/>
    <col min="11513" max="11516" width="8.7109375" style="4"/>
    <col min="11517" max="11518" width="6" style="4" customWidth="1"/>
    <col min="11519" max="11520" width="8.7109375" style="4"/>
    <col min="11521" max="11521" width="16.5703125" style="4" customWidth="1"/>
    <col min="11522" max="11767" width="8.7109375" style="4"/>
    <col min="11768" max="11768" width="8.7109375" style="4" customWidth="1"/>
    <col min="11769" max="11772" width="8.7109375" style="4"/>
    <col min="11773" max="11774" width="6" style="4" customWidth="1"/>
    <col min="11775" max="11776" width="8.7109375" style="4"/>
    <col min="11777" max="11777" width="16.5703125" style="4" customWidth="1"/>
    <col min="11778" max="12023" width="8.7109375" style="4"/>
    <col min="12024" max="12024" width="8.7109375" style="4" customWidth="1"/>
    <col min="12025" max="12028" width="8.7109375" style="4"/>
    <col min="12029" max="12030" width="6" style="4" customWidth="1"/>
    <col min="12031" max="12032" width="8.7109375" style="4"/>
    <col min="12033" max="12033" width="16.5703125" style="4" customWidth="1"/>
    <col min="12034" max="12279" width="8.7109375" style="4"/>
    <col min="12280" max="12280" width="8.7109375" style="4" customWidth="1"/>
    <col min="12281" max="12284" width="8.7109375" style="4"/>
    <col min="12285" max="12286" width="6" style="4" customWidth="1"/>
    <col min="12287" max="12288" width="8.7109375" style="4"/>
    <col min="12289" max="12289" width="16.5703125" style="4" customWidth="1"/>
    <col min="12290" max="12535" width="8.7109375" style="4"/>
    <col min="12536" max="12536" width="8.7109375" style="4" customWidth="1"/>
    <col min="12537" max="12540" width="8.7109375" style="4"/>
    <col min="12541" max="12542" width="6" style="4" customWidth="1"/>
    <col min="12543" max="12544" width="8.7109375" style="4"/>
    <col min="12545" max="12545" width="16.5703125" style="4" customWidth="1"/>
    <col min="12546" max="12791" width="8.7109375" style="4"/>
    <col min="12792" max="12792" width="8.7109375" style="4" customWidth="1"/>
    <col min="12793" max="12796" width="8.7109375" style="4"/>
    <col min="12797" max="12798" width="6" style="4" customWidth="1"/>
    <col min="12799" max="12800" width="8.7109375" style="4"/>
    <col min="12801" max="12801" width="16.5703125" style="4" customWidth="1"/>
    <col min="12802" max="13047" width="8.7109375" style="4"/>
    <col min="13048" max="13048" width="8.7109375" style="4" customWidth="1"/>
    <col min="13049" max="13052" width="8.7109375" style="4"/>
    <col min="13053" max="13054" width="6" style="4" customWidth="1"/>
    <col min="13055" max="13056" width="8.7109375" style="4"/>
    <col min="13057" max="13057" width="16.5703125" style="4" customWidth="1"/>
    <col min="13058" max="13303" width="8.7109375" style="4"/>
    <col min="13304" max="13304" width="8.7109375" style="4" customWidth="1"/>
    <col min="13305" max="13308" width="8.7109375" style="4"/>
    <col min="13309" max="13310" width="6" style="4" customWidth="1"/>
    <col min="13311" max="13312" width="8.7109375" style="4"/>
    <col min="13313" max="13313" width="16.5703125" style="4" customWidth="1"/>
    <col min="13314" max="13559" width="8.7109375" style="4"/>
    <col min="13560" max="13560" width="8.7109375" style="4" customWidth="1"/>
    <col min="13561" max="13564" width="8.7109375" style="4"/>
    <col min="13565" max="13566" width="6" style="4" customWidth="1"/>
    <col min="13567" max="13568" width="8.7109375" style="4"/>
    <col min="13569" max="13569" width="16.5703125" style="4" customWidth="1"/>
    <col min="13570" max="13815" width="8.7109375" style="4"/>
    <col min="13816" max="13816" width="8.7109375" style="4" customWidth="1"/>
    <col min="13817" max="13820" width="8.7109375" style="4"/>
    <col min="13821" max="13822" width="6" style="4" customWidth="1"/>
    <col min="13823" max="13824" width="8.7109375" style="4"/>
    <col min="13825" max="13825" width="16.5703125" style="4" customWidth="1"/>
    <col min="13826" max="14071" width="8.7109375" style="4"/>
    <col min="14072" max="14072" width="8.7109375" style="4" customWidth="1"/>
    <col min="14073" max="14076" width="8.7109375" style="4"/>
    <col min="14077" max="14078" width="6" style="4" customWidth="1"/>
    <col min="14079" max="14080" width="8.7109375" style="4"/>
    <col min="14081" max="14081" width="16.5703125" style="4" customWidth="1"/>
    <col min="14082" max="14327" width="8.7109375" style="4"/>
    <col min="14328" max="14328" width="8.7109375" style="4" customWidth="1"/>
    <col min="14329" max="14332" width="8.7109375" style="4"/>
    <col min="14333" max="14334" width="6" style="4" customWidth="1"/>
    <col min="14335" max="14336" width="8.7109375" style="4"/>
    <col min="14337" max="14337" width="16.5703125" style="4" customWidth="1"/>
    <col min="14338" max="14583" width="8.7109375" style="4"/>
    <col min="14584" max="14584" width="8.7109375" style="4" customWidth="1"/>
    <col min="14585" max="14588" width="8.7109375" style="4"/>
    <col min="14589" max="14590" width="6" style="4" customWidth="1"/>
    <col min="14591" max="14592" width="8.7109375" style="4"/>
    <col min="14593" max="14593" width="16.5703125" style="4" customWidth="1"/>
    <col min="14594" max="14839" width="8.7109375" style="4"/>
    <col min="14840" max="14840" width="8.7109375" style="4" customWidth="1"/>
    <col min="14841" max="14844" width="8.7109375" style="4"/>
    <col min="14845" max="14846" width="6" style="4" customWidth="1"/>
    <col min="14847" max="14848" width="8.7109375" style="4"/>
    <col min="14849" max="14849" width="16.5703125" style="4" customWidth="1"/>
    <col min="14850" max="15095" width="8.7109375" style="4"/>
    <col min="15096" max="15096" width="8.7109375" style="4" customWidth="1"/>
    <col min="15097" max="15100" width="8.7109375" style="4"/>
    <col min="15101" max="15102" width="6" style="4" customWidth="1"/>
    <col min="15103" max="15104" width="8.7109375" style="4"/>
    <col min="15105" max="15105" width="16.5703125" style="4" customWidth="1"/>
    <col min="15106" max="15351" width="8.7109375" style="4"/>
    <col min="15352" max="15352" width="8.7109375" style="4" customWidth="1"/>
    <col min="15353" max="15356" width="8.7109375" style="4"/>
    <col min="15357" max="15358" width="6" style="4" customWidth="1"/>
    <col min="15359" max="15360" width="8.7109375" style="4"/>
    <col min="15361" max="15361" width="16.5703125" style="4" customWidth="1"/>
    <col min="15362" max="15607" width="8.7109375" style="4"/>
    <col min="15608" max="15608" width="8.7109375" style="4" customWidth="1"/>
    <col min="15609" max="15612" width="8.7109375" style="4"/>
    <col min="15613" max="15614" width="6" style="4" customWidth="1"/>
    <col min="15615" max="15616" width="8.7109375" style="4"/>
    <col min="15617" max="15617" width="16.5703125" style="4" customWidth="1"/>
    <col min="15618" max="15863" width="8.7109375" style="4"/>
    <col min="15864" max="15864" width="8.7109375" style="4" customWidth="1"/>
    <col min="15865" max="15868" width="8.7109375" style="4"/>
    <col min="15869" max="15870" width="6" style="4" customWidth="1"/>
    <col min="15871" max="15872" width="8.7109375" style="4"/>
    <col min="15873" max="15873" width="16.5703125" style="4" customWidth="1"/>
    <col min="15874" max="16119" width="8.7109375" style="4"/>
    <col min="16120" max="16120" width="8.7109375" style="4" customWidth="1"/>
    <col min="16121" max="16124" width="8.7109375" style="4"/>
    <col min="16125" max="16126" width="6" style="4" customWidth="1"/>
    <col min="16127" max="16128" width="8.7109375" style="4"/>
    <col min="16129" max="16129" width="16.5703125" style="4" customWidth="1"/>
    <col min="16130" max="16375" width="8.7109375" style="4"/>
    <col min="16376" max="16384" width="9.28515625" style="4" customWidth="1"/>
  </cols>
  <sheetData>
    <row r="1" spans="1:5" ht="35.65" customHeight="1" thickBot="1" x14ac:dyDescent="0.3">
      <c r="A1" s="890" t="e" vm="1">
        <v>#VALUE!</v>
      </c>
      <c r="B1" s="891"/>
      <c r="C1" s="896" t="s">
        <v>466</v>
      </c>
      <c r="D1" s="897"/>
      <c r="E1" s="898"/>
    </row>
    <row r="2" spans="1:5" ht="19.5" customHeight="1" thickBot="1" x14ac:dyDescent="0.25">
      <c r="A2" s="892"/>
      <c r="B2" s="893"/>
      <c r="C2" s="899" t="s">
        <v>444</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6.5" thickBot="1" x14ac:dyDescent="0.25">
      <c r="A8" s="907"/>
      <c r="B8" s="900"/>
      <c r="C8" s="900"/>
      <c r="D8" s="900"/>
      <c r="E8" s="901"/>
    </row>
    <row r="9" spans="1:5" ht="15.75" x14ac:dyDescent="0.25">
      <c r="A9" s="78" t="s">
        <v>37</v>
      </c>
      <c r="B9" s="79"/>
      <c r="C9" s="80"/>
      <c r="D9" s="81"/>
      <c r="E9" s="75"/>
    </row>
    <row r="10" spans="1:5" ht="20.65" customHeight="1" x14ac:dyDescent="0.2">
      <c r="A10" s="908" t="s">
        <v>588</v>
      </c>
      <c r="B10" s="909"/>
      <c r="C10" s="909"/>
      <c r="D10" s="909"/>
      <c r="E10" s="910"/>
    </row>
    <row r="11" spans="1:5" ht="27.6" customHeight="1" x14ac:dyDescent="0.2">
      <c r="A11" s="908"/>
      <c r="B11" s="909"/>
      <c r="C11" s="909"/>
      <c r="D11" s="909"/>
      <c r="E11" s="910"/>
    </row>
    <row r="12" spans="1:5" ht="15" customHeight="1" x14ac:dyDescent="0.25">
      <c r="A12" s="82"/>
      <c r="B12" s="83"/>
      <c r="C12" s="83"/>
      <c r="D12" s="83"/>
      <c r="E12" s="84"/>
    </row>
    <row r="13" spans="1:5" ht="15.75" x14ac:dyDescent="0.25">
      <c r="A13" s="85"/>
      <c r="B13" s="86"/>
      <c r="C13" s="87" t="s">
        <v>337</v>
      </c>
      <c r="D13" s="81"/>
      <c r="E13" s="75"/>
    </row>
    <row r="14" spans="1:5" ht="13.35" customHeight="1" x14ac:dyDescent="0.25">
      <c r="A14" s="88" t="s">
        <v>4</v>
      </c>
      <c r="B14" s="716" t="s">
        <v>319</v>
      </c>
      <c r="C14" s="89" t="s">
        <v>320</v>
      </c>
      <c r="D14" s="90" t="s">
        <v>5</v>
      </c>
      <c r="E14" s="75" t="s">
        <v>6</v>
      </c>
    </row>
    <row r="15" spans="1:5" ht="13.35" customHeight="1" x14ac:dyDescent="0.25">
      <c r="A15" s="718" t="s">
        <v>342</v>
      </c>
      <c r="B15" s="20">
        <f t="shared" ref="B15:B16" si="0">C15/0.82</f>
        <v>112676.82926829268</v>
      </c>
      <c r="C15" s="62">
        <v>92395</v>
      </c>
      <c r="D15" s="63"/>
      <c r="E15" s="64" t="str">
        <f>IF(C15*D15,C15*D15,"")</f>
        <v/>
      </c>
    </row>
    <row r="16" spans="1:5" ht="15.75" x14ac:dyDescent="0.25">
      <c r="A16" s="91" t="s">
        <v>60</v>
      </c>
      <c r="B16" s="20">
        <f t="shared" si="0"/>
        <v>116754.87804878049</v>
      </c>
      <c r="C16" s="62">
        <v>95739</v>
      </c>
      <c r="D16" s="37"/>
      <c r="E16" s="64" t="str">
        <f>IF(C16*D16,C16*D16,"")</f>
        <v/>
      </c>
    </row>
    <row r="17" spans="1:5" ht="15.75" x14ac:dyDescent="0.25">
      <c r="A17" s="88"/>
      <c r="B17" s="40"/>
      <c r="C17" s="56"/>
      <c r="D17" s="41"/>
      <c r="E17" s="75"/>
    </row>
    <row r="18" spans="1:5" ht="15.75" x14ac:dyDescent="0.25">
      <c r="A18" s="92" t="s">
        <v>7</v>
      </c>
      <c r="B18" s="40"/>
      <c r="C18" s="56"/>
      <c r="D18" s="41"/>
      <c r="E18" s="75"/>
    </row>
    <row r="19" spans="1:5" ht="15.75" x14ac:dyDescent="0.25">
      <c r="A19" s="93" t="s">
        <v>61</v>
      </c>
      <c r="B19" s="20">
        <f t="shared" ref="B19:B20" si="1">C19/0.82</f>
        <v>37920.731707317078</v>
      </c>
      <c r="C19" s="65">
        <v>31095</v>
      </c>
      <c r="D19" s="37"/>
      <c r="E19" s="64" t="str">
        <f t="shared" ref="E19:E20" si="2">IF(C19*D19,C19*D19,"")</f>
        <v/>
      </c>
    </row>
    <row r="20" spans="1:5" ht="31.5" x14ac:dyDescent="0.25">
      <c r="A20" s="94" t="s">
        <v>63</v>
      </c>
      <c r="B20" s="20">
        <f t="shared" si="1"/>
        <v>1317.0731707317075</v>
      </c>
      <c r="C20" s="65">
        <v>1080</v>
      </c>
      <c r="D20" s="37"/>
      <c r="E20" s="64" t="str">
        <f t="shared" si="2"/>
        <v/>
      </c>
    </row>
    <row r="21" spans="1:5" ht="15.75" x14ac:dyDescent="0.25">
      <c r="A21" s="93" t="s">
        <v>64</v>
      </c>
      <c r="B21" s="20">
        <f t="shared" ref="B21" si="3">C21/0.82</f>
        <v>645.1219512195122</v>
      </c>
      <c r="C21" s="65">
        <v>529</v>
      </c>
      <c r="D21" s="37"/>
      <c r="E21" s="64" t="str">
        <f t="shared" ref="E21" si="4">IF(C21*D21,C21*D21,"")</f>
        <v/>
      </c>
    </row>
    <row r="22" spans="1:5" ht="15.75" x14ac:dyDescent="0.25">
      <c r="A22" s="93" t="s">
        <v>65</v>
      </c>
      <c r="B22" s="20">
        <f t="shared" ref="B22" si="5">C22/0.82</f>
        <v>2674.3902439024391</v>
      </c>
      <c r="C22" s="65">
        <v>2193</v>
      </c>
      <c r="D22" s="37"/>
      <c r="E22" s="64" t="str">
        <f t="shared" ref="E22" si="6">IF(C22*D22,C22*D22,"")</f>
        <v/>
      </c>
    </row>
    <row r="23" spans="1:5" ht="15.75" x14ac:dyDescent="0.25">
      <c r="A23" s="93" t="s">
        <v>66</v>
      </c>
      <c r="B23" s="20">
        <f t="shared" ref="B23:B48" si="7">C23/0.82</f>
        <v>502.43902439024396</v>
      </c>
      <c r="C23" s="65">
        <v>412</v>
      </c>
      <c r="D23" s="37"/>
      <c r="E23" s="64" t="str">
        <f t="shared" ref="E23:E48" si="8">IF(C23*D23,C23*D23,"")</f>
        <v/>
      </c>
    </row>
    <row r="24" spans="1:5" ht="15.75" x14ac:dyDescent="0.25">
      <c r="A24" s="93" t="s">
        <v>67</v>
      </c>
      <c r="B24" s="20">
        <f t="shared" si="7"/>
        <v>690.2439024390244</v>
      </c>
      <c r="C24" s="65">
        <v>566</v>
      </c>
      <c r="D24" s="37"/>
      <c r="E24" s="64" t="str">
        <f t="shared" si="8"/>
        <v/>
      </c>
    </row>
    <row r="25" spans="1:5" ht="15.75" x14ac:dyDescent="0.25">
      <c r="A25" s="94" t="s">
        <v>68</v>
      </c>
      <c r="B25" s="20">
        <f t="shared" si="7"/>
        <v>341.46341463414637</v>
      </c>
      <c r="C25" s="65">
        <v>280</v>
      </c>
      <c r="D25" s="37"/>
      <c r="E25" s="64" t="str">
        <f t="shared" si="8"/>
        <v/>
      </c>
    </row>
    <row r="26" spans="1:5" ht="15.75" x14ac:dyDescent="0.25">
      <c r="A26" s="93" t="s">
        <v>69</v>
      </c>
      <c r="B26" s="20">
        <f t="shared" si="7"/>
        <v>957.31707317073176</v>
      </c>
      <c r="C26" s="65">
        <v>785</v>
      </c>
      <c r="D26" s="37"/>
      <c r="E26" s="64" t="str">
        <f t="shared" si="8"/>
        <v/>
      </c>
    </row>
    <row r="27" spans="1:5" ht="15.75" x14ac:dyDescent="0.25">
      <c r="A27" s="93" t="s">
        <v>302</v>
      </c>
      <c r="B27" s="20">
        <f t="shared" si="7"/>
        <v>1254.8780487804879</v>
      </c>
      <c r="C27" s="65">
        <v>1029</v>
      </c>
      <c r="D27" s="37"/>
      <c r="E27" s="64" t="str">
        <f t="shared" si="8"/>
        <v/>
      </c>
    </row>
    <row r="28" spans="1:5" ht="15.75" x14ac:dyDescent="0.25">
      <c r="A28" s="93" t="s">
        <v>303</v>
      </c>
      <c r="B28" s="20">
        <f t="shared" si="7"/>
        <v>1254.8780487804879</v>
      </c>
      <c r="C28" s="65">
        <v>1029</v>
      </c>
      <c r="D28" s="37"/>
      <c r="E28" s="64" t="str">
        <f t="shared" si="8"/>
        <v/>
      </c>
    </row>
    <row r="29" spans="1:5" ht="15.75" x14ac:dyDescent="0.25">
      <c r="A29" s="93" t="s">
        <v>304</v>
      </c>
      <c r="B29" s="20">
        <f t="shared" si="7"/>
        <v>1254.8780487804879</v>
      </c>
      <c r="C29" s="65">
        <v>1029</v>
      </c>
      <c r="D29" s="37"/>
      <c r="E29" s="64" t="str">
        <f t="shared" si="8"/>
        <v/>
      </c>
    </row>
    <row r="30" spans="1:5" ht="15.75" x14ac:dyDescent="0.25">
      <c r="A30" s="93" t="s">
        <v>436</v>
      </c>
      <c r="B30" s="20">
        <f t="shared" si="7"/>
        <v>335.36585365853659</v>
      </c>
      <c r="C30" s="65">
        <v>275</v>
      </c>
      <c r="D30" s="37"/>
      <c r="E30" s="64" t="str">
        <f t="shared" si="8"/>
        <v/>
      </c>
    </row>
    <row r="31" spans="1:5" ht="15.75" x14ac:dyDescent="0.25">
      <c r="A31" s="93" t="s">
        <v>437</v>
      </c>
      <c r="B31" s="20">
        <f t="shared" si="7"/>
        <v>353.65853658536588</v>
      </c>
      <c r="C31" s="65">
        <v>290</v>
      </c>
      <c r="D31" s="37"/>
      <c r="E31" s="64" t="str">
        <f t="shared" si="8"/>
        <v/>
      </c>
    </row>
    <row r="32" spans="1:5" ht="15.75" x14ac:dyDescent="0.25">
      <c r="A32" s="95" t="s">
        <v>438</v>
      </c>
      <c r="B32" s="20">
        <f t="shared" si="7"/>
        <v>370.73170731707319</v>
      </c>
      <c r="C32" s="62">
        <v>304</v>
      </c>
      <c r="D32" s="37"/>
      <c r="E32" s="64" t="str">
        <f t="shared" si="8"/>
        <v/>
      </c>
    </row>
    <row r="33" spans="1:5" ht="15.75" x14ac:dyDescent="0.25">
      <c r="A33" s="95" t="s">
        <v>439</v>
      </c>
      <c r="B33" s="20">
        <f t="shared" ref="B33:B40" si="9">C33/0.82</f>
        <v>380.48780487804879</v>
      </c>
      <c r="C33" s="62">
        <v>312</v>
      </c>
      <c r="D33" s="37"/>
      <c r="E33" s="64" t="str">
        <f t="shared" ref="E33:E40" si="10">IF(C33*D33,C33*D33,"")</f>
        <v/>
      </c>
    </row>
    <row r="34" spans="1:5" ht="15.75" x14ac:dyDescent="0.25">
      <c r="A34" s="95" t="s">
        <v>440</v>
      </c>
      <c r="B34" s="20">
        <f t="shared" si="9"/>
        <v>398.78048780487808</v>
      </c>
      <c r="C34" s="62">
        <v>327</v>
      </c>
      <c r="D34" s="37"/>
      <c r="E34" s="64" t="str">
        <f t="shared" si="10"/>
        <v/>
      </c>
    </row>
    <row r="35" spans="1:5" ht="15.75" x14ac:dyDescent="0.25">
      <c r="A35" s="95" t="s">
        <v>168</v>
      </c>
      <c r="B35" s="20">
        <f t="shared" ref="B35:B36" si="11">C35/0.82</f>
        <v>353.65853658536588</v>
      </c>
      <c r="C35" s="62">
        <v>290</v>
      </c>
      <c r="D35" s="37"/>
      <c r="E35" s="64" t="str">
        <f t="shared" ref="E35:E36" si="12">IF(C35*D35,C35*D35,"")</f>
        <v/>
      </c>
    </row>
    <row r="36" spans="1:5" ht="15.75" x14ac:dyDescent="0.25">
      <c r="A36" s="95" t="s">
        <v>169</v>
      </c>
      <c r="B36" s="20">
        <f t="shared" si="11"/>
        <v>370.73170731707319</v>
      </c>
      <c r="C36" s="62">
        <v>304</v>
      </c>
      <c r="D36" s="37"/>
      <c r="E36" s="64" t="str">
        <f t="shared" si="12"/>
        <v/>
      </c>
    </row>
    <row r="37" spans="1:5" ht="15.75" x14ac:dyDescent="0.25">
      <c r="A37" s="95" t="s">
        <v>170</v>
      </c>
      <c r="B37" s="20">
        <f t="shared" si="9"/>
        <v>390.2439024390244</v>
      </c>
      <c r="C37" s="62">
        <v>320</v>
      </c>
      <c r="D37" s="37"/>
      <c r="E37" s="64" t="str">
        <f t="shared" si="10"/>
        <v/>
      </c>
    </row>
    <row r="38" spans="1:5" ht="15.75" x14ac:dyDescent="0.25">
      <c r="A38" s="95" t="s">
        <v>171</v>
      </c>
      <c r="B38" s="20">
        <f t="shared" si="9"/>
        <v>409.75609756097566</v>
      </c>
      <c r="C38" s="62">
        <v>336</v>
      </c>
      <c r="D38" s="37"/>
      <c r="E38" s="64" t="str">
        <f t="shared" si="10"/>
        <v/>
      </c>
    </row>
    <row r="39" spans="1:5" ht="15.75" x14ac:dyDescent="0.25">
      <c r="A39" s="95" t="s">
        <v>167</v>
      </c>
      <c r="B39" s="20">
        <f t="shared" si="9"/>
        <v>423.17073170731709</v>
      </c>
      <c r="C39" s="62">
        <v>347</v>
      </c>
      <c r="D39" s="37"/>
      <c r="E39" s="64" t="str">
        <f t="shared" si="10"/>
        <v/>
      </c>
    </row>
    <row r="40" spans="1:5" ht="15.75" x14ac:dyDescent="0.25">
      <c r="A40" s="95" t="s">
        <v>441</v>
      </c>
      <c r="B40" s="20">
        <f t="shared" si="9"/>
        <v>226.82926829268294</v>
      </c>
      <c r="C40" s="62">
        <v>186</v>
      </c>
      <c r="D40" s="37"/>
      <c r="E40" s="64" t="str">
        <f t="shared" si="10"/>
        <v/>
      </c>
    </row>
    <row r="41" spans="1:5" ht="15.75" x14ac:dyDescent="0.25">
      <c r="A41" s="93" t="s">
        <v>70</v>
      </c>
      <c r="B41" s="20">
        <f t="shared" si="7"/>
        <v>2606.0975609756101</v>
      </c>
      <c r="C41" s="62">
        <v>2137</v>
      </c>
      <c r="D41" s="37"/>
      <c r="E41" s="64" t="str">
        <f t="shared" si="8"/>
        <v/>
      </c>
    </row>
    <row r="42" spans="1:5" ht="15.75" x14ac:dyDescent="0.25">
      <c r="A42" s="93" t="s">
        <v>172</v>
      </c>
      <c r="B42" s="20">
        <f t="shared" si="7"/>
        <v>4780.4878048780492</v>
      </c>
      <c r="C42" s="62">
        <v>3920</v>
      </c>
      <c r="D42" s="37"/>
      <c r="E42" s="64" t="str">
        <f t="shared" si="8"/>
        <v/>
      </c>
    </row>
    <row r="43" spans="1:5" ht="15.75" x14ac:dyDescent="0.25">
      <c r="A43" s="93" t="s">
        <v>315</v>
      </c>
      <c r="B43" s="20">
        <f t="shared" si="7"/>
        <v>1551.219512195122</v>
      </c>
      <c r="C43" s="65">
        <v>1272</v>
      </c>
      <c r="D43" s="37"/>
      <c r="E43" s="64" t="str">
        <f t="shared" si="8"/>
        <v/>
      </c>
    </row>
    <row r="44" spans="1:5" ht="15.75" x14ac:dyDescent="0.25">
      <c r="A44" s="93" t="s">
        <v>173</v>
      </c>
      <c r="B44" s="20">
        <f t="shared" si="7"/>
        <v>1557.3170731707319</v>
      </c>
      <c r="C44" s="65">
        <v>1277</v>
      </c>
      <c r="D44" s="37"/>
      <c r="E44" s="64" t="str">
        <f t="shared" si="8"/>
        <v/>
      </c>
    </row>
    <row r="45" spans="1:5" ht="15.75" x14ac:dyDescent="0.25">
      <c r="A45" s="93" t="s">
        <v>155</v>
      </c>
      <c r="B45" s="20">
        <f t="shared" si="7"/>
        <v>236.58536585365854</v>
      </c>
      <c r="C45" s="65">
        <v>194</v>
      </c>
      <c r="D45" s="37"/>
      <c r="E45" s="64" t="str">
        <f t="shared" si="8"/>
        <v/>
      </c>
    </row>
    <row r="46" spans="1:5" ht="15.75" x14ac:dyDescent="0.25">
      <c r="A46" s="97"/>
      <c r="B46" s="28"/>
      <c r="C46" s="66"/>
      <c r="D46" s="67"/>
      <c r="E46" s="68"/>
    </row>
    <row r="47" spans="1:5" ht="15.75" x14ac:dyDescent="0.25">
      <c r="A47" s="98" t="s">
        <v>8</v>
      </c>
      <c r="B47" s="29"/>
      <c r="C47" s="69"/>
      <c r="D47" s="70"/>
      <c r="E47" s="71"/>
    </row>
    <row r="48" spans="1:5" ht="15.75" x14ac:dyDescent="0.25">
      <c r="A48" s="94" t="s">
        <v>175</v>
      </c>
      <c r="B48" s="20">
        <f t="shared" si="7"/>
        <v>36780.487804878052</v>
      </c>
      <c r="C48" s="65">
        <v>30160</v>
      </c>
      <c r="D48" s="37"/>
      <c r="E48" s="64" t="str">
        <f t="shared" si="8"/>
        <v/>
      </c>
    </row>
    <row r="49" spans="1:5" ht="15.75" x14ac:dyDescent="0.25">
      <c r="A49" s="94" t="s">
        <v>589</v>
      </c>
      <c r="B49" s="20">
        <f t="shared" ref="B49" si="13">C49/0.82</f>
        <v>828.04878048780495</v>
      </c>
      <c r="C49" s="65">
        <v>679</v>
      </c>
      <c r="D49" s="37"/>
      <c r="E49" s="64" t="str">
        <f t="shared" ref="E49" si="14">IF(C49*D49,C49*D49,"")</f>
        <v/>
      </c>
    </row>
    <row r="50" spans="1:5" ht="15.75" x14ac:dyDescent="0.25">
      <c r="A50" s="97"/>
      <c r="B50" s="32"/>
      <c r="C50" s="23"/>
      <c r="D50" s="41"/>
      <c r="E50" s="75"/>
    </row>
    <row r="51" spans="1:5" ht="15.75" x14ac:dyDescent="0.25">
      <c r="A51" s="92" t="s">
        <v>9</v>
      </c>
      <c r="B51" s="40"/>
      <c r="C51" s="56"/>
      <c r="D51" s="41"/>
      <c r="E51" s="75"/>
    </row>
    <row r="52" spans="1:5" ht="15.75" x14ac:dyDescent="0.25">
      <c r="A52" s="93" t="s">
        <v>73</v>
      </c>
      <c r="B52" s="20">
        <f t="shared" ref="B52" si="15">C52/0.82</f>
        <v>1786.5853658536587</v>
      </c>
      <c r="C52" s="62">
        <v>1465</v>
      </c>
      <c r="D52" s="37"/>
      <c r="E52" s="64" t="str">
        <f t="shared" ref="E52" si="16">IF(C52*D52,C52*D52,"")</f>
        <v/>
      </c>
    </row>
    <row r="53" spans="1:5" ht="15.75" x14ac:dyDescent="0.25">
      <c r="A53" s="102"/>
      <c r="B53" s="32"/>
      <c r="C53" s="56"/>
      <c r="D53" s="41"/>
      <c r="E53" s="75"/>
    </row>
    <row r="54" spans="1:5" ht="15.75" x14ac:dyDescent="0.25">
      <c r="A54" s="88" t="s">
        <v>12</v>
      </c>
      <c r="B54" s="40"/>
      <c r="C54" s="56"/>
      <c r="D54" s="41"/>
      <c r="E54" s="75"/>
    </row>
    <row r="55" spans="1:5" ht="15.75" x14ac:dyDescent="0.25">
      <c r="A55" s="93" t="s">
        <v>81</v>
      </c>
      <c r="B55" s="20">
        <f t="shared" ref="B55:B57" si="17">C55/0.82</f>
        <v>0</v>
      </c>
      <c r="C55" s="62">
        <v>0</v>
      </c>
      <c r="D55" s="37"/>
      <c r="E55" s="64" t="str">
        <f t="shared" ref="E55:E57" si="18">IF(C55*D55,C55*D55,"")</f>
        <v/>
      </c>
    </row>
    <row r="56" spans="1:5" ht="15.75" x14ac:dyDescent="0.25">
      <c r="A56" s="93" t="s">
        <v>82</v>
      </c>
      <c r="B56" s="20">
        <f t="shared" si="17"/>
        <v>0</v>
      </c>
      <c r="C56" s="65">
        <v>0</v>
      </c>
      <c r="D56" s="37"/>
      <c r="E56" s="64" t="str">
        <f t="shared" si="18"/>
        <v/>
      </c>
    </row>
    <row r="57" spans="1:5" ht="15.75" x14ac:dyDescent="0.25">
      <c r="A57" s="717" t="s">
        <v>83</v>
      </c>
      <c r="B57" s="20">
        <f t="shared" si="17"/>
        <v>821.95121951219517</v>
      </c>
      <c r="C57" s="65">
        <v>674</v>
      </c>
      <c r="D57" s="37"/>
      <c r="E57" s="64" t="str">
        <f t="shared" si="18"/>
        <v/>
      </c>
    </row>
    <row r="58" spans="1:5" ht="15.75" x14ac:dyDescent="0.25">
      <c r="A58" s="101"/>
      <c r="B58" s="40"/>
      <c r="C58" s="56"/>
      <c r="D58" s="41"/>
      <c r="E58" s="75" t="str">
        <f>IF(C68*D58,C68*D58,"")</f>
        <v/>
      </c>
    </row>
    <row r="59" spans="1:5" ht="15.75" x14ac:dyDescent="0.25">
      <c r="A59" s="88" t="s">
        <v>10</v>
      </c>
      <c r="B59" s="40"/>
      <c r="C59" s="56"/>
      <c r="D59" s="41"/>
      <c r="E59" s="75"/>
    </row>
    <row r="60" spans="1:5" ht="15.75" x14ac:dyDescent="0.25">
      <c r="A60" s="93" t="s">
        <v>74</v>
      </c>
      <c r="B60" s="72">
        <f t="shared" ref="B60:B63" si="19">C60*1.18</f>
        <v>0</v>
      </c>
      <c r="C60" s="62">
        <v>0</v>
      </c>
      <c r="D60" s="37"/>
      <c r="E60" s="64" t="str">
        <f t="shared" ref="E60:E64" si="20">IF(C60*D60,C60*D60,"")</f>
        <v/>
      </c>
    </row>
    <row r="61" spans="1:5" ht="15.75" x14ac:dyDescent="0.25">
      <c r="A61" s="93" t="s">
        <v>75</v>
      </c>
      <c r="B61" s="72">
        <f t="shared" si="19"/>
        <v>0</v>
      </c>
      <c r="C61" s="62">
        <v>0</v>
      </c>
      <c r="D61" s="37"/>
      <c r="E61" s="64" t="str">
        <f t="shared" si="20"/>
        <v/>
      </c>
    </row>
    <row r="62" spans="1:5" ht="15.75" x14ac:dyDescent="0.25">
      <c r="A62" s="93" t="s">
        <v>76</v>
      </c>
      <c r="B62" s="72">
        <f t="shared" si="19"/>
        <v>0</v>
      </c>
      <c r="C62" s="62">
        <v>0</v>
      </c>
      <c r="D62" s="37"/>
      <c r="E62" s="64" t="str">
        <f t="shared" si="20"/>
        <v/>
      </c>
    </row>
    <row r="63" spans="1:5" ht="15.75" x14ac:dyDescent="0.25">
      <c r="A63" s="93" t="s">
        <v>77</v>
      </c>
      <c r="B63" s="72">
        <f t="shared" si="19"/>
        <v>0</v>
      </c>
      <c r="C63" s="62">
        <v>0</v>
      </c>
      <c r="D63" s="37"/>
      <c r="E63" s="64" t="str">
        <f t="shared" si="20"/>
        <v/>
      </c>
    </row>
    <row r="64" spans="1:5" ht="15.75" x14ac:dyDescent="0.25">
      <c r="A64" s="93" t="s">
        <v>78</v>
      </c>
      <c r="B64" s="20">
        <f t="shared" ref="B64" si="21">C64/0.82</f>
        <v>1839.0243902439026</v>
      </c>
      <c r="C64" s="62">
        <v>1508</v>
      </c>
      <c r="D64" s="63"/>
      <c r="E64" s="64" t="str">
        <f t="shared" si="20"/>
        <v/>
      </c>
    </row>
    <row r="65" spans="1:8" ht="15.75" x14ac:dyDescent="0.25">
      <c r="A65" s="101"/>
      <c r="B65" s="40"/>
      <c r="C65" s="56"/>
      <c r="D65" s="42"/>
      <c r="E65" s="103"/>
    </row>
    <row r="66" spans="1:8" ht="15.75" x14ac:dyDescent="0.25">
      <c r="A66" s="88" t="s">
        <v>11</v>
      </c>
      <c r="B66" s="40"/>
      <c r="C66" s="56"/>
      <c r="D66" s="42"/>
      <c r="E66" s="104"/>
    </row>
    <row r="67" spans="1:8" ht="15.75" x14ac:dyDescent="0.25">
      <c r="A67" s="100" t="s">
        <v>79</v>
      </c>
      <c r="B67" s="72">
        <f t="shared" ref="B67:B68" si="22">C67*1.18</f>
        <v>0</v>
      </c>
      <c r="C67" s="62">
        <v>0</v>
      </c>
      <c r="D67" s="74"/>
      <c r="E67" s="64" t="str">
        <f t="shared" ref="E67:E68" si="23">IF(C67*D67,C67*D67,"")</f>
        <v/>
      </c>
    </row>
    <row r="68" spans="1:8" ht="15.75" x14ac:dyDescent="0.25">
      <c r="A68" s="100" t="s">
        <v>80</v>
      </c>
      <c r="B68" s="72">
        <f t="shared" si="22"/>
        <v>0</v>
      </c>
      <c r="C68" s="62">
        <v>0</v>
      </c>
      <c r="D68" s="74"/>
      <c r="E68" s="64" t="str">
        <f t="shared" si="23"/>
        <v/>
      </c>
    </row>
    <row r="69" spans="1:8" ht="15.75" x14ac:dyDescent="0.25">
      <c r="A69" s="101"/>
      <c r="B69" s="40"/>
      <c r="C69" s="56"/>
      <c r="D69" s="81"/>
      <c r="E69" s="75"/>
    </row>
    <row r="70" spans="1:8" ht="15.75" x14ac:dyDescent="0.25">
      <c r="A70" s="88" t="s">
        <v>13</v>
      </c>
      <c r="B70" s="40"/>
      <c r="C70" s="56"/>
      <c r="D70" s="81"/>
      <c r="E70" s="75"/>
    </row>
    <row r="71" spans="1:8" ht="15.75" x14ac:dyDescent="0.25">
      <c r="A71" s="100" t="s">
        <v>301</v>
      </c>
      <c r="B71" s="34"/>
      <c r="C71" s="62">
        <v>3.5</v>
      </c>
      <c r="D71" s="74"/>
      <c r="E71" s="64" t="str">
        <f t="shared" ref="E71:E72" si="24">IF(C71*D71,C71*D71,"")</f>
        <v/>
      </c>
    </row>
    <row r="72" spans="1:8" ht="15.75" x14ac:dyDescent="0.25">
      <c r="A72" s="100" t="s">
        <v>14</v>
      </c>
      <c r="B72" s="34"/>
      <c r="C72" s="62">
        <v>1.85</v>
      </c>
      <c r="D72" s="74"/>
      <c r="E72" s="64" t="str">
        <f t="shared" si="24"/>
        <v/>
      </c>
    </row>
    <row r="73" spans="1:8" ht="15.75" x14ac:dyDescent="0.25">
      <c r="A73" s="93" t="s">
        <v>467</v>
      </c>
      <c r="B73" s="44"/>
      <c r="C73" s="45" t="s">
        <v>32</v>
      </c>
      <c r="D73" s="74"/>
      <c r="E73" s="64"/>
    </row>
    <row r="74" spans="1:8" ht="15.75" x14ac:dyDescent="0.25">
      <c r="A74" s="40"/>
      <c r="B74" s="40"/>
      <c r="C74" s="76"/>
      <c r="D74" s="42" t="s">
        <v>15</v>
      </c>
      <c r="E74" s="77">
        <f>SUM(E15:E73)</f>
        <v>0</v>
      </c>
    </row>
    <row r="75" spans="1:8" ht="15.75" x14ac:dyDescent="0.25">
      <c r="A75" s="911" t="s">
        <v>468</v>
      </c>
      <c r="B75" s="47"/>
      <c r="C75" s="48">
        <v>0</v>
      </c>
      <c r="D75" s="12"/>
      <c r="E75" s="53">
        <f>SUM(C75*(E74)/100)</f>
        <v>0</v>
      </c>
    </row>
    <row r="76" spans="1:8" ht="15.75" x14ac:dyDescent="0.25">
      <c r="A76" s="911"/>
      <c r="B76" s="40"/>
      <c r="C76" s="49">
        <v>0</v>
      </c>
      <c r="D76" s="42" t="s">
        <v>16</v>
      </c>
      <c r="E76" s="52">
        <f>SUM(C76*(E74)/100)</f>
        <v>0</v>
      </c>
      <c r="H76" s="50"/>
    </row>
    <row r="77" spans="1:8" ht="15.75" x14ac:dyDescent="0.25">
      <c r="A77" s="889" t="s">
        <v>539</v>
      </c>
      <c r="B77" s="889"/>
      <c r="C77" s="76"/>
      <c r="D77" s="42" t="s">
        <v>17</v>
      </c>
      <c r="E77" s="54">
        <f>SUM(E74+E75+E76)</f>
        <v>0</v>
      </c>
    </row>
    <row r="78" spans="1:8" ht="15" x14ac:dyDescent="0.25">
      <c r="A78" s="11"/>
      <c r="B78" s="11"/>
      <c r="C78" s="24"/>
    </row>
  </sheetData>
  <mergeCells count="13">
    <mergeCell ref="A75:A76"/>
    <mergeCell ref="A77:B77"/>
    <mergeCell ref="A1:B5"/>
    <mergeCell ref="C1:E1"/>
    <mergeCell ref="C2:E2"/>
    <mergeCell ref="C3:E3"/>
    <mergeCell ref="C4:E4"/>
    <mergeCell ref="C5:E5"/>
    <mergeCell ref="A6:B7"/>
    <mergeCell ref="C6:E6"/>
    <mergeCell ref="C7:E7"/>
    <mergeCell ref="A8:E8"/>
    <mergeCell ref="A10:E11"/>
  </mergeCells>
  <hyperlinks>
    <hyperlink ref="C7" r:id="rId1" xr:uid="{9AB8D697-F893-4C35-8BB8-BF61EECF8872}"/>
    <hyperlink ref="C5" r:id="rId2" xr:uid="{F5A2A13B-6760-4632-A1AF-5E256A0BE3D3}"/>
  </hyperlinks>
  <pageMargins left="0.5" right="0.5" top="0.5" bottom="0.5" header="0.5" footer="0.5"/>
  <pageSetup orientation="portrait" r:id="rId3"/>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7113B-9372-485A-9F8C-94CF22F50D23}">
  <sheetPr>
    <tabColor rgb="FFFFFF00"/>
    <pageSetUpPr fitToPage="1"/>
  </sheetPr>
  <dimension ref="A1:I79"/>
  <sheetViews>
    <sheetView topLeftCell="A2" zoomScaleNormal="100" workbookViewId="0">
      <selection activeCell="H17" sqref="H17"/>
    </sheetView>
  </sheetViews>
  <sheetFormatPr defaultRowHeight="12.75" x14ac:dyDescent="0.2"/>
  <cols>
    <col min="1" max="1" width="44.7109375" style="1" customWidth="1"/>
    <col min="2" max="2" width="14.5703125" style="1" customWidth="1"/>
    <col min="3" max="3" width="15.28515625" style="2" customWidth="1"/>
    <col min="4" max="4" width="6.42578125" style="3" customWidth="1"/>
    <col min="5" max="5" width="10.2851562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1011" t="e" vm="1">
        <v>#VALUE!</v>
      </c>
      <c r="B1" s="1012"/>
      <c r="C1" s="971" t="s">
        <v>524</v>
      </c>
      <c r="D1" s="1013"/>
      <c r="E1" s="1013"/>
      <c r="F1" s="973"/>
    </row>
    <row r="2" spans="1:9" ht="15.75" x14ac:dyDescent="0.25">
      <c r="A2" s="892"/>
      <c r="B2" s="893"/>
      <c r="C2" s="955" t="s">
        <v>566</v>
      </c>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4.6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75" x14ac:dyDescent="0.25">
      <c r="A9" s="314" t="s">
        <v>567</v>
      </c>
      <c r="B9" s="12"/>
      <c r="C9" s="13"/>
      <c r="D9" s="14"/>
      <c r="E9" s="13"/>
      <c r="F9" s="209"/>
    </row>
    <row r="10" spans="1:9" ht="34.35" customHeight="1" x14ac:dyDescent="0.2">
      <c r="A10" s="948" t="s">
        <v>606</v>
      </c>
      <c r="B10" s="949"/>
      <c r="C10" s="949"/>
      <c r="D10" s="949"/>
      <c r="E10" s="949"/>
      <c r="F10" s="1008"/>
    </row>
    <row r="11" spans="1:9" ht="15" customHeight="1" thickBot="1" x14ac:dyDescent="0.3">
      <c r="A11" s="950" t="s">
        <v>525</v>
      </c>
      <c r="B11" s="911"/>
      <c r="C11" s="911"/>
      <c r="D11" s="911"/>
      <c r="E11" s="911"/>
      <c r="F11" s="951"/>
    </row>
    <row r="12" spans="1:9" ht="15.6" customHeight="1" thickBot="1" x14ac:dyDescent="0.3">
      <c r="A12" s="92" t="s">
        <v>526</v>
      </c>
      <c r="B12" s="12"/>
      <c r="C12" s="212"/>
      <c r="D12" s="213" t="s">
        <v>527</v>
      </c>
      <c r="E12" s="214"/>
      <c r="F12" s="209"/>
    </row>
    <row r="13" spans="1:9" ht="15.6" customHeight="1" thickBot="1" x14ac:dyDescent="0.3">
      <c r="A13" s="215"/>
      <c r="B13" s="210"/>
      <c r="C13" s="216" t="s">
        <v>528</v>
      </c>
      <c r="D13" s="941">
        <v>1.43</v>
      </c>
      <c r="E13" s="942"/>
      <c r="F13" s="217"/>
    </row>
    <row r="14" spans="1:9" ht="15.75" x14ac:dyDescent="0.25">
      <c r="A14" s="215"/>
      <c r="B14" s="12"/>
      <c r="C14" s="13"/>
      <c r="D14" s="14"/>
      <c r="E14" s="13"/>
      <c r="F14" s="209"/>
    </row>
    <row r="15" spans="1:9" s="221" customFormat="1" ht="63" customHeight="1" x14ac:dyDescent="0.25">
      <c r="A15" s="97"/>
      <c r="B15" s="676" t="s">
        <v>529</v>
      </c>
      <c r="C15" s="219" t="s">
        <v>530</v>
      </c>
      <c r="D15" s="218"/>
      <c r="E15" s="676" t="s">
        <v>531</v>
      </c>
      <c r="F15" s="220" t="s">
        <v>532</v>
      </c>
    </row>
    <row r="16" spans="1:9" ht="20.100000000000001" customHeight="1" x14ac:dyDescent="0.25">
      <c r="A16" s="91" t="s">
        <v>4</v>
      </c>
      <c r="B16" s="440" t="s">
        <v>533</v>
      </c>
      <c r="C16" s="273" t="s">
        <v>320</v>
      </c>
      <c r="D16" s="224" t="s">
        <v>534</v>
      </c>
      <c r="E16" s="225" t="s">
        <v>535</v>
      </c>
      <c r="F16" s="226" t="s">
        <v>6</v>
      </c>
    </row>
    <row r="17" spans="1:6" ht="30.6" customHeight="1" x14ac:dyDescent="0.25">
      <c r="A17" s="406" t="s">
        <v>567</v>
      </c>
      <c r="B17" s="235">
        <f t="shared" ref="B17" si="0">C17/0.82</f>
        <v>346882.07317073172</v>
      </c>
      <c r="C17" s="315">
        <v>284443.3</v>
      </c>
      <c r="D17" s="228"/>
      <c r="E17" s="229">
        <f>D13</f>
        <v>1.43</v>
      </c>
      <c r="F17" s="292" t="str">
        <f t="shared" ref="F17" si="1">IF(C17*D17*E17,C17*D17*E17,"")</f>
        <v/>
      </c>
    </row>
    <row r="18" spans="1:6" ht="15.75" x14ac:dyDescent="0.25">
      <c r="A18" s="215"/>
      <c r="B18" s="47"/>
      <c r="C18" s="33"/>
      <c r="D18" s="14"/>
      <c r="E18" s="335"/>
      <c r="F18" s="206"/>
    </row>
    <row r="19" spans="1:6" ht="15.75" x14ac:dyDescent="0.25">
      <c r="A19" s="88" t="s">
        <v>568</v>
      </c>
      <c r="B19" s="47"/>
      <c r="C19" s="58"/>
      <c r="D19" s="16"/>
      <c r="E19" s="335"/>
      <c r="F19" s="206"/>
    </row>
    <row r="20" spans="1:6" ht="15.75" x14ac:dyDescent="0.25">
      <c r="A20" s="625" t="s">
        <v>391</v>
      </c>
      <c r="B20" s="379">
        <f>C20/0.82</f>
        <v>7040.482775961781</v>
      </c>
      <c r="C20" s="441">
        <v>5773.1958762886597</v>
      </c>
      <c r="D20" s="228"/>
      <c r="E20" s="239">
        <f>D13</f>
        <v>1.43</v>
      </c>
      <c r="F20" s="504" t="str">
        <f>IF(C20*D20*E20,C20*D20*E20,"")</f>
        <v/>
      </c>
    </row>
    <row r="21" spans="1:6" ht="15.75" x14ac:dyDescent="0.25">
      <c r="A21" s="626" t="s">
        <v>390</v>
      </c>
      <c r="B21" s="379">
        <f t="shared" ref="B21" si="2">C21/0.82</f>
        <v>7700.5280362081985</v>
      </c>
      <c r="C21" s="441">
        <v>6314.432989690722</v>
      </c>
      <c r="D21" s="228"/>
      <c r="E21" s="239">
        <f>D13</f>
        <v>1.43</v>
      </c>
      <c r="F21" s="504" t="str">
        <f t="shared" ref="F21" si="3">IF(C21*D21*E21,C21*D21*E21,"")</f>
        <v/>
      </c>
    </row>
    <row r="22" spans="1:6" ht="15" customHeight="1" x14ac:dyDescent="0.25">
      <c r="A22" s="625" t="s">
        <v>389</v>
      </c>
      <c r="B22" s="379">
        <f>C22/0.82</f>
        <v>754.33744028161937</v>
      </c>
      <c r="C22" s="441">
        <v>618.5567010309278</v>
      </c>
      <c r="D22" s="228"/>
      <c r="E22" s="239">
        <f>D13</f>
        <v>1.43</v>
      </c>
      <c r="F22" s="504" t="str">
        <f>IF(C22*D22*E22,C22*D22*E22,"")</f>
        <v/>
      </c>
    </row>
    <row r="23" spans="1:6" ht="15.75" x14ac:dyDescent="0.25">
      <c r="A23" s="625" t="s">
        <v>388</v>
      </c>
      <c r="B23" s="379">
        <f t="shared" ref="B23:B38" si="4">C23/0.82</f>
        <v>9177.7721900930355</v>
      </c>
      <c r="C23" s="441">
        <v>7525.7731958762888</v>
      </c>
      <c r="D23" s="228"/>
      <c r="E23" s="239">
        <f>D13</f>
        <v>1.43</v>
      </c>
      <c r="F23" s="504" t="str">
        <f t="shared" ref="F23:F42" si="5">IF(C23*D23*E23,C23*D23*E23,"")</f>
        <v/>
      </c>
    </row>
    <row r="24" spans="1:6" ht="15.75" x14ac:dyDescent="0.25">
      <c r="A24" s="625" t="s">
        <v>387</v>
      </c>
      <c r="B24" s="379">
        <f t="shared" si="4"/>
        <v>8674.8805632386229</v>
      </c>
      <c r="C24" s="594">
        <v>7113.4020618556706</v>
      </c>
      <c r="D24" s="228"/>
      <c r="E24" s="239">
        <f>D13</f>
        <v>1.43</v>
      </c>
      <c r="F24" s="504" t="str">
        <f t="shared" si="5"/>
        <v/>
      </c>
    </row>
    <row r="25" spans="1:6" ht="15.75" x14ac:dyDescent="0.25">
      <c r="A25" s="625" t="s">
        <v>386</v>
      </c>
      <c r="B25" s="379">
        <f t="shared" si="4"/>
        <v>4274.5788282625099</v>
      </c>
      <c r="C25" s="594">
        <v>3505.1546391752577</v>
      </c>
      <c r="D25" s="228"/>
      <c r="E25" s="239">
        <f>D13</f>
        <v>1.43</v>
      </c>
      <c r="F25" s="504" t="str">
        <f t="shared" si="5"/>
        <v/>
      </c>
    </row>
    <row r="26" spans="1:6" ht="15.75" x14ac:dyDescent="0.25">
      <c r="A26" s="625" t="s">
        <v>385</v>
      </c>
      <c r="B26" s="379">
        <f t="shared" si="4"/>
        <v>15294.191601709832</v>
      </c>
      <c r="C26" s="441">
        <v>12541.237113402061</v>
      </c>
      <c r="D26" s="228"/>
      <c r="E26" s="239">
        <f>D13</f>
        <v>1.43</v>
      </c>
      <c r="F26" s="504" t="str">
        <f t="shared" si="5"/>
        <v/>
      </c>
    </row>
    <row r="27" spans="1:6" ht="15.75" x14ac:dyDescent="0.25">
      <c r="A27" s="625" t="s">
        <v>384</v>
      </c>
      <c r="B27" s="379">
        <f t="shared" si="4"/>
        <v>6279.8591903444822</v>
      </c>
      <c r="C27" s="594">
        <v>5149.4845360824747</v>
      </c>
      <c r="D27" s="228"/>
      <c r="E27" s="239">
        <f>D13</f>
        <v>1.43</v>
      </c>
      <c r="F27" s="504" t="str">
        <f t="shared" si="5"/>
        <v/>
      </c>
    </row>
    <row r="28" spans="1:6" ht="15.75" x14ac:dyDescent="0.25">
      <c r="A28" s="625" t="s">
        <v>383</v>
      </c>
      <c r="B28" s="379">
        <f t="shared" si="4"/>
        <v>3350.5154639175262</v>
      </c>
      <c r="C28" s="594">
        <v>2747.4226804123714</v>
      </c>
      <c r="D28" s="228"/>
      <c r="E28" s="239">
        <f>D13</f>
        <v>1.43</v>
      </c>
      <c r="F28" s="504" t="str">
        <f t="shared" si="5"/>
        <v/>
      </c>
    </row>
    <row r="29" spans="1:6" ht="15.75" x14ac:dyDescent="0.25">
      <c r="A29" s="625" t="s">
        <v>382</v>
      </c>
      <c r="B29" s="379">
        <f t="shared" si="4"/>
        <v>2847.6238370631131</v>
      </c>
      <c r="C29" s="441">
        <v>2335.0515463917527</v>
      </c>
      <c r="D29" s="228"/>
      <c r="E29" s="239">
        <f>D13</f>
        <v>1.43</v>
      </c>
      <c r="F29" s="504" t="str">
        <f t="shared" si="5"/>
        <v/>
      </c>
    </row>
    <row r="30" spans="1:6" ht="15.75" x14ac:dyDescent="0.25">
      <c r="A30" s="625" t="s">
        <v>381</v>
      </c>
      <c r="B30" s="379">
        <f t="shared" si="4"/>
        <v>6286.1453356801612</v>
      </c>
      <c r="C30" s="594">
        <v>5154.6391752577319</v>
      </c>
      <c r="D30" s="228"/>
      <c r="E30" s="239">
        <f>D13</f>
        <v>1.43</v>
      </c>
      <c r="F30" s="504" t="str">
        <f t="shared" si="5"/>
        <v/>
      </c>
    </row>
    <row r="31" spans="1:6" ht="15" customHeight="1" x14ac:dyDescent="0.25">
      <c r="A31" s="625" t="s">
        <v>380</v>
      </c>
      <c r="B31" s="379">
        <f t="shared" si="4"/>
        <v>4588.8860950465178</v>
      </c>
      <c r="C31" s="594">
        <v>3762.8865979381444</v>
      </c>
      <c r="D31" s="228"/>
      <c r="E31" s="239">
        <f>D13</f>
        <v>1.43</v>
      </c>
      <c r="F31" s="504" t="str">
        <f t="shared" si="5"/>
        <v/>
      </c>
    </row>
    <row r="32" spans="1:6" ht="15.75" x14ac:dyDescent="0.25">
      <c r="A32" s="625" t="s">
        <v>379</v>
      </c>
      <c r="B32" s="379">
        <f t="shared" si="4"/>
        <v>8171.9889363842094</v>
      </c>
      <c r="C32" s="594">
        <v>6701.0309278350514</v>
      </c>
      <c r="D32" s="228"/>
      <c r="E32" s="239">
        <f>D13</f>
        <v>1.43</v>
      </c>
      <c r="F32" s="504" t="str">
        <f t="shared" si="5"/>
        <v/>
      </c>
    </row>
    <row r="33" spans="1:6" ht="15.75" x14ac:dyDescent="0.25">
      <c r="A33" s="625" t="s">
        <v>378</v>
      </c>
      <c r="B33" s="379">
        <f t="shared" si="4"/>
        <v>2451.5966809152628</v>
      </c>
      <c r="C33" s="594">
        <v>2010.3092783505156</v>
      </c>
      <c r="D33" s="228"/>
      <c r="E33" s="239">
        <f>D13</f>
        <v>1.43</v>
      </c>
      <c r="F33" s="504" t="str">
        <f t="shared" si="5"/>
        <v/>
      </c>
    </row>
    <row r="34" spans="1:6" ht="15.75" x14ac:dyDescent="0.25">
      <c r="A34" s="625" t="s">
        <v>377</v>
      </c>
      <c r="B34" s="379">
        <f t="shared" si="4"/>
        <v>6600.45260246417</v>
      </c>
      <c r="C34" s="380">
        <v>5412.3711340206191</v>
      </c>
      <c r="D34" s="228"/>
      <c r="E34" s="239">
        <f>D13</f>
        <v>1.43</v>
      </c>
      <c r="F34" s="504" t="str">
        <f t="shared" si="5"/>
        <v/>
      </c>
    </row>
    <row r="35" spans="1:6" ht="15.75" x14ac:dyDescent="0.25">
      <c r="A35" s="625" t="s">
        <v>376</v>
      </c>
      <c r="B35" s="379">
        <f t="shared" si="4"/>
        <v>5028.9162685441297</v>
      </c>
      <c r="C35" s="380">
        <v>4123.7113402061859</v>
      </c>
      <c r="D35" s="228"/>
      <c r="E35" s="239">
        <f>D13</f>
        <v>1.43</v>
      </c>
      <c r="F35" s="504" t="str">
        <f t="shared" si="5"/>
        <v/>
      </c>
    </row>
    <row r="36" spans="1:6" ht="15.75" x14ac:dyDescent="0.25">
      <c r="A36" s="625" t="s">
        <v>375</v>
      </c>
      <c r="B36" s="417">
        <f t="shared" si="4"/>
        <v>3520.2413879808905</v>
      </c>
      <c r="C36" s="612">
        <v>2886.5979381443299</v>
      </c>
      <c r="D36" s="228"/>
      <c r="E36" s="239">
        <f>D13</f>
        <v>1.43</v>
      </c>
      <c r="F36" s="504" t="str">
        <f t="shared" si="5"/>
        <v/>
      </c>
    </row>
    <row r="37" spans="1:6" ht="15" customHeight="1" x14ac:dyDescent="0.25">
      <c r="A37" s="625" t="s">
        <v>374</v>
      </c>
      <c r="B37" s="379">
        <f t="shared" si="4"/>
        <v>6663.3140558209707</v>
      </c>
      <c r="C37" s="441">
        <v>5463.9175257731958</v>
      </c>
      <c r="D37" s="228"/>
      <c r="E37" s="239">
        <f>D13</f>
        <v>1.43</v>
      </c>
      <c r="F37" s="504" t="str">
        <f t="shared" si="5"/>
        <v/>
      </c>
    </row>
    <row r="38" spans="1:6" ht="15" customHeight="1" x14ac:dyDescent="0.25">
      <c r="A38" s="625" t="s">
        <v>373</v>
      </c>
      <c r="B38" s="379">
        <f t="shared" si="4"/>
        <v>352.02413879808904</v>
      </c>
      <c r="C38" s="441">
        <v>288.65979381443299</v>
      </c>
      <c r="D38" s="228"/>
      <c r="E38" s="239">
        <f>D13</f>
        <v>1.43</v>
      </c>
      <c r="F38" s="504" t="str">
        <f t="shared" si="5"/>
        <v/>
      </c>
    </row>
    <row r="39" spans="1:6" ht="15" customHeight="1" x14ac:dyDescent="0.25">
      <c r="A39" s="625" t="s">
        <v>372</v>
      </c>
      <c r="B39" s="379">
        <f>C39/0.82</f>
        <v>12723.158159416647</v>
      </c>
      <c r="C39" s="594">
        <v>10432.98969072165</v>
      </c>
      <c r="D39" s="228"/>
      <c r="E39" s="239">
        <f>D13</f>
        <v>1.43</v>
      </c>
      <c r="F39" s="504" t="str">
        <f>IF(C39*D39*E39,C39*D39*E39,"")</f>
        <v/>
      </c>
    </row>
    <row r="40" spans="1:6" ht="15" customHeight="1" x14ac:dyDescent="0.25">
      <c r="A40" s="625" t="s">
        <v>371</v>
      </c>
      <c r="B40" s="379">
        <f>C40/0.82</f>
        <v>6191.8531556449598</v>
      </c>
      <c r="C40" s="594">
        <v>5077.3195876288664</v>
      </c>
      <c r="D40" s="228"/>
      <c r="E40" s="239">
        <f>D13</f>
        <v>1.43</v>
      </c>
      <c r="F40" s="504" t="str">
        <f>IF(C40*D40*E40,C40*D40*E40,"")</f>
        <v/>
      </c>
    </row>
    <row r="41" spans="1:6" ht="15" customHeight="1" x14ac:dyDescent="0.25">
      <c r="A41" s="626" t="s">
        <v>370</v>
      </c>
      <c r="B41" s="379">
        <f t="shared" ref="B41:B61" si="6">C41/0.82</f>
        <v>4903.1933618305256</v>
      </c>
      <c r="C41" s="613">
        <v>4020.6185567010311</v>
      </c>
      <c r="D41" s="614"/>
      <c r="E41" s="615">
        <f>D13</f>
        <v>1.43</v>
      </c>
      <c r="F41" s="595" t="str">
        <f t="shared" si="5"/>
        <v/>
      </c>
    </row>
    <row r="42" spans="1:6" ht="15.75" x14ac:dyDescent="0.25">
      <c r="A42" s="625" t="s">
        <v>369</v>
      </c>
      <c r="B42" s="379">
        <f t="shared" si="6"/>
        <v>6619.3110384712099</v>
      </c>
      <c r="C42" s="441">
        <v>5427.8350515463917</v>
      </c>
      <c r="D42" s="228"/>
      <c r="E42" s="239">
        <f>D13</f>
        <v>1.43</v>
      </c>
      <c r="F42" s="504" t="str">
        <f t="shared" si="5"/>
        <v/>
      </c>
    </row>
    <row r="43" spans="1:6" ht="15.75" x14ac:dyDescent="0.25">
      <c r="A43" s="625" t="s">
        <v>368</v>
      </c>
      <c r="B43" s="379">
        <f>C43/0.82</f>
        <v>6619.3110384712099</v>
      </c>
      <c r="C43" s="594">
        <v>5427.8350515463917</v>
      </c>
      <c r="D43" s="228"/>
      <c r="E43" s="239">
        <f>D13</f>
        <v>1.43</v>
      </c>
      <c r="F43" s="504" t="str">
        <f>IF(C43*D43*E43,C43*D43*E43,"")</f>
        <v/>
      </c>
    </row>
    <row r="44" spans="1:6" ht="15.75" x14ac:dyDescent="0.25">
      <c r="A44" s="625" t="s">
        <v>367</v>
      </c>
      <c r="B44" s="379">
        <f>C44/0.82</f>
        <v>880.06034699522263</v>
      </c>
      <c r="C44" s="594">
        <v>721.64948453608247</v>
      </c>
      <c r="D44" s="228"/>
      <c r="E44" s="239">
        <f>D13</f>
        <v>1.43</v>
      </c>
      <c r="F44" s="504" t="str">
        <f>IF(C44*D44*E44,C44*D44*E44,"")</f>
        <v/>
      </c>
    </row>
    <row r="45" spans="1:6" ht="15.75" x14ac:dyDescent="0.25">
      <c r="A45" s="626" t="s">
        <v>366</v>
      </c>
      <c r="B45" s="379">
        <f t="shared" si="6"/>
        <v>21372.89414131255</v>
      </c>
      <c r="C45" s="613">
        <v>17525.773195876289</v>
      </c>
      <c r="D45" s="614"/>
      <c r="E45" s="615">
        <f>D13</f>
        <v>1.43</v>
      </c>
      <c r="F45" s="595" t="str">
        <f t="shared" ref="F45:F47" si="7">IF(C45*D45*E45,C45*D45*E45,"")</f>
        <v/>
      </c>
    </row>
    <row r="46" spans="1:6" ht="15.75" x14ac:dyDescent="0.25">
      <c r="A46" s="625" t="s">
        <v>365</v>
      </c>
      <c r="B46" s="379">
        <f t="shared" si="6"/>
        <v>900.17601206939912</v>
      </c>
      <c r="C46" s="594">
        <v>738.14432989690727</v>
      </c>
      <c r="D46" s="228"/>
      <c r="E46" s="239">
        <f>D13</f>
        <v>1.43</v>
      </c>
      <c r="F46" s="504" t="str">
        <f t="shared" si="7"/>
        <v/>
      </c>
    </row>
    <row r="47" spans="1:6" ht="15" customHeight="1" x14ac:dyDescent="0.25">
      <c r="A47" s="625" t="s">
        <v>364</v>
      </c>
      <c r="B47" s="379">
        <f t="shared" si="6"/>
        <v>1229.5700276590396</v>
      </c>
      <c r="C47" s="380">
        <v>1008.2474226804125</v>
      </c>
      <c r="D47" s="228"/>
      <c r="E47" s="239">
        <f>D13</f>
        <v>1.43</v>
      </c>
      <c r="F47" s="504" t="str">
        <f t="shared" si="7"/>
        <v/>
      </c>
    </row>
    <row r="48" spans="1:6" ht="15" customHeight="1" x14ac:dyDescent="0.25">
      <c r="A48" s="625" t="s">
        <v>363</v>
      </c>
      <c r="B48" s="379">
        <f>C48/0.82</f>
        <v>2919.2858938898671</v>
      </c>
      <c r="C48" s="594">
        <v>2393.8144329896909</v>
      </c>
      <c r="D48" s="228"/>
      <c r="E48" s="239">
        <f>D13</f>
        <v>1.43</v>
      </c>
      <c r="F48" s="504" t="str">
        <f>IF(C48*D48*E48,C48*D48*E48,"")</f>
        <v/>
      </c>
    </row>
    <row r="49" spans="1:6" ht="15.75" x14ac:dyDescent="0.25">
      <c r="A49" s="662" t="s">
        <v>362</v>
      </c>
      <c r="B49" s="417">
        <f>C49/0.82</f>
        <v>18858.436007040484</v>
      </c>
      <c r="C49" s="663">
        <v>15463.917525773197</v>
      </c>
      <c r="D49" s="614"/>
      <c r="E49" s="615">
        <f>D13</f>
        <v>1.43</v>
      </c>
      <c r="F49" s="595" t="str">
        <f>IF(C49*D49*E49,C49*D49*E49,"")</f>
        <v/>
      </c>
    </row>
    <row r="50" spans="1:6" ht="15.75" x14ac:dyDescent="0.25">
      <c r="A50" s="662"/>
      <c r="B50" s="417"/>
      <c r="C50" s="664"/>
      <c r="D50" s="665"/>
      <c r="E50" s="351"/>
      <c r="F50" s="352"/>
    </row>
    <row r="51" spans="1:6" ht="15.75" x14ac:dyDescent="0.25">
      <c r="A51" s="666" t="s">
        <v>361</v>
      </c>
      <c r="B51" s="276"/>
      <c r="C51" s="667"/>
      <c r="D51" s="668"/>
      <c r="E51" s="340"/>
      <c r="F51" s="341"/>
    </row>
    <row r="52" spans="1:6" ht="31.5" x14ac:dyDescent="0.25">
      <c r="A52" s="669" t="s">
        <v>360</v>
      </c>
      <c r="B52" s="276">
        <f t="shared" si="6"/>
        <v>914.18154387729453</v>
      </c>
      <c r="C52" s="670">
        <v>749.62886597938143</v>
      </c>
      <c r="D52" s="252"/>
      <c r="E52" s="229">
        <f>D13</f>
        <v>1.43</v>
      </c>
      <c r="F52" s="292" t="str">
        <f t="shared" ref="F52" si="8">IF(C52*D52*E52,C52*D52*E52,"")</f>
        <v/>
      </c>
    </row>
    <row r="53" spans="1:6" ht="15.75" x14ac:dyDescent="0.25">
      <c r="A53" s="626" t="s">
        <v>359</v>
      </c>
      <c r="B53" s="379">
        <f t="shared" si="6"/>
        <v>572.68041237113403</v>
      </c>
      <c r="C53" s="380">
        <v>469.59793814432987</v>
      </c>
      <c r="D53" s="228"/>
      <c r="E53" s="239">
        <f>D13</f>
        <v>1.43</v>
      </c>
      <c r="F53" s="504" t="str">
        <f>IF(C53*D53*E53,C53*D53*E53,"")</f>
        <v/>
      </c>
    </row>
    <row r="54" spans="1:6" ht="15.75" x14ac:dyDescent="0.25">
      <c r="A54" s="626" t="s">
        <v>358</v>
      </c>
      <c r="B54" s="379">
        <f t="shared" si="6"/>
        <v>217.2114659290923</v>
      </c>
      <c r="C54" s="380">
        <v>178.11340206185568</v>
      </c>
      <c r="D54" s="228"/>
      <c r="E54" s="239">
        <f>D13</f>
        <v>1.43</v>
      </c>
      <c r="F54" s="504" t="str">
        <f>IF(C54*D54*E54,C54*D54*E54,"")</f>
        <v/>
      </c>
    </row>
    <row r="55" spans="1:6" ht="31.5" x14ac:dyDescent="0.25">
      <c r="A55" s="626" t="s">
        <v>357</v>
      </c>
      <c r="B55" s="379">
        <f t="shared" si="6"/>
        <v>59000.352024138796</v>
      </c>
      <c r="C55" s="380">
        <v>48380.288659793812</v>
      </c>
      <c r="D55" s="228"/>
      <c r="E55" s="239">
        <f>D13</f>
        <v>1.43</v>
      </c>
      <c r="F55" s="504" t="str">
        <f t="shared" ref="F55:F61" si="9">IF(C55*D55*E55,C55*D55*E55,"")</f>
        <v/>
      </c>
    </row>
    <row r="56" spans="1:6" ht="31.5" x14ac:dyDescent="0.25">
      <c r="A56" s="626" t="s">
        <v>356</v>
      </c>
      <c r="B56" s="379">
        <f t="shared" si="6"/>
        <v>1269.1853155644958</v>
      </c>
      <c r="C56" s="380">
        <v>1040.7319587628865</v>
      </c>
      <c r="D56" s="228"/>
      <c r="E56" s="239">
        <f>D13</f>
        <v>1.43</v>
      </c>
      <c r="F56" s="504" t="str">
        <f t="shared" si="9"/>
        <v/>
      </c>
    </row>
    <row r="57" spans="1:6" ht="31.5" x14ac:dyDescent="0.25">
      <c r="A57" s="626" t="s">
        <v>355</v>
      </c>
      <c r="B57" s="379">
        <f t="shared" si="6"/>
        <v>39468.129243148105</v>
      </c>
      <c r="C57" s="594">
        <v>32363.865979381444</v>
      </c>
      <c r="D57" s="228"/>
      <c r="E57" s="239">
        <f>D13</f>
        <v>1.43</v>
      </c>
      <c r="F57" s="504" t="str">
        <f t="shared" si="9"/>
        <v/>
      </c>
    </row>
    <row r="58" spans="1:6" ht="31.5" x14ac:dyDescent="0.25">
      <c r="A58" s="626" t="s">
        <v>354</v>
      </c>
      <c r="B58" s="379">
        <f t="shared" si="6"/>
        <v>46779.808901181801</v>
      </c>
      <c r="C58" s="380">
        <v>38359.443298969076</v>
      </c>
      <c r="D58" s="228"/>
      <c r="E58" s="239">
        <f>D13</f>
        <v>1.43</v>
      </c>
      <c r="F58" s="504" t="str">
        <f t="shared" si="9"/>
        <v/>
      </c>
    </row>
    <row r="59" spans="1:6" ht="31.5" x14ac:dyDescent="0.25">
      <c r="A59" s="626" t="s">
        <v>353</v>
      </c>
      <c r="B59" s="379">
        <f t="shared" si="6"/>
        <v>34875.672617550925</v>
      </c>
      <c r="C59" s="380">
        <v>28598.051546391755</v>
      </c>
      <c r="D59" s="228"/>
      <c r="E59" s="239">
        <f>D13</f>
        <v>1.43</v>
      </c>
      <c r="F59" s="504" t="str">
        <f t="shared" si="9"/>
        <v/>
      </c>
    </row>
    <row r="60" spans="1:6" ht="15.75" x14ac:dyDescent="0.25">
      <c r="A60" s="626" t="s">
        <v>352</v>
      </c>
      <c r="B60" s="379">
        <f t="shared" si="6"/>
        <v>15655.016343977873</v>
      </c>
      <c r="C60" s="594">
        <v>12837.113402061856</v>
      </c>
      <c r="D60" s="228"/>
      <c r="E60" s="239">
        <f>D13</f>
        <v>1.43</v>
      </c>
      <c r="F60" s="504" t="str">
        <f t="shared" si="9"/>
        <v/>
      </c>
    </row>
    <row r="61" spans="1:6" ht="31.5" x14ac:dyDescent="0.25">
      <c r="A61" s="671" t="s">
        <v>351</v>
      </c>
      <c r="B61" s="417">
        <f t="shared" si="6"/>
        <v>23177.734473221022</v>
      </c>
      <c r="C61" s="663">
        <v>19005.742268041238</v>
      </c>
      <c r="D61" s="614"/>
      <c r="E61" s="615">
        <f>D13</f>
        <v>1.43</v>
      </c>
      <c r="F61" s="595" t="str">
        <f t="shared" si="9"/>
        <v/>
      </c>
    </row>
    <row r="62" spans="1:6" ht="15.75" x14ac:dyDescent="0.25">
      <c r="A62" s="662"/>
      <c r="B62" s="417"/>
      <c r="C62" s="664"/>
      <c r="D62" s="665"/>
      <c r="E62" s="351"/>
      <c r="F62" s="352"/>
    </row>
    <row r="63" spans="1:6" ht="15.75" x14ac:dyDescent="0.25">
      <c r="A63" s="196" t="s">
        <v>341</v>
      </c>
      <c r="B63" s="29"/>
      <c r="C63" s="117"/>
      <c r="D63" s="70"/>
      <c r="E63" s="71"/>
      <c r="F63" s="341"/>
    </row>
    <row r="64" spans="1:6" ht="15.75" x14ac:dyDescent="0.25">
      <c r="A64" s="197" t="s">
        <v>581</v>
      </c>
      <c r="B64" s="20">
        <f t="shared" ref="B64:B67" si="10">C64/0.82</f>
        <v>298841.46341463417</v>
      </c>
      <c r="C64" s="131">
        <v>245050</v>
      </c>
      <c r="D64" s="228"/>
      <c r="E64" s="239">
        <f>D13</f>
        <v>1.43</v>
      </c>
      <c r="F64" s="250" t="str">
        <f t="shared" ref="F64:F67" si="11">IF(C64*D64*E64,C64*D64*E64,"")</f>
        <v/>
      </c>
    </row>
    <row r="65" spans="1:6" ht="15.75" x14ac:dyDescent="0.25">
      <c r="A65" s="197" t="s">
        <v>582</v>
      </c>
      <c r="B65" s="20">
        <f t="shared" si="10"/>
        <v>258413.41463414635</v>
      </c>
      <c r="C65" s="131">
        <v>211899</v>
      </c>
      <c r="D65" s="228"/>
      <c r="E65" s="239">
        <f>D13</f>
        <v>1.43</v>
      </c>
      <c r="F65" s="250" t="str">
        <f t="shared" si="11"/>
        <v/>
      </c>
    </row>
    <row r="66" spans="1:6" ht="15.75" x14ac:dyDescent="0.25">
      <c r="A66" s="197" t="s">
        <v>583</v>
      </c>
      <c r="B66" s="133">
        <f t="shared" si="10"/>
        <v>302103.6585365854</v>
      </c>
      <c r="C66" s="702">
        <v>247725</v>
      </c>
      <c r="D66" s="228"/>
      <c r="E66" s="239">
        <f>D13</f>
        <v>1.43</v>
      </c>
      <c r="F66" s="250" t="str">
        <f t="shared" si="11"/>
        <v/>
      </c>
    </row>
    <row r="67" spans="1:6" ht="15.75" x14ac:dyDescent="0.25">
      <c r="A67" s="197" t="s">
        <v>584</v>
      </c>
      <c r="B67" s="133">
        <f t="shared" si="10"/>
        <v>299451.21951219515</v>
      </c>
      <c r="C67" s="702">
        <v>245550</v>
      </c>
      <c r="D67" s="228"/>
      <c r="E67" s="239">
        <f>D13</f>
        <v>1.43</v>
      </c>
      <c r="F67" s="250" t="str">
        <f t="shared" si="11"/>
        <v/>
      </c>
    </row>
    <row r="68" spans="1:6" ht="15.75" x14ac:dyDescent="0.25">
      <c r="A68" s="635"/>
      <c r="B68" s="32"/>
      <c r="C68" s="56"/>
      <c r="D68" s="41"/>
      <c r="E68" s="853"/>
      <c r="F68" s="234"/>
    </row>
    <row r="69" spans="1:6" ht="15.75" x14ac:dyDescent="0.25">
      <c r="A69" s="92" t="s">
        <v>13</v>
      </c>
      <c r="B69" s="47"/>
      <c r="C69" s="23"/>
      <c r="D69" s="16"/>
      <c r="E69" s="335"/>
      <c r="F69" s="234"/>
    </row>
    <row r="70" spans="1:6" ht="15.75" x14ac:dyDescent="0.25">
      <c r="A70" s="93" t="s">
        <v>537</v>
      </c>
      <c r="B70" s="379"/>
      <c r="C70" s="597">
        <v>4.5</v>
      </c>
      <c r="D70" s="543"/>
      <c r="E70" s="599">
        <f>D13</f>
        <v>1.43</v>
      </c>
      <c r="F70" s="504" t="str">
        <f t="shared" ref="F70:F71" si="12">IF(C70*D70*E70,C70*D70*E70,"")</f>
        <v/>
      </c>
    </row>
    <row r="71" spans="1:6" ht="15.75" x14ac:dyDescent="0.25">
      <c r="A71" s="640" t="s">
        <v>14</v>
      </c>
      <c r="B71" s="389"/>
      <c r="C71" s="432">
        <v>1.5</v>
      </c>
      <c r="D71" s="543"/>
      <c r="E71" s="599">
        <f>D13</f>
        <v>1.43</v>
      </c>
      <c r="F71" s="504" t="str">
        <f t="shared" si="12"/>
        <v/>
      </c>
    </row>
    <row r="72" spans="1:6" ht="15.75" x14ac:dyDescent="0.25">
      <c r="A72" s="93" t="s">
        <v>467</v>
      </c>
      <c r="B72" s="379"/>
      <c r="C72" s="597" t="s">
        <v>32</v>
      </c>
      <c r="D72" s="434"/>
      <c r="E72" s="435"/>
      <c r="F72" s="403">
        <f>D72</f>
        <v>0</v>
      </c>
    </row>
    <row r="73" spans="1:6" ht="15.75" x14ac:dyDescent="0.25">
      <c r="A73" s="12"/>
      <c r="B73" s="14"/>
      <c r="C73" s="14"/>
      <c r="D73" s="13" t="s">
        <v>15</v>
      </c>
      <c r="E73" s="13"/>
      <c r="F73" s="310">
        <f>SUM(F17:F72)</f>
        <v>0</v>
      </c>
    </row>
    <row r="74" spans="1:6" ht="15.75" x14ac:dyDescent="0.25">
      <c r="A74" s="12" t="s">
        <v>538</v>
      </c>
      <c r="B74" s="47"/>
      <c r="C74" s="264">
        <v>0</v>
      </c>
      <c r="D74" s="16"/>
      <c r="E74" s="12"/>
      <c r="F74" s="436">
        <f>SUM(C74*(F73)/100)</f>
        <v>0</v>
      </c>
    </row>
    <row r="75" spans="1:6" ht="15.75" x14ac:dyDescent="0.25">
      <c r="A75" s="13" t="s">
        <v>539</v>
      </c>
      <c r="B75" s="266"/>
      <c r="C75" s="267">
        <v>0</v>
      </c>
      <c r="D75" s="13" t="s">
        <v>540</v>
      </c>
      <c r="E75" s="13"/>
      <c r="F75" s="641">
        <f>SUM(C75*(F73)/100)</f>
        <v>0</v>
      </c>
    </row>
    <row r="76" spans="1:6" ht="15.75" x14ac:dyDescent="0.25">
      <c r="A76" s="12"/>
      <c r="B76" s="12"/>
      <c r="C76" s="14"/>
      <c r="D76" s="13" t="s">
        <v>17</v>
      </c>
      <c r="E76" s="13"/>
      <c r="F76" s="642">
        <f>SUM(F73+F74+F75)</f>
        <v>0</v>
      </c>
    </row>
    <row r="77" spans="1:6" ht="15.75" x14ac:dyDescent="0.25">
      <c r="A77" s="12"/>
      <c r="B77" s="12"/>
      <c r="C77" s="13"/>
      <c r="D77" s="14"/>
      <c r="E77" s="13"/>
      <c r="F77" s="12"/>
    </row>
    <row r="78" spans="1:6" ht="15" x14ac:dyDescent="0.25">
      <c r="A78" s="270"/>
      <c r="B78" s="270"/>
      <c r="C78" s="271"/>
      <c r="D78" s="272"/>
      <c r="E78" s="271"/>
    </row>
    <row r="79" spans="1:6" ht="15" x14ac:dyDescent="0.25">
      <c r="A79" s="270"/>
      <c r="B79" s="270"/>
      <c r="C79" s="271"/>
      <c r="D79" s="272"/>
      <c r="E79" s="271"/>
    </row>
  </sheetData>
  <mergeCells count="13">
    <mergeCell ref="A1:B5"/>
    <mergeCell ref="C1:F1"/>
    <mergeCell ref="C2:F2"/>
    <mergeCell ref="C3:F3"/>
    <mergeCell ref="C4:F4"/>
    <mergeCell ref="C5:F5"/>
    <mergeCell ref="D13:E13"/>
    <mergeCell ref="A6:B7"/>
    <mergeCell ref="C6:F6"/>
    <mergeCell ref="C7:F7"/>
    <mergeCell ref="A8:F8"/>
    <mergeCell ref="A10:F10"/>
    <mergeCell ref="A11:F11"/>
  </mergeCells>
  <hyperlinks>
    <hyperlink ref="C7" r:id="rId1" xr:uid="{962A69F4-05E8-418A-A06C-6AE3827C6F7C}"/>
    <hyperlink ref="C5" r:id="rId2" xr:uid="{954C9A51-6002-4537-9E00-1C76F6156067}"/>
  </hyperlinks>
  <pageMargins left="0.5" right="0.5" top="0.5" bottom="0.25" header="0.5" footer="0.5"/>
  <pageSetup scale="89" fitToHeight="0" orientation="portrait" r:id="rId3"/>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A4CF4-FBCC-4F6A-836C-8542A0FC3C3B}">
  <sheetPr>
    <tabColor rgb="FFFFFF00"/>
    <pageSetUpPr fitToPage="1"/>
  </sheetPr>
  <dimension ref="A1:I47"/>
  <sheetViews>
    <sheetView topLeftCell="A6" zoomScaleNormal="100" workbookViewId="0">
      <selection activeCell="H25" sqref="H25"/>
    </sheetView>
  </sheetViews>
  <sheetFormatPr defaultRowHeight="12.75" x14ac:dyDescent="0.2"/>
  <cols>
    <col min="1" max="1" width="44.7109375" style="1" customWidth="1"/>
    <col min="2" max="2" width="14.5703125" style="1" customWidth="1"/>
    <col min="3" max="3" width="15.28515625" style="2" customWidth="1"/>
    <col min="4" max="4" width="6.42578125" style="3" customWidth="1"/>
    <col min="5" max="5" width="10.2851562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1011" t="e" vm="1">
        <v>#VALUE!</v>
      </c>
      <c r="B1" s="1012"/>
      <c r="C1" s="971" t="s">
        <v>524</v>
      </c>
      <c r="D1" s="1013"/>
      <c r="E1" s="1013"/>
      <c r="F1" s="973"/>
    </row>
    <row r="2" spans="1:9" ht="15.75" x14ac:dyDescent="0.25">
      <c r="A2" s="892"/>
      <c r="B2" s="893"/>
      <c r="C2" s="955" t="s">
        <v>569</v>
      </c>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4.6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75" x14ac:dyDescent="0.25">
      <c r="A9" s="314" t="s">
        <v>405</v>
      </c>
      <c r="B9" s="12"/>
      <c r="C9" s="13"/>
      <c r="D9" s="14"/>
      <c r="E9" s="13"/>
      <c r="F9" s="209"/>
    </row>
    <row r="10" spans="1:9" ht="34.35" customHeight="1" x14ac:dyDescent="0.2">
      <c r="A10" s="948" t="s">
        <v>606</v>
      </c>
      <c r="B10" s="949"/>
      <c r="C10" s="949"/>
      <c r="D10" s="949"/>
      <c r="E10" s="949"/>
      <c r="F10" s="1008"/>
    </row>
    <row r="11" spans="1:9" ht="15" customHeight="1" thickBot="1" x14ac:dyDescent="0.3">
      <c r="A11" s="950" t="s">
        <v>525</v>
      </c>
      <c r="B11" s="911"/>
      <c r="C11" s="911"/>
      <c r="D11" s="911"/>
      <c r="E11" s="911"/>
      <c r="F11" s="951"/>
    </row>
    <row r="12" spans="1:9" ht="15.6" customHeight="1" thickBot="1" x14ac:dyDescent="0.3">
      <c r="A12" s="92" t="s">
        <v>526</v>
      </c>
      <c r="B12" s="12"/>
      <c r="C12" s="212"/>
      <c r="D12" s="213" t="s">
        <v>527</v>
      </c>
      <c r="E12" s="214"/>
      <c r="F12" s="209"/>
    </row>
    <row r="13" spans="1:9" ht="15.6" customHeight="1" thickBot="1" x14ac:dyDescent="0.3">
      <c r="A13" s="215"/>
      <c r="B13" s="210"/>
      <c r="C13" s="216" t="s">
        <v>528</v>
      </c>
      <c r="D13" s="941">
        <v>1.43</v>
      </c>
      <c r="E13" s="942"/>
      <c r="F13" s="217"/>
    </row>
    <row r="14" spans="1:9" ht="15.75" x14ac:dyDescent="0.25">
      <c r="A14" s="215"/>
      <c r="B14" s="12"/>
      <c r="C14" s="13"/>
      <c r="D14" s="14"/>
      <c r="E14" s="13"/>
      <c r="F14" s="209"/>
    </row>
    <row r="15" spans="1:9" s="221" customFormat="1" ht="63" customHeight="1" x14ac:dyDescent="0.25">
      <c r="A15" s="97"/>
      <c r="B15" s="676" t="s">
        <v>529</v>
      </c>
      <c r="C15" s="219" t="s">
        <v>530</v>
      </c>
      <c r="D15" s="218"/>
      <c r="E15" s="676" t="s">
        <v>531</v>
      </c>
      <c r="F15" s="220" t="s">
        <v>532</v>
      </c>
    </row>
    <row r="16" spans="1:9" ht="20.100000000000001" customHeight="1" x14ac:dyDescent="0.25">
      <c r="A16" s="91" t="s">
        <v>4</v>
      </c>
      <c r="B16" s="440" t="s">
        <v>533</v>
      </c>
      <c r="C16" s="273" t="s">
        <v>320</v>
      </c>
      <c r="D16" s="224" t="s">
        <v>534</v>
      </c>
      <c r="E16" s="225" t="s">
        <v>535</v>
      </c>
      <c r="F16" s="226" t="s">
        <v>6</v>
      </c>
    </row>
    <row r="17" spans="1:6" ht="15" customHeight="1" x14ac:dyDescent="0.25">
      <c r="A17" s="135" t="s">
        <v>405</v>
      </c>
      <c r="B17" s="276">
        <f t="shared" ref="B17" si="0">C17/0.82</f>
        <v>490841.23170731711</v>
      </c>
      <c r="C17" s="227">
        <v>402489.81</v>
      </c>
      <c r="D17" s="228"/>
      <c r="E17" s="229">
        <f>D13</f>
        <v>1.43</v>
      </c>
      <c r="F17" s="292" t="str">
        <f t="shared" ref="F17" si="1">IF(C17*D17*E17,C17*D17*E17,"")</f>
        <v/>
      </c>
    </row>
    <row r="18" spans="1:6" ht="15.75" x14ac:dyDescent="0.25">
      <c r="A18" s="215"/>
      <c r="B18" s="47"/>
      <c r="C18" s="33"/>
      <c r="D18" s="14"/>
      <c r="E18" s="335"/>
      <c r="F18" s="206"/>
    </row>
    <row r="19" spans="1:6" ht="15.75" x14ac:dyDescent="0.25">
      <c r="A19" s="88" t="s">
        <v>568</v>
      </c>
      <c r="B19" s="47"/>
      <c r="C19" s="58"/>
      <c r="D19" s="16"/>
      <c r="E19" s="335"/>
      <c r="F19" s="206"/>
    </row>
    <row r="20" spans="1:6" ht="15.75" x14ac:dyDescent="0.25">
      <c r="A20" s="625" t="s">
        <v>404</v>
      </c>
      <c r="B20" s="379">
        <f>C20/0.82</f>
        <v>1353.268292682927</v>
      </c>
      <c r="C20" s="441">
        <v>1109.68</v>
      </c>
      <c r="D20" s="228"/>
      <c r="E20" s="239">
        <f>D13</f>
        <v>1.43</v>
      </c>
      <c r="F20" s="504" t="str">
        <f>IF(C20*D20*E20,C20*D20*E20,"")</f>
        <v/>
      </c>
    </row>
    <row r="21" spans="1:6" ht="31.5" x14ac:dyDescent="0.25">
      <c r="A21" s="626" t="s">
        <v>403</v>
      </c>
      <c r="B21" s="379">
        <f t="shared" ref="B21" si="2">C21/0.82</f>
        <v>23564.458414634151</v>
      </c>
      <c r="C21" s="441">
        <v>19322.855900000002</v>
      </c>
      <c r="D21" s="228"/>
      <c r="E21" s="239">
        <f>D13</f>
        <v>1.43</v>
      </c>
      <c r="F21" s="504" t="str">
        <f t="shared" ref="F21" si="3">IF(C21*D21*E21,C21*D21*E21,"")</f>
        <v/>
      </c>
    </row>
    <row r="22" spans="1:6" ht="31.9" customHeight="1" x14ac:dyDescent="0.25">
      <c r="A22" s="626" t="s">
        <v>402</v>
      </c>
      <c r="B22" s="379">
        <f>C22/0.82</f>
        <v>13118.658536585366</v>
      </c>
      <c r="C22" s="441">
        <v>10757.3</v>
      </c>
      <c r="D22" s="228"/>
      <c r="E22" s="239">
        <f>D13</f>
        <v>1.43</v>
      </c>
      <c r="F22" s="504" t="str">
        <f>IF(C22*D22*E22,C22*D22*E22,"")</f>
        <v/>
      </c>
    </row>
    <row r="23" spans="1:6" ht="15.75" x14ac:dyDescent="0.25">
      <c r="A23" s="625" t="s">
        <v>401</v>
      </c>
      <c r="B23" s="379">
        <f t="shared" ref="B23:B25" si="4">C23/0.82</f>
        <v>6850.565853658537</v>
      </c>
      <c r="C23" s="441">
        <v>5617.4639999999999</v>
      </c>
      <c r="D23" s="228"/>
      <c r="E23" s="239">
        <f>D13</f>
        <v>1.43</v>
      </c>
      <c r="F23" s="504" t="str">
        <f t="shared" ref="F23:F25" si="5">IF(C23*D23*E23,C23*D23*E23,"")</f>
        <v/>
      </c>
    </row>
    <row r="24" spans="1:6" ht="15.75" x14ac:dyDescent="0.25">
      <c r="A24" s="625" t="s">
        <v>400</v>
      </c>
      <c r="B24" s="379">
        <f t="shared" si="4"/>
        <v>27501.759390243904</v>
      </c>
      <c r="C24" s="594">
        <v>22551.4427</v>
      </c>
      <c r="D24" s="228"/>
      <c r="E24" s="239">
        <f>D13</f>
        <v>1.43</v>
      </c>
      <c r="F24" s="504" t="str">
        <f t="shared" si="5"/>
        <v/>
      </c>
    </row>
    <row r="25" spans="1:6" ht="31.5" x14ac:dyDescent="0.25">
      <c r="A25" s="626" t="s">
        <v>399</v>
      </c>
      <c r="B25" s="379">
        <f t="shared" si="4"/>
        <v>7324.0323170731699</v>
      </c>
      <c r="C25" s="594">
        <v>6005.7064999999993</v>
      </c>
      <c r="D25" s="228"/>
      <c r="E25" s="239">
        <f>D13</f>
        <v>1.43</v>
      </c>
      <c r="F25" s="504" t="str">
        <f t="shared" si="5"/>
        <v/>
      </c>
    </row>
    <row r="26" spans="1:6" ht="15.75" x14ac:dyDescent="0.25">
      <c r="A26" s="662"/>
      <c r="B26" s="417"/>
      <c r="C26" s="664"/>
      <c r="D26" s="665"/>
      <c r="E26" s="351"/>
      <c r="F26" s="352"/>
    </row>
    <row r="27" spans="1:6" ht="15.75" x14ac:dyDescent="0.25">
      <c r="A27" s="672" t="s">
        <v>361</v>
      </c>
      <c r="B27" s="276"/>
      <c r="C27" s="667"/>
      <c r="D27" s="668"/>
      <c r="E27" s="340"/>
      <c r="F27" s="256"/>
    </row>
    <row r="28" spans="1:6" ht="15.75" x14ac:dyDescent="0.25">
      <c r="A28" s="673" t="s">
        <v>398</v>
      </c>
      <c r="B28" s="276">
        <f t="shared" ref="B28:B34" si="6">C28/0.82</f>
        <v>1037.6707317073171</v>
      </c>
      <c r="C28" s="674">
        <v>850.89</v>
      </c>
      <c r="D28" s="252"/>
      <c r="E28" s="229">
        <f>D13</f>
        <v>1.43</v>
      </c>
      <c r="F28" s="292" t="str">
        <f t="shared" ref="F28" si="7">IF(C28*D28*E28,C28*D28*E28,"")</f>
        <v/>
      </c>
    </row>
    <row r="29" spans="1:6" ht="15.75" x14ac:dyDescent="0.25">
      <c r="A29" s="626" t="s">
        <v>397</v>
      </c>
      <c r="B29" s="379">
        <f t="shared" si="6"/>
        <v>1072.8436585365855</v>
      </c>
      <c r="C29" s="380">
        <v>879.73180000000002</v>
      </c>
      <c r="D29" s="228"/>
      <c r="E29" s="239">
        <f>D13</f>
        <v>1.43</v>
      </c>
      <c r="F29" s="504" t="str">
        <f>IF(C29*D29*E29,C29*D29*E29,"")</f>
        <v/>
      </c>
    </row>
    <row r="30" spans="1:6" ht="15.75" x14ac:dyDescent="0.25">
      <c r="A30" s="626" t="s">
        <v>358</v>
      </c>
      <c r="B30" s="379">
        <f t="shared" si="6"/>
        <v>204.37426829268296</v>
      </c>
      <c r="C30" s="380">
        <v>167.58690000000001</v>
      </c>
      <c r="D30" s="228"/>
      <c r="E30" s="239">
        <f>D13</f>
        <v>1.43</v>
      </c>
      <c r="F30" s="504" t="str">
        <f>IF(C30*D30*E30,C30*D30*E30,"")</f>
        <v/>
      </c>
    </row>
    <row r="31" spans="1:6" ht="15.75" x14ac:dyDescent="0.25">
      <c r="A31" s="626" t="s">
        <v>396</v>
      </c>
      <c r="B31" s="379">
        <f t="shared" si="6"/>
        <v>38756.314512195124</v>
      </c>
      <c r="C31" s="380">
        <v>31780.177899999999</v>
      </c>
      <c r="D31" s="228"/>
      <c r="E31" s="239">
        <f>D13</f>
        <v>1.43</v>
      </c>
      <c r="F31" s="504" t="str">
        <f t="shared" ref="F31:F34" si="8">IF(C31*D31*E31,C31*D31*E31,"")</f>
        <v/>
      </c>
    </row>
    <row r="32" spans="1:6" ht="15.75" x14ac:dyDescent="0.25">
      <c r="A32" s="626" t="s">
        <v>395</v>
      </c>
      <c r="B32" s="379">
        <f t="shared" si="6"/>
        <v>9152.7780487804866</v>
      </c>
      <c r="C32" s="380">
        <v>7505.2779999999993</v>
      </c>
      <c r="D32" s="228"/>
      <c r="E32" s="239">
        <f>D13</f>
        <v>1.43</v>
      </c>
      <c r="F32" s="504" t="str">
        <f t="shared" si="8"/>
        <v/>
      </c>
    </row>
    <row r="33" spans="1:6" ht="31.5" x14ac:dyDescent="0.25">
      <c r="A33" s="626" t="s">
        <v>394</v>
      </c>
      <c r="B33" s="379">
        <f t="shared" si="6"/>
        <v>19114.051097560976</v>
      </c>
      <c r="C33" s="594">
        <v>15673.5219</v>
      </c>
      <c r="D33" s="228"/>
      <c r="E33" s="239">
        <f>D13</f>
        <v>1.43</v>
      </c>
      <c r="F33" s="504" t="str">
        <f t="shared" si="8"/>
        <v/>
      </c>
    </row>
    <row r="34" spans="1:6" ht="15.75" x14ac:dyDescent="0.25">
      <c r="A34" s="626" t="s">
        <v>393</v>
      </c>
      <c r="B34" s="379">
        <f t="shared" si="6"/>
        <v>12698.482926829269</v>
      </c>
      <c r="C34" s="380">
        <v>10412.755999999999</v>
      </c>
      <c r="D34" s="228"/>
      <c r="E34" s="239">
        <f>D13</f>
        <v>1.43</v>
      </c>
      <c r="F34" s="504" t="str">
        <f t="shared" si="8"/>
        <v/>
      </c>
    </row>
    <row r="35" spans="1:6" ht="15.75" x14ac:dyDescent="0.25">
      <c r="A35" s="635"/>
      <c r="B35" s="334"/>
      <c r="C35" s="567"/>
      <c r="D35" s="16"/>
      <c r="E35" s="335"/>
      <c r="F35" s="234"/>
    </row>
    <row r="36" spans="1:6" ht="15.75" x14ac:dyDescent="0.25">
      <c r="A36" s="215"/>
      <c r="B36" s="47"/>
      <c r="C36" s="23"/>
      <c r="D36" s="16"/>
      <c r="E36" s="335"/>
      <c r="F36" s="234"/>
    </row>
    <row r="37" spans="1:6" ht="15.75" x14ac:dyDescent="0.25">
      <c r="A37" s="92" t="s">
        <v>13</v>
      </c>
      <c r="B37" s="47"/>
      <c r="C37" s="23"/>
      <c r="D37" s="16"/>
      <c r="E37" s="335"/>
      <c r="F37" s="234"/>
    </row>
    <row r="38" spans="1:6" ht="15.75" x14ac:dyDescent="0.25">
      <c r="A38" s="93" t="s">
        <v>537</v>
      </c>
      <c r="B38" s="379"/>
      <c r="C38" s="597">
        <v>4.5</v>
      </c>
      <c r="D38" s="543"/>
      <c r="E38" s="599">
        <f>D13</f>
        <v>1.43</v>
      </c>
      <c r="F38" s="504" t="str">
        <f t="shared" ref="F38:F39" si="9">IF(C38*D38*E38,C38*D38*E38,"")</f>
        <v/>
      </c>
    </row>
    <row r="39" spans="1:6" ht="15.75" x14ac:dyDescent="0.25">
      <c r="A39" s="640" t="s">
        <v>14</v>
      </c>
      <c r="B39" s="389"/>
      <c r="C39" s="432">
        <v>1.5</v>
      </c>
      <c r="D39" s="543"/>
      <c r="E39" s="599">
        <f>D13</f>
        <v>1.43</v>
      </c>
      <c r="F39" s="504" t="str">
        <f t="shared" si="9"/>
        <v/>
      </c>
    </row>
    <row r="40" spans="1:6" ht="15.75" x14ac:dyDescent="0.25">
      <c r="A40" s="93" t="s">
        <v>467</v>
      </c>
      <c r="B40" s="379"/>
      <c r="C40" s="597" t="s">
        <v>32</v>
      </c>
      <c r="D40" s="434"/>
      <c r="E40" s="435"/>
      <c r="F40" s="403">
        <f>D40</f>
        <v>0</v>
      </c>
    </row>
    <row r="41" spans="1:6" ht="15.75" x14ac:dyDescent="0.25">
      <c r="A41" s="12"/>
      <c r="B41" s="14"/>
      <c r="C41" s="14"/>
      <c r="D41" s="13" t="s">
        <v>15</v>
      </c>
      <c r="E41" s="13"/>
      <c r="F41" s="310">
        <f>SUM(F17:F40)</f>
        <v>0</v>
      </c>
    </row>
    <row r="42" spans="1:6" ht="15.75" x14ac:dyDescent="0.25">
      <c r="A42" s="12" t="s">
        <v>538</v>
      </c>
      <c r="B42" s="47"/>
      <c r="C42" s="264">
        <v>0</v>
      </c>
      <c r="D42" s="16"/>
      <c r="E42" s="12"/>
      <c r="F42" s="436">
        <f>SUM(C42*(F41)/100)</f>
        <v>0</v>
      </c>
    </row>
    <row r="43" spans="1:6" ht="15.75" x14ac:dyDescent="0.25">
      <c r="A43" s="13" t="s">
        <v>539</v>
      </c>
      <c r="B43" s="266"/>
      <c r="C43" s="267">
        <v>0</v>
      </c>
      <c r="D43" s="13" t="s">
        <v>540</v>
      </c>
      <c r="E43" s="13"/>
      <c r="F43" s="641">
        <f>SUM(C43*(F41)/100)</f>
        <v>0</v>
      </c>
    </row>
    <row r="44" spans="1:6" ht="15.75" x14ac:dyDescent="0.25">
      <c r="A44" s="12"/>
      <c r="B44" s="12"/>
      <c r="C44" s="14"/>
      <c r="D44" s="13" t="s">
        <v>17</v>
      </c>
      <c r="E44" s="13"/>
      <c r="F44" s="642">
        <f>SUM(F41+F42+F43)</f>
        <v>0</v>
      </c>
    </row>
    <row r="45" spans="1:6" ht="15.75" x14ac:dyDescent="0.25">
      <c r="A45" s="12"/>
      <c r="B45" s="12"/>
      <c r="C45" s="13"/>
      <c r="D45" s="14"/>
      <c r="E45" s="13"/>
      <c r="F45" s="12"/>
    </row>
    <row r="46" spans="1:6" ht="15" x14ac:dyDescent="0.25">
      <c r="A46" s="270"/>
      <c r="B46" s="270"/>
      <c r="C46" s="271"/>
      <c r="D46" s="272"/>
      <c r="E46" s="271"/>
    </row>
    <row r="47" spans="1:6" ht="15" x14ac:dyDescent="0.25">
      <c r="A47" s="270"/>
      <c r="B47" s="270"/>
      <c r="C47" s="271"/>
      <c r="D47" s="272"/>
      <c r="E47" s="271"/>
    </row>
  </sheetData>
  <mergeCells count="13">
    <mergeCell ref="A1:B5"/>
    <mergeCell ref="C1:F1"/>
    <mergeCell ref="C2:F2"/>
    <mergeCell ref="C3:F3"/>
    <mergeCell ref="C4:F4"/>
    <mergeCell ref="C5:F5"/>
    <mergeCell ref="D13:E13"/>
    <mergeCell ref="A6:B7"/>
    <mergeCell ref="C6:F6"/>
    <mergeCell ref="C7:F7"/>
    <mergeCell ref="A8:F8"/>
    <mergeCell ref="A10:F10"/>
    <mergeCell ref="A11:F11"/>
  </mergeCells>
  <hyperlinks>
    <hyperlink ref="C7" r:id="rId1" xr:uid="{A1052148-294E-4AF4-B20B-C2B93B50CC06}"/>
    <hyperlink ref="C5" r:id="rId2" xr:uid="{E5A7F0A0-D8C5-48E0-8CDB-954D54AC933D}"/>
  </hyperlinks>
  <pageMargins left="0.5" right="0.5" top="0.5" bottom="0.25" header="0.5" footer="0.5"/>
  <pageSetup scale="89" fitToHeight="0" orientation="portrait" r:id="rId3"/>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65D28-5FA1-474E-B3AD-35A7F9DE5FC6}">
  <sheetPr>
    <tabColor rgb="FFFFFF00"/>
    <pageSetUpPr fitToPage="1"/>
  </sheetPr>
  <dimension ref="A1:I73"/>
  <sheetViews>
    <sheetView zoomScaleNormal="100" workbookViewId="0">
      <selection activeCell="F16" sqref="F16"/>
    </sheetView>
  </sheetViews>
  <sheetFormatPr defaultRowHeight="12.75" x14ac:dyDescent="0.2"/>
  <cols>
    <col min="1" max="1" width="44.7109375" style="1" customWidth="1"/>
    <col min="2" max="2" width="14.5703125" style="1" customWidth="1"/>
    <col min="3" max="3" width="15.28515625" style="2" customWidth="1"/>
    <col min="4" max="4" width="6.42578125" style="3" customWidth="1"/>
    <col min="5" max="5" width="9.7109375" style="2" customWidth="1"/>
    <col min="6" max="6" width="15.28515625" style="1" customWidth="1"/>
    <col min="7" max="249" width="8.7109375" style="1"/>
    <col min="250" max="250" width="8.7109375" style="1" customWidth="1"/>
    <col min="251" max="254" width="8.7109375" style="1"/>
    <col min="255" max="255" width="6" style="1" customWidth="1"/>
    <col min="256" max="256" width="8.28515625" style="1" customWidth="1"/>
    <col min="257" max="257" width="12.42578125" style="1" customWidth="1"/>
    <col min="258" max="258" width="8.7109375" style="1"/>
    <col min="259" max="259" width="12.5703125" style="1" customWidth="1"/>
    <col min="260" max="505" width="8.7109375" style="1"/>
    <col min="506" max="506" width="8.7109375" style="1" customWidth="1"/>
    <col min="507" max="510" width="8.7109375" style="1"/>
    <col min="511" max="511" width="6" style="1" customWidth="1"/>
    <col min="512" max="512" width="8.28515625" style="1" customWidth="1"/>
    <col min="513" max="513" width="12.42578125" style="1" customWidth="1"/>
    <col min="514" max="514" width="8.7109375" style="1"/>
    <col min="515" max="515" width="12.5703125" style="1" customWidth="1"/>
    <col min="516" max="761" width="8.7109375" style="1"/>
    <col min="762" max="762" width="8.7109375" style="1" customWidth="1"/>
    <col min="763" max="766" width="8.7109375" style="1"/>
    <col min="767" max="767" width="6" style="1" customWidth="1"/>
    <col min="768" max="768" width="8.28515625" style="1" customWidth="1"/>
    <col min="769" max="769" width="12.42578125" style="1" customWidth="1"/>
    <col min="770" max="770" width="8.7109375" style="1"/>
    <col min="771" max="771" width="12.5703125" style="1" customWidth="1"/>
    <col min="772" max="1017" width="8.7109375" style="1"/>
    <col min="1018" max="1018" width="8.7109375" style="1" customWidth="1"/>
    <col min="1019" max="1022" width="8.7109375" style="1"/>
    <col min="1023" max="1023" width="6" style="1" customWidth="1"/>
    <col min="1024" max="1024" width="8.28515625" style="1" customWidth="1"/>
    <col min="1025" max="1025" width="12.42578125" style="1" customWidth="1"/>
    <col min="1026" max="1026" width="8.7109375" style="1"/>
    <col min="1027" max="1027" width="12.5703125" style="1" customWidth="1"/>
    <col min="1028" max="1273" width="8.7109375" style="1"/>
    <col min="1274" max="1274" width="8.7109375" style="1" customWidth="1"/>
    <col min="1275" max="1278" width="8.7109375" style="1"/>
    <col min="1279" max="1279" width="6" style="1" customWidth="1"/>
    <col min="1280" max="1280" width="8.28515625" style="1" customWidth="1"/>
    <col min="1281" max="1281" width="12.42578125" style="1" customWidth="1"/>
    <col min="1282" max="1282" width="8.7109375" style="1"/>
    <col min="1283" max="1283" width="12.5703125" style="1" customWidth="1"/>
    <col min="1284" max="1529" width="8.7109375" style="1"/>
    <col min="1530" max="1530" width="8.7109375" style="1" customWidth="1"/>
    <col min="1531" max="1534" width="8.7109375" style="1"/>
    <col min="1535" max="1535" width="6" style="1" customWidth="1"/>
    <col min="1536" max="1536" width="8.28515625" style="1" customWidth="1"/>
    <col min="1537" max="1537" width="12.42578125" style="1" customWidth="1"/>
    <col min="1538" max="1538" width="8.7109375" style="1"/>
    <col min="1539" max="1539" width="12.5703125" style="1" customWidth="1"/>
    <col min="1540" max="1785" width="8.7109375" style="1"/>
    <col min="1786" max="1786" width="8.7109375" style="1" customWidth="1"/>
    <col min="1787" max="1790" width="8.7109375" style="1"/>
    <col min="1791" max="1791" width="6" style="1" customWidth="1"/>
    <col min="1792" max="1792" width="8.28515625" style="1" customWidth="1"/>
    <col min="1793" max="1793" width="12.42578125" style="1" customWidth="1"/>
    <col min="1794" max="1794" width="8.7109375" style="1"/>
    <col min="1795" max="1795" width="12.5703125" style="1" customWidth="1"/>
    <col min="1796" max="2041" width="8.7109375" style="1"/>
    <col min="2042" max="2042" width="8.7109375" style="1" customWidth="1"/>
    <col min="2043" max="2046" width="8.7109375" style="1"/>
    <col min="2047" max="2047" width="6" style="1" customWidth="1"/>
    <col min="2048" max="2048" width="8.28515625" style="1" customWidth="1"/>
    <col min="2049" max="2049" width="12.42578125" style="1" customWidth="1"/>
    <col min="2050" max="2050" width="8.7109375" style="1"/>
    <col min="2051" max="2051" width="12.5703125" style="1" customWidth="1"/>
    <col min="2052" max="2297" width="8.7109375" style="1"/>
    <col min="2298" max="2298" width="8.7109375" style="1" customWidth="1"/>
    <col min="2299" max="2302" width="8.7109375" style="1"/>
    <col min="2303" max="2303" width="6" style="1" customWidth="1"/>
    <col min="2304" max="2304" width="8.28515625" style="1" customWidth="1"/>
    <col min="2305" max="2305" width="12.42578125" style="1" customWidth="1"/>
    <col min="2306" max="2306" width="8.7109375" style="1"/>
    <col min="2307" max="2307" width="12.5703125" style="1" customWidth="1"/>
    <col min="2308" max="2553" width="8.7109375" style="1"/>
    <col min="2554" max="2554" width="8.7109375" style="1" customWidth="1"/>
    <col min="2555" max="2558" width="8.7109375" style="1"/>
    <col min="2559" max="2559" width="6" style="1" customWidth="1"/>
    <col min="2560" max="2560" width="8.28515625" style="1" customWidth="1"/>
    <col min="2561" max="2561" width="12.42578125" style="1" customWidth="1"/>
    <col min="2562" max="2562" width="8.7109375" style="1"/>
    <col min="2563" max="2563" width="12.5703125" style="1" customWidth="1"/>
    <col min="2564" max="2809" width="8.7109375" style="1"/>
    <col min="2810" max="2810" width="8.7109375" style="1" customWidth="1"/>
    <col min="2811" max="2814" width="8.7109375" style="1"/>
    <col min="2815" max="2815" width="6" style="1" customWidth="1"/>
    <col min="2816" max="2816" width="8.28515625" style="1" customWidth="1"/>
    <col min="2817" max="2817" width="12.42578125" style="1" customWidth="1"/>
    <col min="2818" max="2818" width="8.7109375" style="1"/>
    <col min="2819" max="2819" width="12.5703125" style="1" customWidth="1"/>
    <col min="2820" max="3065" width="8.7109375" style="1"/>
    <col min="3066" max="3066" width="8.7109375" style="1" customWidth="1"/>
    <col min="3067" max="3070" width="8.7109375" style="1"/>
    <col min="3071" max="3071" width="6" style="1" customWidth="1"/>
    <col min="3072" max="3072" width="8.28515625" style="1" customWidth="1"/>
    <col min="3073" max="3073" width="12.42578125" style="1" customWidth="1"/>
    <col min="3074" max="3074" width="8.7109375" style="1"/>
    <col min="3075" max="3075" width="12.5703125" style="1" customWidth="1"/>
    <col min="3076" max="3321" width="8.7109375" style="1"/>
    <col min="3322" max="3322" width="8.7109375" style="1" customWidth="1"/>
    <col min="3323" max="3326" width="8.7109375" style="1"/>
    <col min="3327" max="3327" width="6" style="1" customWidth="1"/>
    <col min="3328" max="3328" width="8.28515625" style="1" customWidth="1"/>
    <col min="3329" max="3329" width="12.42578125" style="1" customWidth="1"/>
    <col min="3330" max="3330" width="8.7109375" style="1"/>
    <col min="3331" max="3331" width="12.5703125" style="1" customWidth="1"/>
    <col min="3332" max="3577" width="8.7109375" style="1"/>
    <col min="3578" max="3578" width="8.7109375" style="1" customWidth="1"/>
    <col min="3579" max="3582" width="8.7109375" style="1"/>
    <col min="3583" max="3583" width="6" style="1" customWidth="1"/>
    <col min="3584" max="3584" width="8.28515625" style="1" customWidth="1"/>
    <col min="3585" max="3585" width="12.42578125" style="1" customWidth="1"/>
    <col min="3586" max="3586" width="8.7109375" style="1"/>
    <col min="3587" max="3587" width="12.5703125" style="1" customWidth="1"/>
    <col min="3588" max="3833" width="8.7109375" style="1"/>
    <col min="3834" max="3834" width="8.7109375" style="1" customWidth="1"/>
    <col min="3835" max="3838" width="8.7109375" style="1"/>
    <col min="3839" max="3839" width="6" style="1" customWidth="1"/>
    <col min="3840" max="3840" width="8.28515625" style="1" customWidth="1"/>
    <col min="3841" max="3841" width="12.42578125" style="1" customWidth="1"/>
    <col min="3842" max="3842" width="8.7109375" style="1"/>
    <col min="3843" max="3843" width="12.5703125" style="1" customWidth="1"/>
    <col min="3844" max="4089" width="8.7109375" style="1"/>
    <col min="4090" max="4090" width="8.7109375" style="1" customWidth="1"/>
    <col min="4091" max="4094" width="8.7109375" style="1"/>
    <col min="4095" max="4095" width="6" style="1" customWidth="1"/>
    <col min="4096" max="4096" width="8.28515625" style="1" customWidth="1"/>
    <col min="4097" max="4097" width="12.42578125" style="1" customWidth="1"/>
    <col min="4098" max="4098" width="8.7109375" style="1"/>
    <col min="4099" max="4099" width="12.5703125" style="1" customWidth="1"/>
    <col min="4100" max="4345" width="8.7109375" style="1"/>
    <col min="4346" max="4346" width="8.7109375" style="1" customWidth="1"/>
    <col min="4347" max="4350" width="8.7109375" style="1"/>
    <col min="4351" max="4351" width="6" style="1" customWidth="1"/>
    <col min="4352" max="4352" width="8.28515625" style="1" customWidth="1"/>
    <col min="4353" max="4353" width="12.42578125" style="1" customWidth="1"/>
    <col min="4354" max="4354" width="8.7109375" style="1"/>
    <col min="4355" max="4355" width="12.5703125" style="1" customWidth="1"/>
    <col min="4356" max="4601" width="8.7109375" style="1"/>
    <col min="4602" max="4602" width="8.7109375" style="1" customWidth="1"/>
    <col min="4603" max="4606" width="8.7109375" style="1"/>
    <col min="4607" max="4607" width="6" style="1" customWidth="1"/>
    <col min="4608" max="4608" width="8.28515625" style="1" customWidth="1"/>
    <col min="4609" max="4609" width="12.42578125" style="1" customWidth="1"/>
    <col min="4610" max="4610" width="8.7109375" style="1"/>
    <col min="4611" max="4611" width="12.5703125" style="1" customWidth="1"/>
    <col min="4612" max="4857" width="8.7109375" style="1"/>
    <col min="4858" max="4858" width="8.7109375" style="1" customWidth="1"/>
    <col min="4859" max="4862" width="8.7109375" style="1"/>
    <col min="4863" max="4863" width="6" style="1" customWidth="1"/>
    <col min="4864" max="4864" width="8.28515625" style="1" customWidth="1"/>
    <col min="4865" max="4865" width="12.42578125" style="1" customWidth="1"/>
    <col min="4866" max="4866" width="8.7109375" style="1"/>
    <col min="4867" max="4867" width="12.5703125" style="1" customWidth="1"/>
    <col min="4868" max="5113" width="8.7109375" style="1"/>
    <col min="5114" max="5114" width="8.7109375" style="1" customWidth="1"/>
    <col min="5115" max="5118" width="8.7109375" style="1"/>
    <col min="5119" max="5119" width="6" style="1" customWidth="1"/>
    <col min="5120" max="5120" width="8.28515625" style="1" customWidth="1"/>
    <col min="5121" max="5121" width="12.42578125" style="1" customWidth="1"/>
    <col min="5122" max="5122" width="8.7109375" style="1"/>
    <col min="5123" max="5123" width="12.5703125" style="1" customWidth="1"/>
    <col min="5124" max="5369" width="8.7109375" style="1"/>
    <col min="5370" max="5370" width="8.7109375" style="1" customWidth="1"/>
    <col min="5371" max="5374" width="8.7109375" style="1"/>
    <col min="5375" max="5375" width="6" style="1" customWidth="1"/>
    <col min="5376" max="5376" width="8.28515625" style="1" customWidth="1"/>
    <col min="5377" max="5377" width="12.42578125" style="1" customWidth="1"/>
    <col min="5378" max="5378" width="8.7109375" style="1"/>
    <col min="5379" max="5379" width="12.5703125" style="1" customWidth="1"/>
    <col min="5380" max="5625" width="8.7109375" style="1"/>
    <col min="5626" max="5626" width="8.7109375" style="1" customWidth="1"/>
    <col min="5627" max="5630" width="8.7109375" style="1"/>
    <col min="5631" max="5631" width="6" style="1" customWidth="1"/>
    <col min="5632" max="5632" width="8.28515625" style="1" customWidth="1"/>
    <col min="5633" max="5633" width="12.42578125" style="1" customWidth="1"/>
    <col min="5634" max="5634" width="8.7109375" style="1"/>
    <col min="5635" max="5635" width="12.5703125" style="1" customWidth="1"/>
    <col min="5636" max="5881" width="8.7109375" style="1"/>
    <col min="5882" max="5882" width="8.7109375" style="1" customWidth="1"/>
    <col min="5883" max="5886" width="8.7109375" style="1"/>
    <col min="5887" max="5887" width="6" style="1" customWidth="1"/>
    <col min="5888" max="5888" width="8.28515625" style="1" customWidth="1"/>
    <col min="5889" max="5889" width="12.42578125" style="1" customWidth="1"/>
    <col min="5890" max="5890" width="8.7109375" style="1"/>
    <col min="5891" max="5891" width="12.5703125" style="1" customWidth="1"/>
    <col min="5892" max="6137" width="8.7109375" style="1"/>
    <col min="6138" max="6138" width="8.7109375" style="1" customWidth="1"/>
    <col min="6139" max="6142" width="8.7109375" style="1"/>
    <col min="6143" max="6143" width="6" style="1" customWidth="1"/>
    <col min="6144" max="6144" width="8.28515625" style="1" customWidth="1"/>
    <col min="6145" max="6145" width="12.42578125" style="1" customWidth="1"/>
    <col min="6146" max="6146" width="8.7109375" style="1"/>
    <col min="6147" max="6147" width="12.5703125" style="1" customWidth="1"/>
    <col min="6148" max="6393" width="8.7109375" style="1"/>
    <col min="6394" max="6394" width="8.7109375" style="1" customWidth="1"/>
    <col min="6395" max="6398" width="8.7109375" style="1"/>
    <col min="6399" max="6399" width="6" style="1" customWidth="1"/>
    <col min="6400" max="6400" width="8.28515625" style="1" customWidth="1"/>
    <col min="6401" max="6401" width="12.42578125" style="1" customWidth="1"/>
    <col min="6402" max="6402" width="8.7109375" style="1"/>
    <col min="6403" max="6403" width="12.5703125" style="1" customWidth="1"/>
    <col min="6404" max="6649" width="8.7109375" style="1"/>
    <col min="6650" max="6650" width="8.7109375" style="1" customWidth="1"/>
    <col min="6651" max="6654" width="8.7109375" style="1"/>
    <col min="6655" max="6655" width="6" style="1" customWidth="1"/>
    <col min="6656" max="6656" width="8.28515625" style="1" customWidth="1"/>
    <col min="6657" max="6657" width="12.42578125" style="1" customWidth="1"/>
    <col min="6658" max="6658" width="8.7109375" style="1"/>
    <col min="6659" max="6659" width="12.5703125" style="1" customWidth="1"/>
    <col min="6660" max="6905" width="8.7109375" style="1"/>
    <col min="6906" max="6906" width="8.7109375" style="1" customWidth="1"/>
    <col min="6907" max="6910" width="8.7109375" style="1"/>
    <col min="6911" max="6911" width="6" style="1" customWidth="1"/>
    <col min="6912" max="6912" width="8.28515625" style="1" customWidth="1"/>
    <col min="6913" max="6913" width="12.42578125" style="1" customWidth="1"/>
    <col min="6914" max="6914" width="8.7109375" style="1"/>
    <col min="6915" max="6915" width="12.5703125" style="1" customWidth="1"/>
    <col min="6916" max="7161" width="8.7109375" style="1"/>
    <col min="7162" max="7162" width="8.7109375" style="1" customWidth="1"/>
    <col min="7163" max="7166" width="8.7109375" style="1"/>
    <col min="7167" max="7167" width="6" style="1" customWidth="1"/>
    <col min="7168" max="7168" width="8.28515625" style="1" customWidth="1"/>
    <col min="7169" max="7169" width="12.42578125" style="1" customWidth="1"/>
    <col min="7170" max="7170" width="8.7109375" style="1"/>
    <col min="7171" max="7171" width="12.5703125" style="1" customWidth="1"/>
    <col min="7172" max="7417" width="8.7109375" style="1"/>
    <col min="7418" max="7418" width="8.7109375" style="1" customWidth="1"/>
    <col min="7419" max="7422" width="8.7109375" style="1"/>
    <col min="7423" max="7423" width="6" style="1" customWidth="1"/>
    <col min="7424" max="7424" width="8.28515625" style="1" customWidth="1"/>
    <col min="7425" max="7425" width="12.42578125" style="1" customWidth="1"/>
    <col min="7426" max="7426" width="8.7109375" style="1"/>
    <col min="7427" max="7427" width="12.5703125" style="1" customWidth="1"/>
    <col min="7428" max="7673" width="8.7109375" style="1"/>
    <col min="7674" max="7674" width="8.7109375" style="1" customWidth="1"/>
    <col min="7675" max="7678" width="8.7109375" style="1"/>
    <col min="7679" max="7679" width="6" style="1" customWidth="1"/>
    <col min="7680" max="7680" width="8.28515625" style="1" customWidth="1"/>
    <col min="7681" max="7681" width="12.42578125" style="1" customWidth="1"/>
    <col min="7682" max="7682" width="8.7109375" style="1"/>
    <col min="7683" max="7683" width="12.5703125" style="1" customWidth="1"/>
    <col min="7684" max="7929" width="8.7109375" style="1"/>
    <col min="7930" max="7930" width="8.7109375" style="1" customWidth="1"/>
    <col min="7931" max="7934" width="8.7109375" style="1"/>
    <col min="7935" max="7935" width="6" style="1" customWidth="1"/>
    <col min="7936" max="7936" width="8.28515625" style="1" customWidth="1"/>
    <col min="7937" max="7937" width="12.42578125" style="1" customWidth="1"/>
    <col min="7938" max="7938" width="8.7109375" style="1"/>
    <col min="7939" max="7939" width="12.5703125" style="1" customWidth="1"/>
    <col min="7940" max="8185" width="8.7109375" style="1"/>
    <col min="8186" max="8186" width="8.7109375" style="1" customWidth="1"/>
    <col min="8187" max="8190" width="8.7109375" style="1"/>
    <col min="8191" max="8191" width="6" style="1" customWidth="1"/>
    <col min="8192" max="8192" width="8.28515625" style="1" customWidth="1"/>
    <col min="8193" max="8193" width="12.42578125" style="1" customWidth="1"/>
    <col min="8194" max="8194" width="8.7109375" style="1"/>
    <col min="8195" max="8195" width="12.5703125" style="1" customWidth="1"/>
    <col min="8196" max="8441" width="8.7109375" style="1"/>
    <col min="8442" max="8442" width="8.7109375" style="1" customWidth="1"/>
    <col min="8443" max="8446" width="8.7109375" style="1"/>
    <col min="8447" max="8447" width="6" style="1" customWidth="1"/>
    <col min="8448" max="8448" width="8.28515625" style="1" customWidth="1"/>
    <col min="8449" max="8449" width="12.42578125" style="1" customWidth="1"/>
    <col min="8450" max="8450" width="8.7109375" style="1"/>
    <col min="8451" max="8451" width="12.5703125" style="1" customWidth="1"/>
    <col min="8452" max="8697" width="8.7109375" style="1"/>
    <col min="8698" max="8698" width="8.7109375" style="1" customWidth="1"/>
    <col min="8699" max="8702" width="8.7109375" style="1"/>
    <col min="8703" max="8703" width="6" style="1" customWidth="1"/>
    <col min="8704" max="8704" width="8.28515625" style="1" customWidth="1"/>
    <col min="8705" max="8705" width="12.42578125" style="1" customWidth="1"/>
    <col min="8706" max="8706" width="8.7109375" style="1"/>
    <col min="8707" max="8707" width="12.5703125" style="1" customWidth="1"/>
    <col min="8708" max="8953" width="8.7109375" style="1"/>
    <col min="8954" max="8954" width="8.7109375" style="1" customWidth="1"/>
    <col min="8955" max="8958" width="8.7109375" style="1"/>
    <col min="8959" max="8959" width="6" style="1" customWidth="1"/>
    <col min="8960" max="8960" width="8.28515625" style="1" customWidth="1"/>
    <col min="8961" max="8961" width="12.42578125" style="1" customWidth="1"/>
    <col min="8962" max="8962" width="8.7109375" style="1"/>
    <col min="8963" max="8963" width="12.5703125" style="1" customWidth="1"/>
    <col min="8964" max="9209" width="8.7109375" style="1"/>
    <col min="9210" max="9210" width="8.7109375" style="1" customWidth="1"/>
    <col min="9211" max="9214" width="8.7109375" style="1"/>
    <col min="9215" max="9215" width="6" style="1" customWidth="1"/>
    <col min="9216" max="9216" width="8.28515625" style="1" customWidth="1"/>
    <col min="9217" max="9217" width="12.42578125" style="1" customWidth="1"/>
    <col min="9218" max="9218" width="8.7109375" style="1"/>
    <col min="9219" max="9219" width="12.5703125" style="1" customWidth="1"/>
    <col min="9220" max="9465" width="8.7109375" style="1"/>
    <col min="9466" max="9466" width="8.7109375" style="1" customWidth="1"/>
    <col min="9467" max="9470" width="8.7109375" style="1"/>
    <col min="9471" max="9471" width="6" style="1" customWidth="1"/>
    <col min="9472" max="9472" width="8.28515625" style="1" customWidth="1"/>
    <col min="9473" max="9473" width="12.42578125" style="1" customWidth="1"/>
    <col min="9474" max="9474" width="8.7109375" style="1"/>
    <col min="9475" max="9475" width="12.5703125" style="1" customWidth="1"/>
    <col min="9476" max="9721" width="8.7109375" style="1"/>
    <col min="9722" max="9722" width="8.7109375" style="1" customWidth="1"/>
    <col min="9723" max="9726" width="8.7109375" style="1"/>
    <col min="9727" max="9727" width="6" style="1" customWidth="1"/>
    <col min="9728" max="9728" width="8.28515625" style="1" customWidth="1"/>
    <col min="9729" max="9729" width="12.42578125" style="1" customWidth="1"/>
    <col min="9730" max="9730" width="8.7109375" style="1"/>
    <col min="9731" max="9731" width="12.5703125" style="1" customWidth="1"/>
    <col min="9732" max="9977" width="8.7109375" style="1"/>
    <col min="9978" max="9978" width="8.7109375" style="1" customWidth="1"/>
    <col min="9979" max="9982" width="8.7109375" style="1"/>
    <col min="9983" max="9983" width="6" style="1" customWidth="1"/>
    <col min="9984" max="9984" width="8.28515625" style="1" customWidth="1"/>
    <col min="9985" max="9985" width="12.42578125" style="1" customWidth="1"/>
    <col min="9986" max="9986" width="8.7109375" style="1"/>
    <col min="9987" max="9987" width="12.5703125" style="1" customWidth="1"/>
    <col min="9988" max="10233" width="8.7109375" style="1"/>
    <col min="10234" max="10234" width="8.7109375" style="1" customWidth="1"/>
    <col min="10235" max="10238" width="8.7109375" style="1"/>
    <col min="10239" max="10239" width="6" style="1" customWidth="1"/>
    <col min="10240" max="10240" width="8.28515625" style="1" customWidth="1"/>
    <col min="10241" max="10241" width="12.42578125" style="1" customWidth="1"/>
    <col min="10242" max="10242" width="8.7109375" style="1"/>
    <col min="10243" max="10243" width="12.5703125" style="1" customWidth="1"/>
    <col min="10244" max="10489" width="8.7109375" style="1"/>
    <col min="10490" max="10490" width="8.7109375" style="1" customWidth="1"/>
    <col min="10491" max="10494" width="8.7109375" style="1"/>
    <col min="10495" max="10495" width="6" style="1" customWidth="1"/>
    <col min="10496" max="10496" width="8.28515625" style="1" customWidth="1"/>
    <col min="10497" max="10497" width="12.42578125" style="1" customWidth="1"/>
    <col min="10498" max="10498" width="8.7109375" style="1"/>
    <col min="10499" max="10499" width="12.5703125" style="1" customWidth="1"/>
    <col min="10500" max="10745" width="8.7109375" style="1"/>
    <col min="10746" max="10746" width="8.7109375" style="1" customWidth="1"/>
    <col min="10747" max="10750" width="8.7109375" style="1"/>
    <col min="10751" max="10751" width="6" style="1" customWidth="1"/>
    <col min="10752" max="10752" width="8.28515625" style="1" customWidth="1"/>
    <col min="10753" max="10753" width="12.42578125" style="1" customWidth="1"/>
    <col min="10754" max="10754" width="8.7109375" style="1"/>
    <col min="10755" max="10755" width="12.5703125" style="1" customWidth="1"/>
    <col min="10756" max="11001" width="8.7109375" style="1"/>
    <col min="11002" max="11002" width="8.7109375" style="1" customWidth="1"/>
    <col min="11003" max="11006" width="8.7109375" style="1"/>
    <col min="11007" max="11007" width="6" style="1" customWidth="1"/>
    <col min="11008" max="11008" width="8.28515625" style="1" customWidth="1"/>
    <col min="11009" max="11009" width="12.42578125" style="1" customWidth="1"/>
    <col min="11010" max="11010" width="8.7109375" style="1"/>
    <col min="11011" max="11011" width="12.5703125" style="1" customWidth="1"/>
    <col min="11012" max="11257" width="8.7109375" style="1"/>
    <col min="11258" max="11258" width="8.7109375" style="1" customWidth="1"/>
    <col min="11259" max="11262" width="8.7109375" style="1"/>
    <col min="11263" max="11263" width="6" style="1" customWidth="1"/>
    <col min="11264" max="11264" width="8.28515625" style="1" customWidth="1"/>
    <col min="11265" max="11265" width="12.42578125" style="1" customWidth="1"/>
    <col min="11266" max="11266" width="8.7109375" style="1"/>
    <col min="11267" max="11267" width="12.5703125" style="1" customWidth="1"/>
    <col min="11268" max="11513" width="8.7109375" style="1"/>
    <col min="11514" max="11514" width="8.7109375" style="1" customWidth="1"/>
    <col min="11515" max="11518" width="8.7109375" style="1"/>
    <col min="11519" max="11519" width="6" style="1" customWidth="1"/>
    <col min="11520" max="11520" width="8.28515625" style="1" customWidth="1"/>
    <col min="11521" max="11521" width="12.42578125" style="1" customWidth="1"/>
    <col min="11522" max="11522" width="8.7109375" style="1"/>
    <col min="11523" max="11523" width="12.5703125" style="1" customWidth="1"/>
    <col min="11524" max="11769" width="8.7109375" style="1"/>
    <col min="11770" max="11770" width="8.7109375" style="1" customWidth="1"/>
    <col min="11771" max="11774" width="8.7109375" style="1"/>
    <col min="11775" max="11775" width="6" style="1" customWidth="1"/>
    <col min="11776" max="11776" width="8.28515625" style="1" customWidth="1"/>
    <col min="11777" max="11777" width="12.42578125" style="1" customWidth="1"/>
    <col min="11778" max="11778" width="8.7109375" style="1"/>
    <col min="11779" max="11779" width="12.5703125" style="1" customWidth="1"/>
    <col min="11780" max="12025" width="8.7109375" style="1"/>
    <col min="12026" max="12026" width="8.7109375" style="1" customWidth="1"/>
    <col min="12027" max="12030" width="8.7109375" style="1"/>
    <col min="12031" max="12031" width="6" style="1" customWidth="1"/>
    <col min="12032" max="12032" width="8.28515625" style="1" customWidth="1"/>
    <col min="12033" max="12033" width="12.42578125" style="1" customWidth="1"/>
    <col min="12034" max="12034" width="8.7109375" style="1"/>
    <col min="12035" max="12035" width="12.5703125" style="1" customWidth="1"/>
    <col min="12036" max="12281" width="8.7109375" style="1"/>
    <col min="12282" max="12282" width="8.7109375" style="1" customWidth="1"/>
    <col min="12283" max="12286" width="8.7109375" style="1"/>
    <col min="12287" max="12287" width="6" style="1" customWidth="1"/>
    <col min="12288" max="12288" width="8.28515625" style="1" customWidth="1"/>
    <col min="12289" max="12289" width="12.42578125" style="1" customWidth="1"/>
    <col min="12290" max="12290" width="8.7109375" style="1"/>
    <col min="12291" max="12291" width="12.5703125" style="1" customWidth="1"/>
    <col min="12292" max="12537" width="8.7109375" style="1"/>
    <col min="12538" max="12538" width="8.7109375" style="1" customWidth="1"/>
    <col min="12539" max="12542" width="8.7109375" style="1"/>
    <col min="12543" max="12543" width="6" style="1" customWidth="1"/>
    <col min="12544" max="12544" width="8.28515625" style="1" customWidth="1"/>
    <col min="12545" max="12545" width="12.42578125" style="1" customWidth="1"/>
    <col min="12546" max="12546" width="8.7109375" style="1"/>
    <col min="12547" max="12547" width="12.5703125" style="1" customWidth="1"/>
    <col min="12548" max="12793" width="8.7109375" style="1"/>
    <col min="12794" max="12794" width="8.7109375" style="1" customWidth="1"/>
    <col min="12795" max="12798" width="8.7109375" style="1"/>
    <col min="12799" max="12799" width="6" style="1" customWidth="1"/>
    <col min="12800" max="12800" width="8.28515625" style="1" customWidth="1"/>
    <col min="12801" max="12801" width="12.42578125" style="1" customWidth="1"/>
    <col min="12802" max="12802" width="8.7109375" style="1"/>
    <col min="12803" max="12803" width="12.5703125" style="1" customWidth="1"/>
    <col min="12804" max="13049" width="8.7109375" style="1"/>
    <col min="13050" max="13050" width="8.7109375" style="1" customWidth="1"/>
    <col min="13051" max="13054" width="8.7109375" style="1"/>
    <col min="13055" max="13055" width="6" style="1" customWidth="1"/>
    <col min="13056" max="13056" width="8.28515625" style="1" customWidth="1"/>
    <col min="13057" max="13057" width="12.42578125" style="1" customWidth="1"/>
    <col min="13058" max="13058" width="8.7109375" style="1"/>
    <col min="13059" max="13059" width="12.5703125" style="1" customWidth="1"/>
    <col min="13060" max="13305" width="8.7109375" style="1"/>
    <col min="13306" max="13306" width="8.7109375" style="1" customWidth="1"/>
    <col min="13307" max="13310" width="8.7109375" style="1"/>
    <col min="13311" max="13311" width="6" style="1" customWidth="1"/>
    <col min="13312" max="13312" width="8.28515625" style="1" customWidth="1"/>
    <col min="13313" max="13313" width="12.42578125" style="1" customWidth="1"/>
    <col min="13314" max="13314" width="8.7109375" style="1"/>
    <col min="13315" max="13315" width="12.5703125" style="1" customWidth="1"/>
    <col min="13316" max="13561" width="8.7109375" style="1"/>
    <col min="13562" max="13562" width="8.7109375" style="1" customWidth="1"/>
    <col min="13563" max="13566" width="8.7109375" style="1"/>
    <col min="13567" max="13567" width="6" style="1" customWidth="1"/>
    <col min="13568" max="13568" width="8.28515625" style="1" customWidth="1"/>
    <col min="13569" max="13569" width="12.42578125" style="1" customWidth="1"/>
    <col min="13570" max="13570" width="8.7109375" style="1"/>
    <col min="13571" max="13571" width="12.5703125" style="1" customWidth="1"/>
    <col min="13572" max="13817" width="8.7109375" style="1"/>
    <col min="13818" max="13818" width="8.7109375" style="1" customWidth="1"/>
    <col min="13819" max="13822" width="8.7109375" style="1"/>
    <col min="13823" max="13823" width="6" style="1" customWidth="1"/>
    <col min="13824" max="13824" width="8.28515625" style="1" customWidth="1"/>
    <col min="13825" max="13825" width="12.42578125" style="1" customWidth="1"/>
    <col min="13826" max="13826" width="8.7109375" style="1"/>
    <col min="13827" max="13827" width="12.5703125" style="1" customWidth="1"/>
    <col min="13828" max="14073" width="8.7109375" style="1"/>
    <col min="14074" max="14074" width="8.7109375" style="1" customWidth="1"/>
    <col min="14075" max="14078" width="8.7109375" style="1"/>
    <col min="14079" max="14079" width="6" style="1" customWidth="1"/>
    <col min="14080" max="14080" width="8.28515625" style="1" customWidth="1"/>
    <col min="14081" max="14081" width="12.42578125" style="1" customWidth="1"/>
    <col min="14082" max="14082" width="8.7109375" style="1"/>
    <col min="14083" max="14083" width="12.5703125" style="1" customWidth="1"/>
    <col min="14084" max="14329" width="8.7109375" style="1"/>
    <col min="14330" max="14330" width="8.7109375" style="1" customWidth="1"/>
    <col min="14331" max="14334" width="8.7109375" style="1"/>
    <col min="14335" max="14335" width="6" style="1" customWidth="1"/>
    <col min="14336" max="14336" width="8.28515625" style="1" customWidth="1"/>
    <col min="14337" max="14337" width="12.42578125" style="1" customWidth="1"/>
    <col min="14338" max="14338" width="8.7109375" style="1"/>
    <col min="14339" max="14339" width="12.5703125" style="1" customWidth="1"/>
    <col min="14340" max="14585" width="8.7109375" style="1"/>
    <col min="14586" max="14586" width="8.7109375" style="1" customWidth="1"/>
    <col min="14587" max="14590" width="8.7109375" style="1"/>
    <col min="14591" max="14591" width="6" style="1" customWidth="1"/>
    <col min="14592" max="14592" width="8.28515625" style="1" customWidth="1"/>
    <col min="14593" max="14593" width="12.42578125" style="1" customWidth="1"/>
    <col min="14594" max="14594" width="8.7109375" style="1"/>
    <col min="14595" max="14595" width="12.5703125" style="1" customWidth="1"/>
    <col min="14596" max="14841" width="8.7109375" style="1"/>
    <col min="14842" max="14842" width="8.7109375" style="1" customWidth="1"/>
    <col min="14843" max="14846" width="8.7109375" style="1"/>
    <col min="14847" max="14847" width="6" style="1" customWidth="1"/>
    <col min="14848" max="14848" width="8.28515625" style="1" customWidth="1"/>
    <col min="14849" max="14849" width="12.42578125" style="1" customWidth="1"/>
    <col min="14850" max="14850" width="8.7109375" style="1"/>
    <col min="14851" max="14851" width="12.5703125" style="1" customWidth="1"/>
    <col min="14852" max="15097" width="8.7109375" style="1"/>
    <col min="15098" max="15098" width="8.7109375" style="1" customWidth="1"/>
    <col min="15099" max="15102" width="8.7109375" style="1"/>
    <col min="15103" max="15103" width="6" style="1" customWidth="1"/>
    <col min="15104" max="15104" width="8.28515625" style="1" customWidth="1"/>
    <col min="15105" max="15105" width="12.42578125" style="1" customWidth="1"/>
    <col min="15106" max="15106" width="8.7109375" style="1"/>
    <col min="15107" max="15107" width="12.5703125" style="1" customWidth="1"/>
    <col min="15108" max="15353" width="8.7109375" style="1"/>
    <col min="15354" max="15354" width="8.7109375" style="1" customWidth="1"/>
    <col min="15355" max="15358" width="8.7109375" style="1"/>
    <col min="15359" max="15359" width="6" style="1" customWidth="1"/>
    <col min="15360" max="15360" width="8.28515625" style="1" customWidth="1"/>
    <col min="15361" max="15361" width="12.42578125" style="1" customWidth="1"/>
    <col min="15362" max="15362" width="8.7109375" style="1"/>
    <col min="15363" max="15363" width="12.5703125" style="1" customWidth="1"/>
    <col min="15364" max="15609" width="8.7109375" style="1"/>
    <col min="15610" max="15610" width="8.7109375" style="1" customWidth="1"/>
    <col min="15611" max="15614" width="8.7109375" style="1"/>
    <col min="15615" max="15615" width="6" style="1" customWidth="1"/>
    <col min="15616" max="15616" width="8.28515625" style="1" customWidth="1"/>
    <col min="15617" max="15617" width="12.42578125" style="1" customWidth="1"/>
    <col min="15618" max="15618" width="8.7109375" style="1"/>
    <col min="15619" max="15619" width="12.5703125" style="1" customWidth="1"/>
    <col min="15620" max="15865" width="8.7109375" style="1"/>
    <col min="15866" max="15866" width="8.7109375" style="1" customWidth="1"/>
    <col min="15867" max="15870" width="8.7109375" style="1"/>
    <col min="15871" max="15871" width="6" style="1" customWidth="1"/>
    <col min="15872" max="15872" width="8.28515625" style="1" customWidth="1"/>
    <col min="15873" max="15873" width="12.42578125" style="1" customWidth="1"/>
    <col min="15874" max="15874" width="8.7109375" style="1"/>
    <col min="15875" max="15875" width="12.5703125" style="1" customWidth="1"/>
    <col min="15876" max="16121" width="8.7109375" style="1"/>
    <col min="16122" max="16122" width="8.7109375" style="1" customWidth="1"/>
    <col min="16123" max="16126" width="8.7109375" style="1"/>
    <col min="16127" max="16127" width="6" style="1" customWidth="1"/>
    <col min="16128" max="16128" width="8.28515625" style="1" customWidth="1"/>
    <col min="16129" max="16129" width="12.42578125" style="1" customWidth="1"/>
    <col min="16130" max="16130" width="8.7109375" style="1"/>
    <col min="16131" max="16131" width="12.5703125" style="1" customWidth="1"/>
    <col min="16132" max="16376" width="8.7109375" style="1"/>
    <col min="16377" max="16384" width="9.28515625" style="1" customWidth="1"/>
  </cols>
  <sheetData>
    <row r="1" spans="1:9" ht="32.1" customHeight="1" x14ac:dyDescent="0.25">
      <c r="A1" s="1016" t="e" vm="1">
        <v>#VALUE!</v>
      </c>
      <c r="B1" s="1017"/>
      <c r="C1" s="971" t="s">
        <v>524</v>
      </c>
      <c r="D1" s="1018"/>
      <c r="E1" s="1018"/>
      <c r="F1" s="1019"/>
    </row>
    <row r="2" spans="1:9" ht="15.75" x14ac:dyDescent="0.25">
      <c r="A2" s="892"/>
      <c r="B2" s="893"/>
      <c r="C2" s="955" t="s">
        <v>570</v>
      </c>
      <c r="D2" s="956"/>
      <c r="E2" s="956"/>
      <c r="F2" s="957"/>
    </row>
    <row r="3" spans="1:9" ht="15.75" x14ac:dyDescent="0.25">
      <c r="A3" s="892"/>
      <c r="B3" s="893"/>
      <c r="C3" s="958" t="s">
        <v>463</v>
      </c>
      <c r="D3" s="959"/>
      <c r="E3" s="959"/>
      <c r="F3" s="960"/>
    </row>
    <row r="4" spans="1:9" ht="15.75" x14ac:dyDescent="0.25">
      <c r="A4" s="892"/>
      <c r="B4" s="893"/>
      <c r="C4" s="869" t="s">
        <v>0</v>
      </c>
      <c r="D4" s="870"/>
      <c r="E4" s="870"/>
      <c r="F4" s="903"/>
    </row>
    <row r="5" spans="1:9" ht="15" customHeight="1" thickBot="1" x14ac:dyDescent="0.3">
      <c r="A5" s="894"/>
      <c r="B5" s="895"/>
      <c r="C5" s="869" t="s">
        <v>442</v>
      </c>
      <c r="D5" s="870"/>
      <c r="E5" s="870"/>
      <c r="F5" s="903"/>
    </row>
    <row r="6" spans="1:9" ht="14.65" customHeight="1" x14ac:dyDescent="0.25">
      <c r="A6" s="904"/>
      <c r="B6" s="943"/>
      <c r="C6" s="869"/>
      <c r="D6" s="870"/>
      <c r="E6" s="870"/>
      <c r="F6" s="903"/>
    </row>
    <row r="7" spans="1:9" ht="15" customHeight="1" thickBot="1" x14ac:dyDescent="0.3">
      <c r="A7" s="905"/>
      <c r="B7" s="944"/>
      <c r="C7" s="869" t="s">
        <v>2</v>
      </c>
      <c r="D7" s="870"/>
      <c r="E7" s="870"/>
      <c r="F7" s="903"/>
    </row>
    <row r="8" spans="1:9" ht="15.75" x14ac:dyDescent="0.2">
      <c r="A8" s="945"/>
      <c r="B8" s="946"/>
      <c r="C8" s="946"/>
      <c r="D8" s="946"/>
      <c r="E8" s="946"/>
      <c r="F8" s="947"/>
      <c r="I8" s="207"/>
    </row>
    <row r="9" spans="1:9" ht="15" customHeight="1" x14ac:dyDescent="0.25">
      <c r="A9" s="1020" t="s">
        <v>525</v>
      </c>
      <c r="B9" s="1021"/>
      <c r="C9" s="1021"/>
      <c r="D9" s="1021"/>
      <c r="E9" s="1021"/>
      <c r="F9" s="1022"/>
    </row>
    <row r="10" spans="1:9" ht="15" customHeight="1" thickBot="1" x14ac:dyDescent="0.3">
      <c r="A10" s="675"/>
      <c r="B10" s="676"/>
      <c r="C10" s="676"/>
      <c r="D10" s="676"/>
      <c r="E10" s="676"/>
      <c r="F10" s="677"/>
    </row>
    <row r="11" spans="1:9" ht="15.6" customHeight="1" thickBot="1" x14ac:dyDescent="0.3">
      <c r="A11" s="92" t="s">
        <v>526</v>
      </c>
      <c r="B11" s="12"/>
      <c r="C11" s="212"/>
      <c r="D11" s="213" t="s">
        <v>527</v>
      </c>
      <c r="E11" s="214"/>
      <c r="F11" s="209"/>
    </row>
    <row r="12" spans="1:9" ht="15.6" customHeight="1" thickBot="1" x14ac:dyDescent="0.3">
      <c r="A12" s="215"/>
      <c r="B12" s="210"/>
      <c r="C12" s="216" t="s">
        <v>528</v>
      </c>
      <c r="D12" s="941">
        <v>1.43</v>
      </c>
      <c r="E12" s="942"/>
      <c r="F12" s="217"/>
    </row>
    <row r="13" spans="1:9" ht="15.75" x14ac:dyDescent="0.25">
      <c r="A13" s="215"/>
      <c r="B13" s="12"/>
      <c r="C13" s="13"/>
      <c r="D13" s="14"/>
      <c r="E13" s="13"/>
      <c r="F13" s="209"/>
    </row>
    <row r="14" spans="1:9" s="221" customFormat="1" ht="63" customHeight="1" x14ac:dyDescent="0.25">
      <c r="A14" s="97"/>
      <c r="B14" s="676" t="s">
        <v>529</v>
      </c>
      <c r="C14" s="219" t="s">
        <v>530</v>
      </c>
      <c r="D14" s="218"/>
      <c r="E14" s="676" t="s">
        <v>531</v>
      </c>
      <c r="F14" s="220" t="s">
        <v>532</v>
      </c>
    </row>
    <row r="15" spans="1:9" ht="20.100000000000001" customHeight="1" x14ac:dyDescent="0.25">
      <c r="A15" s="91" t="s">
        <v>4</v>
      </c>
      <c r="B15" s="440" t="s">
        <v>533</v>
      </c>
      <c r="C15" s="273" t="s">
        <v>320</v>
      </c>
      <c r="D15" s="224" t="s">
        <v>534</v>
      </c>
      <c r="E15" s="225" t="s">
        <v>535</v>
      </c>
      <c r="F15" s="226" t="s">
        <v>6</v>
      </c>
    </row>
    <row r="16" spans="1:9" ht="20.100000000000001" customHeight="1" x14ac:dyDescent="0.25">
      <c r="A16" s="91"/>
      <c r="B16" s="678"/>
      <c r="C16" s="679"/>
      <c r="D16" s="678"/>
      <c r="E16" s="680"/>
      <c r="F16" s="681"/>
    </row>
    <row r="17" spans="1:6" ht="15" customHeight="1" x14ac:dyDescent="0.25">
      <c r="A17" s="682" t="s">
        <v>418</v>
      </c>
      <c r="B17" s="683"/>
      <c r="C17" s="684"/>
      <c r="D17" s="683"/>
      <c r="E17" s="685"/>
      <c r="F17" s="686"/>
    </row>
    <row r="18" spans="1:6" ht="15" customHeight="1" x14ac:dyDescent="0.25">
      <c r="A18" s="100" t="s">
        <v>409</v>
      </c>
      <c r="B18" s="276">
        <f t="shared" ref="B18" si="0">C18/0.82</f>
        <v>15243.90243902439</v>
      </c>
      <c r="C18" s="227">
        <v>12500</v>
      </c>
      <c r="D18" s="228"/>
      <c r="E18" s="239">
        <f>D12</f>
        <v>1.43</v>
      </c>
      <c r="F18" s="250" t="str">
        <f t="shared" ref="F18" si="1">IF(C18*D18*E18,C18*D18*E18,"")</f>
        <v/>
      </c>
    </row>
    <row r="19" spans="1:6" ht="15.75" x14ac:dyDescent="0.25">
      <c r="A19" s="215"/>
      <c r="B19" s="47"/>
      <c r="C19" s="33"/>
      <c r="D19" s="14"/>
      <c r="E19" s="335"/>
      <c r="F19" s="206"/>
    </row>
    <row r="20" spans="1:6" ht="15.75" x14ac:dyDescent="0.25">
      <c r="A20" s="132" t="s">
        <v>417</v>
      </c>
      <c r="B20" s="47"/>
      <c r="C20" s="58"/>
      <c r="D20" s="16"/>
      <c r="E20" s="335"/>
      <c r="F20" s="206"/>
    </row>
    <row r="21" spans="1:6" ht="31.5" x14ac:dyDescent="0.25">
      <c r="A21" s="626" t="s">
        <v>406</v>
      </c>
      <c r="B21" s="379">
        <f>C21/0.82</f>
        <v>100609.75609756098</v>
      </c>
      <c r="C21" s="441">
        <v>82500</v>
      </c>
      <c r="D21" s="228"/>
      <c r="E21" s="239">
        <f>D12</f>
        <v>1.43</v>
      </c>
      <c r="F21" s="504" t="str">
        <f>IF(C21*D21*E21,C21*D21*E21,"")</f>
        <v/>
      </c>
    </row>
    <row r="22" spans="1:6" ht="15.75" x14ac:dyDescent="0.25">
      <c r="A22" s="626" t="s">
        <v>407</v>
      </c>
      <c r="B22" s="379">
        <f t="shared" ref="B22" si="2">C22/0.82</f>
        <v>9146.3414634146338</v>
      </c>
      <c r="C22" s="441">
        <v>7500</v>
      </c>
      <c r="D22" s="228"/>
      <c r="E22" s="239">
        <f>D12</f>
        <v>1.43</v>
      </c>
      <c r="F22" s="504" t="str">
        <f t="shared" ref="F22" si="3">IF(C22*D22*E22,C22*D22*E22,"")</f>
        <v/>
      </c>
    </row>
    <row r="23" spans="1:6" ht="30" customHeight="1" x14ac:dyDescent="0.25">
      <c r="A23" s="626" t="s">
        <v>408</v>
      </c>
      <c r="B23" s="379">
        <f>C23/0.82</f>
        <v>15243.90243902439</v>
      </c>
      <c r="C23" s="687">
        <v>12500</v>
      </c>
      <c r="D23" s="614"/>
      <c r="E23" s="615">
        <f>D12</f>
        <v>1.43</v>
      </c>
      <c r="F23" s="595" t="str">
        <f>IF(C23*D23*E23,C23*D23*E23,"")</f>
        <v/>
      </c>
    </row>
    <row r="24" spans="1:6" ht="15.75" x14ac:dyDescent="0.25">
      <c r="A24" s="662"/>
      <c r="B24" s="348"/>
      <c r="C24" s="688"/>
      <c r="D24" s="665"/>
      <c r="E24" s="351"/>
      <c r="F24" s="352"/>
    </row>
    <row r="25" spans="1:6" ht="15.75" x14ac:dyDescent="0.25">
      <c r="A25" s="643" t="s">
        <v>419</v>
      </c>
      <c r="B25" s="337"/>
      <c r="C25" s="667"/>
      <c r="D25" s="668"/>
      <c r="E25" s="340"/>
      <c r="F25" s="341"/>
    </row>
    <row r="26" spans="1:6" ht="31.5" x14ac:dyDescent="0.25">
      <c r="A26" s="626" t="s">
        <v>410</v>
      </c>
      <c r="B26" s="379">
        <f t="shared" ref="B26:B28" si="4">C26/0.82</f>
        <v>182926.8292682927</v>
      </c>
      <c r="C26" s="670">
        <v>150000</v>
      </c>
      <c r="D26" s="252"/>
      <c r="E26" s="229">
        <f>D12</f>
        <v>1.43</v>
      </c>
      <c r="F26" s="292" t="str">
        <f t="shared" ref="F26:F43" si="5">IF(C26*D26*E26,C26*D26*E26,"")</f>
        <v/>
      </c>
    </row>
    <row r="27" spans="1:6" ht="31.5" x14ac:dyDescent="0.25">
      <c r="A27" s="626" t="s">
        <v>408</v>
      </c>
      <c r="B27" s="379">
        <f t="shared" si="4"/>
        <v>15243.90243902439</v>
      </c>
      <c r="C27" s="441">
        <v>12500</v>
      </c>
      <c r="D27" s="228"/>
      <c r="E27" s="239">
        <f>D12</f>
        <v>1.43</v>
      </c>
      <c r="F27" s="504" t="str">
        <f t="shared" si="5"/>
        <v/>
      </c>
    </row>
    <row r="28" spans="1:6" ht="15.75" x14ac:dyDescent="0.25">
      <c r="A28" s="626" t="s">
        <v>407</v>
      </c>
      <c r="B28" s="379">
        <f t="shared" si="4"/>
        <v>9146.3414634146338</v>
      </c>
      <c r="C28" s="594">
        <v>7500</v>
      </c>
      <c r="D28" s="228"/>
      <c r="E28" s="239">
        <f>D12</f>
        <v>1.43</v>
      </c>
      <c r="F28" s="504" t="str">
        <f t="shared" si="5"/>
        <v/>
      </c>
    </row>
    <row r="29" spans="1:6" ht="15.75" x14ac:dyDescent="0.25">
      <c r="A29" s="662"/>
      <c r="B29" s="348"/>
      <c r="C29" s="664"/>
      <c r="D29" s="665"/>
      <c r="E29" s="351"/>
      <c r="F29" s="689"/>
    </row>
    <row r="30" spans="1:6" ht="15.75" x14ac:dyDescent="0.25">
      <c r="A30" s="690" t="s">
        <v>571</v>
      </c>
      <c r="B30" s="334"/>
      <c r="C30" s="58"/>
      <c r="D30" s="16"/>
      <c r="E30" s="335"/>
      <c r="F30" s="234"/>
    </row>
    <row r="31" spans="1:6" ht="15.75" x14ac:dyDescent="0.25">
      <c r="A31" s="933" t="s">
        <v>572</v>
      </c>
      <c r="B31" s="934"/>
      <c r="C31" s="935"/>
      <c r="D31" s="714"/>
      <c r="E31" s="711"/>
      <c r="F31" s="341"/>
    </row>
    <row r="32" spans="1:6" ht="31.9" customHeight="1" x14ac:dyDescent="0.25">
      <c r="A32" s="713" t="s">
        <v>411</v>
      </c>
      <c r="B32" s="20">
        <f t="shared" ref="B32:B37" si="6">C32/0.82</f>
        <v>186158.53658536586</v>
      </c>
      <c r="C32" s="712">
        <v>152650</v>
      </c>
      <c r="D32" s="228"/>
      <c r="E32" s="239">
        <f>D12</f>
        <v>1.43</v>
      </c>
      <c r="F32" s="504" t="str">
        <f t="shared" ref="F32:F37" si="7">IF(C32*D32*E32,C32*D32*E32,"")</f>
        <v/>
      </c>
    </row>
    <row r="33" spans="1:6" ht="15.75" x14ac:dyDescent="0.25">
      <c r="A33" s="199" t="s">
        <v>573</v>
      </c>
      <c r="B33" s="20">
        <f t="shared" si="6"/>
        <v>55609.756097560981</v>
      </c>
      <c r="C33" s="712">
        <v>45600</v>
      </c>
      <c r="D33" s="228"/>
      <c r="E33" s="239">
        <f>D12</f>
        <v>1.43</v>
      </c>
      <c r="F33" s="504" t="str">
        <f t="shared" si="7"/>
        <v/>
      </c>
    </row>
    <row r="34" spans="1:6" ht="31.5" x14ac:dyDescent="0.25">
      <c r="A34" s="713" t="s">
        <v>412</v>
      </c>
      <c r="B34" s="20">
        <f t="shared" si="6"/>
        <v>6707.3170731707323</v>
      </c>
      <c r="C34" s="712">
        <v>5500</v>
      </c>
      <c r="D34" s="228"/>
      <c r="E34" s="239">
        <f>D12</f>
        <v>1.43</v>
      </c>
      <c r="F34" s="504" t="str">
        <f t="shared" si="7"/>
        <v/>
      </c>
    </row>
    <row r="35" spans="1:6" ht="15.75" x14ac:dyDescent="0.25">
      <c r="A35" s="199" t="s">
        <v>413</v>
      </c>
      <c r="B35" s="20">
        <f t="shared" si="6"/>
        <v>3658.5365853658541</v>
      </c>
      <c r="C35" s="712">
        <v>3000</v>
      </c>
      <c r="D35" s="228"/>
      <c r="E35" s="239">
        <f>D12</f>
        <v>1.43</v>
      </c>
      <c r="F35" s="504" t="str">
        <f t="shared" si="7"/>
        <v/>
      </c>
    </row>
    <row r="36" spans="1:6" ht="15.75" x14ac:dyDescent="0.25">
      <c r="A36" s="199" t="s">
        <v>414</v>
      </c>
      <c r="B36" s="20">
        <f t="shared" si="6"/>
        <v>9146.3414634146338</v>
      </c>
      <c r="C36" s="712">
        <v>7500</v>
      </c>
      <c r="D36" s="228"/>
      <c r="E36" s="239">
        <f>D12</f>
        <v>1.43</v>
      </c>
      <c r="F36" s="504" t="str">
        <f t="shared" si="7"/>
        <v/>
      </c>
    </row>
    <row r="37" spans="1:6" ht="31.5" x14ac:dyDescent="0.25">
      <c r="A37" s="713" t="s">
        <v>408</v>
      </c>
      <c r="B37" s="20">
        <f t="shared" si="6"/>
        <v>15243.90243902439</v>
      </c>
      <c r="C37" s="712">
        <v>12500</v>
      </c>
      <c r="D37" s="228"/>
      <c r="E37" s="239">
        <f>D12</f>
        <v>1.43</v>
      </c>
      <c r="F37" s="504" t="str">
        <f t="shared" si="7"/>
        <v/>
      </c>
    </row>
    <row r="38" spans="1:6" ht="15" customHeight="1" x14ac:dyDescent="0.25">
      <c r="A38" s="662"/>
      <c r="B38" s="348"/>
      <c r="C38" s="688"/>
      <c r="D38" s="665"/>
      <c r="E38" s="351"/>
      <c r="F38" s="352"/>
    </row>
    <row r="39" spans="1:6" ht="15" customHeight="1" x14ac:dyDescent="0.25">
      <c r="A39" s="666" t="s">
        <v>420</v>
      </c>
      <c r="B39" s="334"/>
      <c r="C39" s="58"/>
      <c r="D39" s="16"/>
      <c r="E39" s="335"/>
      <c r="F39" s="234"/>
    </row>
    <row r="40" spans="1:6" ht="30" customHeight="1" x14ac:dyDescent="0.25">
      <c r="A40" s="669" t="s">
        <v>415</v>
      </c>
      <c r="B40" s="691"/>
      <c r="C40" s="667"/>
      <c r="D40" s="668"/>
      <c r="E40" s="340"/>
      <c r="F40" s="341"/>
    </row>
    <row r="41" spans="1:6" ht="29.65" customHeight="1" x14ac:dyDescent="0.25">
      <c r="A41" s="626" t="s">
        <v>411</v>
      </c>
      <c r="B41" s="379">
        <f>C41/0.82</f>
        <v>186158.53658536586</v>
      </c>
      <c r="C41" s="594">
        <v>152650</v>
      </c>
      <c r="D41" s="228"/>
      <c r="E41" s="239">
        <f>D12</f>
        <v>1.43</v>
      </c>
      <c r="F41" s="658" t="str">
        <f>IF(C41*D41*E41,C41*D41*E41,"")</f>
        <v/>
      </c>
    </row>
    <row r="42" spans="1:6" ht="15" customHeight="1" x14ac:dyDescent="0.25">
      <c r="A42" s="626" t="s">
        <v>416</v>
      </c>
      <c r="B42" s="379">
        <f t="shared" ref="B42:B46" si="8">C42/0.82</f>
        <v>70121.951219512193</v>
      </c>
      <c r="C42" s="663">
        <v>57500</v>
      </c>
      <c r="D42" s="614"/>
      <c r="E42" s="615">
        <f>D12</f>
        <v>1.43</v>
      </c>
      <c r="F42" s="595" t="str">
        <f t="shared" si="5"/>
        <v/>
      </c>
    </row>
    <row r="43" spans="1:6" ht="31.35" customHeight="1" x14ac:dyDescent="0.25">
      <c r="A43" s="626" t="s">
        <v>412</v>
      </c>
      <c r="B43" s="379">
        <f t="shared" si="8"/>
        <v>6707.3170731707323</v>
      </c>
      <c r="C43" s="441">
        <v>5500</v>
      </c>
      <c r="D43" s="228"/>
      <c r="E43" s="239">
        <f>D12</f>
        <v>1.43</v>
      </c>
      <c r="F43" s="504" t="str">
        <f t="shared" si="5"/>
        <v/>
      </c>
    </row>
    <row r="44" spans="1:6" ht="15.75" x14ac:dyDescent="0.25">
      <c r="A44" s="625" t="s">
        <v>413</v>
      </c>
      <c r="B44" s="379">
        <f>C44/0.82</f>
        <v>3658.5365853658541</v>
      </c>
      <c r="C44" s="594">
        <v>3000</v>
      </c>
      <c r="D44" s="228"/>
      <c r="E44" s="239">
        <f>D12</f>
        <v>1.43</v>
      </c>
      <c r="F44" s="504" t="str">
        <f>IF(C44*D44*E44,C44*D44*E44,"")</f>
        <v/>
      </c>
    </row>
    <row r="45" spans="1:6" ht="15.75" x14ac:dyDescent="0.25">
      <c r="A45" s="625" t="s">
        <v>414</v>
      </c>
      <c r="B45" s="379">
        <f>C45/0.82</f>
        <v>9146.3414634146338</v>
      </c>
      <c r="C45" s="594">
        <v>7500</v>
      </c>
      <c r="D45" s="228"/>
      <c r="E45" s="239">
        <f>D12</f>
        <v>1.43</v>
      </c>
      <c r="F45" s="504" t="str">
        <f>IF(C45*D45*E45,C45*D45*E45,"")</f>
        <v/>
      </c>
    </row>
    <row r="46" spans="1:6" ht="31.5" x14ac:dyDescent="0.25">
      <c r="A46" s="832" t="s">
        <v>408</v>
      </c>
      <c r="B46" s="821">
        <f t="shared" si="8"/>
        <v>15243.90243902439</v>
      </c>
      <c r="C46" s="833">
        <v>12500</v>
      </c>
      <c r="D46" s="834"/>
      <c r="E46" s="835">
        <f>D12</f>
        <v>1.43</v>
      </c>
      <c r="F46" s="809" t="str">
        <f t="shared" ref="F46" si="9">IF(C46*D46*E46,C46*D46*E46,"")</f>
        <v/>
      </c>
    </row>
    <row r="47" spans="1:6" ht="15.75" x14ac:dyDescent="0.25">
      <c r="A47" s="836"/>
      <c r="B47" s="837"/>
      <c r="C47" s="838"/>
      <c r="D47" s="839"/>
      <c r="E47" s="840"/>
      <c r="F47" s="841"/>
    </row>
    <row r="48" spans="1:6" s="4" customFormat="1" ht="15.75" x14ac:dyDescent="0.25">
      <c r="A48" s="914" t="s">
        <v>577</v>
      </c>
      <c r="B48" s="915"/>
      <c r="C48" s="915"/>
      <c r="D48" s="70"/>
      <c r="E48" s="699"/>
      <c r="F48" s="842"/>
    </row>
    <row r="49" spans="1:6" s="4" customFormat="1" ht="31.5" x14ac:dyDescent="0.25">
      <c r="A49" s="124" t="s">
        <v>469</v>
      </c>
      <c r="B49" s="20">
        <f t="shared" ref="B49:B61" si="10">C49/0.82</f>
        <v>156795.12195121951</v>
      </c>
      <c r="C49" s="131">
        <v>128572</v>
      </c>
      <c r="D49" s="252"/>
      <c r="E49" s="229">
        <f>D12</f>
        <v>1.43</v>
      </c>
      <c r="F49" s="250" t="str">
        <f>IF(C49*D49*E49,C49*D49*E49,"")</f>
        <v/>
      </c>
    </row>
    <row r="50" spans="1:6" s="4" customFormat="1" ht="15" customHeight="1" x14ac:dyDescent="0.25">
      <c r="A50" s="124" t="s">
        <v>470</v>
      </c>
      <c r="B50" s="20">
        <f t="shared" si="10"/>
        <v>182359.75609756098</v>
      </c>
      <c r="C50" s="131">
        <v>149535</v>
      </c>
      <c r="D50" s="228"/>
      <c r="E50" s="229">
        <f>D12</f>
        <v>1.43</v>
      </c>
      <c r="F50" s="250" t="str">
        <f>IF(C50*D50*E50,C50*D50*E50,"")</f>
        <v/>
      </c>
    </row>
    <row r="51" spans="1:6" s="4" customFormat="1" ht="15.75" x14ac:dyDescent="0.25">
      <c r="A51" s="124" t="s">
        <v>471</v>
      </c>
      <c r="B51" s="20">
        <f t="shared" si="10"/>
        <v>144064.63414634147</v>
      </c>
      <c r="C51" s="131">
        <v>118133</v>
      </c>
      <c r="D51" s="228"/>
      <c r="E51" s="229">
        <f>D12</f>
        <v>1.43</v>
      </c>
      <c r="F51" s="250" t="str">
        <f t="shared" ref="F51" si="11">IF(C51*D51*E51,C51*D51*E51,"")</f>
        <v/>
      </c>
    </row>
    <row r="52" spans="1:6" s="4" customFormat="1" ht="15.75" x14ac:dyDescent="0.25">
      <c r="A52" s="124" t="s">
        <v>472</v>
      </c>
      <c r="B52" s="20">
        <f t="shared" si="10"/>
        <v>144064.63414634147</v>
      </c>
      <c r="C52" s="131">
        <v>118133</v>
      </c>
      <c r="D52" s="228"/>
      <c r="E52" s="229">
        <f>D12</f>
        <v>1.43</v>
      </c>
      <c r="F52" s="250" t="str">
        <f>IF(C52*D52*E52,C52*D52*E52,"")</f>
        <v/>
      </c>
    </row>
    <row r="53" spans="1:6" s="4" customFormat="1" ht="31.5" x14ac:dyDescent="0.25">
      <c r="A53" s="124" t="s">
        <v>473</v>
      </c>
      <c r="B53" s="20">
        <f t="shared" si="10"/>
        <v>151279.26829268294</v>
      </c>
      <c r="C53" s="131">
        <v>124049</v>
      </c>
      <c r="D53" s="228"/>
      <c r="E53" s="229">
        <f>D12</f>
        <v>1.43</v>
      </c>
      <c r="F53" s="250" t="str">
        <f>IF(C53*D53*E53,C53*D53*E53,"")</f>
        <v/>
      </c>
    </row>
    <row r="54" spans="1:6" s="4" customFormat="1" ht="31.5" x14ac:dyDescent="0.25">
      <c r="A54" s="124" t="s">
        <v>474</v>
      </c>
      <c r="B54" s="20">
        <f t="shared" si="10"/>
        <v>166246.34146341463</v>
      </c>
      <c r="C54" s="131">
        <v>136322</v>
      </c>
      <c r="D54" s="228"/>
      <c r="E54" s="229">
        <f>D12</f>
        <v>1.43</v>
      </c>
      <c r="F54" s="250" t="str">
        <f>IF(C54*D54*E54,C54*D54*E54,"")</f>
        <v/>
      </c>
    </row>
    <row r="55" spans="1:6" s="4" customFormat="1" ht="15.75" x14ac:dyDescent="0.25">
      <c r="A55" s="124" t="s">
        <v>475</v>
      </c>
      <c r="B55" s="20">
        <f t="shared" si="10"/>
        <v>109547.56097560977</v>
      </c>
      <c r="C55" s="131">
        <v>89829</v>
      </c>
      <c r="D55" s="228"/>
      <c r="E55" s="229">
        <f>D12</f>
        <v>1.43</v>
      </c>
      <c r="F55" s="250" t="str">
        <f>IF(C55*D55*E55,C55*D55*E55,"")</f>
        <v/>
      </c>
    </row>
    <row r="56" spans="1:6" s="4" customFormat="1" ht="31.5" x14ac:dyDescent="0.25">
      <c r="A56" s="124" t="s">
        <v>476</v>
      </c>
      <c r="B56" s="20">
        <f t="shared" si="10"/>
        <v>114935.36585365854</v>
      </c>
      <c r="C56" s="131">
        <v>94247</v>
      </c>
      <c r="D56" s="228"/>
      <c r="E56" s="229">
        <f>D12</f>
        <v>1.43</v>
      </c>
      <c r="F56" s="250" t="str">
        <f t="shared" ref="F56:F57" si="12">IF(C56*D56*E56,C56*D56*E56,"")</f>
        <v/>
      </c>
    </row>
    <row r="57" spans="1:6" s="4" customFormat="1" ht="15.75" x14ac:dyDescent="0.25">
      <c r="A57" s="124" t="s">
        <v>477</v>
      </c>
      <c r="B57" s="20">
        <f t="shared" si="10"/>
        <v>111128.04878048781</v>
      </c>
      <c r="C57" s="131">
        <v>91125</v>
      </c>
      <c r="D57" s="228"/>
      <c r="E57" s="229">
        <f>D12</f>
        <v>1.43</v>
      </c>
      <c r="F57" s="250" t="str">
        <f t="shared" si="12"/>
        <v/>
      </c>
    </row>
    <row r="58" spans="1:6" s="4" customFormat="1" ht="15.75" x14ac:dyDescent="0.25">
      <c r="A58" s="124" t="s">
        <v>478</v>
      </c>
      <c r="B58" s="20">
        <f t="shared" si="10"/>
        <v>127558.53658536586</v>
      </c>
      <c r="C58" s="131">
        <v>104598</v>
      </c>
      <c r="D58" s="252"/>
      <c r="E58" s="229">
        <f>D12</f>
        <v>1.43</v>
      </c>
      <c r="F58" s="692" t="str">
        <f>IF(C58*D58*E58,C58*D58*E58,"")</f>
        <v/>
      </c>
    </row>
    <row r="59" spans="1:6" s="4" customFormat="1" ht="15.75" x14ac:dyDescent="0.25">
      <c r="A59" s="124" t="s">
        <v>479</v>
      </c>
      <c r="B59" s="20">
        <f t="shared" si="10"/>
        <v>128778.04878048781</v>
      </c>
      <c r="C59" s="131">
        <v>105598</v>
      </c>
      <c r="D59" s="228"/>
      <c r="E59" s="229">
        <f>D12</f>
        <v>1.43</v>
      </c>
      <c r="F59" s="250" t="str">
        <f>IF(C59*D59*E59,C59*D59*E59,"")</f>
        <v/>
      </c>
    </row>
    <row r="60" spans="1:6" s="4" customFormat="1" ht="31.5" x14ac:dyDescent="0.25">
      <c r="A60" s="124" t="s">
        <v>480</v>
      </c>
      <c r="B60" s="20">
        <f t="shared" si="10"/>
        <v>152598.78048780488</v>
      </c>
      <c r="C60" s="131">
        <v>125131</v>
      </c>
      <c r="D60" s="228"/>
      <c r="E60" s="229">
        <f>D12</f>
        <v>1.43</v>
      </c>
      <c r="F60" s="250" t="str">
        <f t="shared" ref="F60" si="13">IF(C60*D60*E60,C60*D60*E60,"")</f>
        <v/>
      </c>
    </row>
    <row r="61" spans="1:6" s="4" customFormat="1" ht="15.75" x14ac:dyDescent="0.25">
      <c r="A61" s="697" t="s">
        <v>580</v>
      </c>
      <c r="B61" s="695">
        <f t="shared" si="10"/>
        <v>-11345.121951219513</v>
      </c>
      <c r="C61" s="698">
        <v>-9303</v>
      </c>
      <c r="D61" s="252"/>
      <c r="E61" s="229">
        <f>D12</f>
        <v>1.43</v>
      </c>
      <c r="F61" s="692" t="str">
        <f>IF(C61*D61*E61,C61*D61*E61,"")</f>
        <v/>
      </c>
    </row>
    <row r="62" spans="1:6" s="4" customFormat="1" ht="15.75" x14ac:dyDescent="0.25">
      <c r="A62" s="124" t="s">
        <v>465</v>
      </c>
      <c r="B62" s="30" t="s">
        <v>339</v>
      </c>
      <c r="C62" s="131" t="s">
        <v>32</v>
      </c>
      <c r="D62" s="37"/>
      <c r="E62" s="229"/>
      <c r="F62" s="844"/>
    </row>
    <row r="63" spans="1:6" ht="29.65" customHeight="1" x14ac:dyDescent="0.25">
      <c r="A63" s="92" t="s">
        <v>13</v>
      </c>
      <c r="B63" s="47"/>
      <c r="C63" s="23"/>
      <c r="D63" s="16"/>
      <c r="E63" s="335"/>
      <c r="F63" s="843"/>
    </row>
    <row r="64" spans="1:6" ht="15.75" x14ac:dyDescent="0.25">
      <c r="A64" s="93" t="s">
        <v>537</v>
      </c>
      <c r="B64" s="379"/>
      <c r="C64" s="597">
        <v>4.5</v>
      </c>
      <c r="D64" s="543"/>
      <c r="E64" s="599">
        <f>D12</f>
        <v>1.43</v>
      </c>
      <c r="F64" s="504" t="str">
        <f t="shared" ref="F64:F65" si="14">IF(C64*D64*E64,C64*D64*E64,"")</f>
        <v/>
      </c>
    </row>
    <row r="65" spans="1:6" ht="15.75" x14ac:dyDescent="0.25">
      <c r="A65" s="640" t="s">
        <v>14</v>
      </c>
      <c r="B65" s="389"/>
      <c r="C65" s="432">
        <v>1.5</v>
      </c>
      <c r="D65" s="543"/>
      <c r="E65" s="599">
        <f>D12</f>
        <v>1.43</v>
      </c>
      <c r="F65" s="504" t="str">
        <f t="shared" si="14"/>
        <v/>
      </c>
    </row>
    <row r="66" spans="1:6" ht="15.75" x14ac:dyDescent="0.25">
      <c r="A66" s="93" t="s">
        <v>467</v>
      </c>
      <c r="B66" s="379"/>
      <c r="C66" s="597" t="s">
        <v>32</v>
      </c>
      <c r="D66" s="434"/>
      <c r="E66" s="435"/>
      <c r="F66" s="403">
        <f>D66</f>
        <v>0</v>
      </c>
    </row>
    <row r="67" spans="1:6" ht="15.75" x14ac:dyDescent="0.25">
      <c r="A67" s="12"/>
      <c r="B67" s="14"/>
      <c r="C67" s="14"/>
      <c r="D67" s="13" t="s">
        <v>15</v>
      </c>
      <c r="E67" s="13"/>
      <c r="F67" s="310">
        <f>SUM(F18:F66)</f>
        <v>0</v>
      </c>
    </row>
    <row r="68" spans="1:6" ht="15.75" x14ac:dyDescent="0.25">
      <c r="A68" s="12" t="s">
        <v>538</v>
      </c>
      <c r="B68" s="47"/>
      <c r="C68" s="264">
        <v>0</v>
      </c>
      <c r="D68" s="16"/>
      <c r="E68" s="12"/>
      <c r="F68" s="436">
        <f>SUM(C68*(F67)/100)</f>
        <v>0</v>
      </c>
    </row>
    <row r="69" spans="1:6" ht="15.75" x14ac:dyDescent="0.25">
      <c r="A69" s="13" t="s">
        <v>539</v>
      </c>
      <c r="B69" s="266"/>
      <c r="C69" s="267">
        <v>0</v>
      </c>
      <c r="D69" s="13" t="s">
        <v>540</v>
      </c>
      <c r="E69" s="13"/>
      <c r="F69" s="641">
        <f>SUM(C69*(F67)/100)</f>
        <v>0</v>
      </c>
    </row>
    <row r="70" spans="1:6" ht="15.75" x14ac:dyDescent="0.25">
      <c r="A70" s="12"/>
      <c r="B70" s="12"/>
      <c r="C70" s="14"/>
      <c r="D70" s="13" t="s">
        <v>17</v>
      </c>
      <c r="E70" s="13"/>
      <c r="F70" s="642">
        <f>SUM(F67+F68+F69)</f>
        <v>0</v>
      </c>
    </row>
    <row r="71" spans="1:6" ht="15.75" x14ac:dyDescent="0.25">
      <c r="A71" s="12"/>
      <c r="B71" s="12"/>
      <c r="C71" s="13"/>
      <c r="D71" s="14"/>
      <c r="E71" s="13"/>
      <c r="F71" s="12"/>
    </row>
    <row r="72" spans="1:6" ht="15" x14ac:dyDescent="0.25">
      <c r="A72" s="270"/>
      <c r="B72" s="270"/>
      <c r="C72" s="271"/>
      <c r="D72" s="272"/>
      <c r="E72" s="271"/>
    </row>
    <row r="73" spans="1:6" ht="15" x14ac:dyDescent="0.25">
      <c r="A73" s="270"/>
      <c r="B73" s="270"/>
      <c r="C73" s="271"/>
      <c r="D73" s="272"/>
      <c r="E73" s="271"/>
    </row>
  </sheetData>
  <mergeCells count="14">
    <mergeCell ref="A31:C31"/>
    <mergeCell ref="A48:C48"/>
    <mergeCell ref="D12:E12"/>
    <mergeCell ref="A1:B5"/>
    <mergeCell ref="C1:F1"/>
    <mergeCell ref="C2:F2"/>
    <mergeCell ref="C3:F3"/>
    <mergeCell ref="C4:F4"/>
    <mergeCell ref="C5:F5"/>
    <mergeCell ref="A6:B7"/>
    <mergeCell ref="C6:F6"/>
    <mergeCell ref="C7:F7"/>
    <mergeCell ref="A8:F8"/>
    <mergeCell ref="A9:F9"/>
  </mergeCells>
  <hyperlinks>
    <hyperlink ref="C7" r:id="rId1" xr:uid="{F9FF0DA2-AC55-4CDF-A947-688B390B2E7C}"/>
    <hyperlink ref="C5" r:id="rId2" xr:uid="{CEE90258-B352-419F-B2CF-270144B24F92}"/>
  </hyperlinks>
  <pageMargins left="0.5" right="0.5" top="0.5" bottom="0.25" header="0.5" footer="0.5"/>
  <pageSetup scale="90" fitToHeight="0"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7DE9C-5B32-4513-B5B7-078F6F0C8A9D}">
  <sheetPr>
    <tabColor rgb="FFFF6600"/>
  </sheetPr>
  <dimension ref="A1:H107"/>
  <sheetViews>
    <sheetView topLeftCell="A14" zoomScale="110" zoomScaleNormal="110" workbookViewId="0">
      <selection activeCell="C21" activeCellId="1" sqref="C27 C21"/>
    </sheetView>
  </sheetViews>
  <sheetFormatPr defaultRowHeight="12.75" x14ac:dyDescent="0.2"/>
  <cols>
    <col min="1" max="1" width="43.42578125" style="4" customWidth="1"/>
    <col min="2" max="2" width="12.28515625" style="4" customWidth="1"/>
    <col min="3" max="3" width="14.42578125" style="25" customWidth="1"/>
    <col min="4" max="4" width="5.42578125" style="6" customWidth="1"/>
    <col min="5" max="5" width="13.28515625" style="51" customWidth="1"/>
    <col min="6" max="247" width="8.7109375" style="4"/>
    <col min="248" max="248" width="8.7109375" style="4" customWidth="1"/>
    <col min="249" max="252" width="8.7109375" style="4"/>
    <col min="253" max="254" width="6" style="4" customWidth="1"/>
    <col min="255" max="256" width="8.7109375" style="4"/>
    <col min="257" max="257" width="16.5703125" style="4" customWidth="1"/>
    <col min="258" max="503" width="8.7109375" style="4"/>
    <col min="504" max="504" width="8.7109375" style="4" customWidth="1"/>
    <col min="505" max="508" width="8.7109375" style="4"/>
    <col min="509" max="510" width="6" style="4" customWidth="1"/>
    <col min="511" max="512" width="8.7109375" style="4"/>
    <col min="513" max="513" width="16.5703125" style="4" customWidth="1"/>
    <col min="514" max="759" width="8.7109375" style="4"/>
    <col min="760" max="760" width="8.7109375" style="4" customWidth="1"/>
    <col min="761" max="764" width="8.7109375" style="4"/>
    <col min="765" max="766" width="6" style="4" customWidth="1"/>
    <col min="767" max="768" width="8.7109375" style="4"/>
    <col min="769" max="769" width="16.5703125" style="4" customWidth="1"/>
    <col min="770" max="1015" width="8.7109375" style="4"/>
    <col min="1016" max="1016" width="8.7109375" style="4" customWidth="1"/>
    <col min="1017" max="1020" width="8.7109375" style="4"/>
    <col min="1021" max="1022" width="6" style="4" customWidth="1"/>
    <col min="1023" max="1024" width="8.7109375" style="4"/>
    <col min="1025" max="1025" width="16.5703125" style="4" customWidth="1"/>
    <col min="1026" max="1271" width="8.7109375" style="4"/>
    <col min="1272" max="1272" width="8.7109375" style="4" customWidth="1"/>
    <col min="1273" max="1276" width="8.7109375" style="4"/>
    <col min="1277" max="1278" width="6" style="4" customWidth="1"/>
    <col min="1279" max="1280" width="8.7109375" style="4"/>
    <col min="1281" max="1281" width="16.5703125" style="4" customWidth="1"/>
    <col min="1282" max="1527" width="8.7109375" style="4"/>
    <col min="1528" max="1528" width="8.7109375" style="4" customWidth="1"/>
    <col min="1529" max="1532" width="8.7109375" style="4"/>
    <col min="1533" max="1534" width="6" style="4" customWidth="1"/>
    <col min="1535" max="1536" width="8.7109375" style="4"/>
    <col min="1537" max="1537" width="16.5703125" style="4" customWidth="1"/>
    <col min="1538" max="1783" width="8.7109375" style="4"/>
    <col min="1784" max="1784" width="8.7109375" style="4" customWidth="1"/>
    <col min="1785" max="1788" width="8.7109375" style="4"/>
    <col min="1789" max="1790" width="6" style="4" customWidth="1"/>
    <col min="1791" max="1792" width="8.7109375" style="4"/>
    <col min="1793" max="1793" width="16.5703125" style="4" customWidth="1"/>
    <col min="1794" max="2039" width="8.7109375" style="4"/>
    <col min="2040" max="2040" width="8.7109375" style="4" customWidth="1"/>
    <col min="2041" max="2044" width="8.7109375" style="4"/>
    <col min="2045" max="2046" width="6" style="4" customWidth="1"/>
    <col min="2047" max="2048" width="8.7109375" style="4"/>
    <col min="2049" max="2049" width="16.5703125" style="4" customWidth="1"/>
    <col min="2050" max="2295" width="8.7109375" style="4"/>
    <col min="2296" max="2296" width="8.7109375" style="4" customWidth="1"/>
    <col min="2297" max="2300" width="8.7109375" style="4"/>
    <col min="2301" max="2302" width="6" style="4" customWidth="1"/>
    <col min="2303" max="2304" width="8.7109375" style="4"/>
    <col min="2305" max="2305" width="16.5703125" style="4" customWidth="1"/>
    <col min="2306" max="2551" width="8.7109375" style="4"/>
    <col min="2552" max="2552" width="8.7109375" style="4" customWidth="1"/>
    <col min="2553" max="2556" width="8.7109375" style="4"/>
    <col min="2557" max="2558" width="6" style="4" customWidth="1"/>
    <col min="2559" max="2560" width="8.7109375" style="4"/>
    <col min="2561" max="2561" width="16.5703125" style="4" customWidth="1"/>
    <col min="2562" max="2807" width="8.7109375" style="4"/>
    <col min="2808" max="2808" width="8.7109375" style="4" customWidth="1"/>
    <col min="2809" max="2812" width="8.7109375" style="4"/>
    <col min="2813" max="2814" width="6" style="4" customWidth="1"/>
    <col min="2815" max="2816" width="8.7109375" style="4"/>
    <col min="2817" max="2817" width="16.5703125" style="4" customWidth="1"/>
    <col min="2818" max="3063" width="8.7109375" style="4"/>
    <col min="3064" max="3064" width="8.7109375" style="4" customWidth="1"/>
    <col min="3065" max="3068" width="8.7109375" style="4"/>
    <col min="3069" max="3070" width="6" style="4" customWidth="1"/>
    <col min="3071" max="3072" width="8.7109375" style="4"/>
    <col min="3073" max="3073" width="16.5703125" style="4" customWidth="1"/>
    <col min="3074" max="3319" width="8.7109375" style="4"/>
    <col min="3320" max="3320" width="8.7109375" style="4" customWidth="1"/>
    <col min="3321" max="3324" width="8.7109375" style="4"/>
    <col min="3325" max="3326" width="6" style="4" customWidth="1"/>
    <col min="3327" max="3328" width="8.7109375" style="4"/>
    <col min="3329" max="3329" width="16.5703125" style="4" customWidth="1"/>
    <col min="3330" max="3575" width="8.7109375" style="4"/>
    <col min="3576" max="3576" width="8.7109375" style="4" customWidth="1"/>
    <col min="3577" max="3580" width="8.7109375" style="4"/>
    <col min="3581" max="3582" width="6" style="4" customWidth="1"/>
    <col min="3583" max="3584" width="8.7109375" style="4"/>
    <col min="3585" max="3585" width="16.5703125" style="4" customWidth="1"/>
    <col min="3586" max="3831" width="8.7109375" style="4"/>
    <col min="3832" max="3832" width="8.7109375" style="4" customWidth="1"/>
    <col min="3833" max="3836" width="8.7109375" style="4"/>
    <col min="3837" max="3838" width="6" style="4" customWidth="1"/>
    <col min="3839" max="3840" width="8.7109375" style="4"/>
    <col min="3841" max="3841" width="16.5703125" style="4" customWidth="1"/>
    <col min="3842" max="4087" width="8.7109375" style="4"/>
    <col min="4088" max="4088" width="8.7109375" style="4" customWidth="1"/>
    <col min="4089" max="4092" width="8.7109375" style="4"/>
    <col min="4093" max="4094" width="6" style="4" customWidth="1"/>
    <col min="4095" max="4096" width="8.7109375" style="4"/>
    <col min="4097" max="4097" width="16.5703125" style="4" customWidth="1"/>
    <col min="4098" max="4343" width="8.7109375" style="4"/>
    <col min="4344" max="4344" width="8.7109375" style="4" customWidth="1"/>
    <col min="4345" max="4348" width="8.7109375" style="4"/>
    <col min="4349" max="4350" width="6" style="4" customWidth="1"/>
    <col min="4351" max="4352" width="8.7109375" style="4"/>
    <col min="4353" max="4353" width="16.5703125" style="4" customWidth="1"/>
    <col min="4354" max="4599" width="8.7109375" style="4"/>
    <col min="4600" max="4600" width="8.7109375" style="4" customWidth="1"/>
    <col min="4601" max="4604" width="8.7109375" style="4"/>
    <col min="4605" max="4606" width="6" style="4" customWidth="1"/>
    <col min="4607" max="4608" width="8.7109375" style="4"/>
    <col min="4609" max="4609" width="16.5703125" style="4" customWidth="1"/>
    <col min="4610" max="4855" width="8.7109375" style="4"/>
    <col min="4856" max="4856" width="8.7109375" style="4" customWidth="1"/>
    <col min="4857" max="4860" width="8.7109375" style="4"/>
    <col min="4861" max="4862" width="6" style="4" customWidth="1"/>
    <col min="4863" max="4864" width="8.7109375" style="4"/>
    <col min="4865" max="4865" width="16.5703125" style="4" customWidth="1"/>
    <col min="4866" max="5111" width="8.7109375" style="4"/>
    <col min="5112" max="5112" width="8.7109375" style="4" customWidth="1"/>
    <col min="5113" max="5116" width="8.7109375" style="4"/>
    <col min="5117" max="5118" width="6" style="4" customWidth="1"/>
    <col min="5119" max="5120" width="8.7109375" style="4"/>
    <col min="5121" max="5121" width="16.5703125" style="4" customWidth="1"/>
    <col min="5122" max="5367" width="8.7109375" style="4"/>
    <col min="5368" max="5368" width="8.7109375" style="4" customWidth="1"/>
    <col min="5369" max="5372" width="8.7109375" style="4"/>
    <col min="5373" max="5374" width="6" style="4" customWidth="1"/>
    <col min="5375" max="5376" width="8.7109375" style="4"/>
    <col min="5377" max="5377" width="16.5703125" style="4" customWidth="1"/>
    <col min="5378" max="5623" width="8.7109375" style="4"/>
    <col min="5624" max="5624" width="8.7109375" style="4" customWidth="1"/>
    <col min="5625" max="5628" width="8.7109375" style="4"/>
    <col min="5629" max="5630" width="6" style="4" customWidth="1"/>
    <col min="5631" max="5632" width="8.7109375" style="4"/>
    <col min="5633" max="5633" width="16.5703125" style="4" customWidth="1"/>
    <col min="5634" max="5879" width="8.7109375" style="4"/>
    <col min="5880" max="5880" width="8.7109375" style="4" customWidth="1"/>
    <col min="5881" max="5884" width="8.7109375" style="4"/>
    <col min="5885" max="5886" width="6" style="4" customWidth="1"/>
    <col min="5887" max="5888" width="8.7109375" style="4"/>
    <col min="5889" max="5889" width="16.5703125" style="4" customWidth="1"/>
    <col min="5890" max="6135" width="8.7109375" style="4"/>
    <col min="6136" max="6136" width="8.7109375" style="4" customWidth="1"/>
    <col min="6137" max="6140" width="8.7109375" style="4"/>
    <col min="6141" max="6142" width="6" style="4" customWidth="1"/>
    <col min="6143" max="6144" width="8.7109375" style="4"/>
    <col min="6145" max="6145" width="16.5703125" style="4" customWidth="1"/>
    <col min="6146" max="6391" width="8.7109375" style="4"/>
    <col min="6392" max="6392" width="8.7109375" style="4" customWidth="1"/>
    <col min="6393" max="6396" width="8.7109375" style="4"/>
    <col min="6397" max="6398" width="6" style="4" customWidth="1"/>
    <col min="6399" max="6400" width="8.7109375" style="4"/>
    <col min="6401" max="6401" width="16.5703125" style="4" customWidth="1"/>
    <col min="6402" max="6647" width="8.7109375" style="4"/>
    <col min="6648" max="6648" width="8.7109375" style="4" customWidth="1"/>
    <col min="6649" max="6652" width="8.7109375" style="4"/>
    <col min="6653" max="6654" width="6" style="4" customWidth="1"/>
    <col min="6655" max="6656" width="8.7109375" style="4"/>
    <col min="6657" max="6657" width="16.5703125" style="4" customWidth="1"/>
    <col min="6658" max="6903" width="8.7109375" style="4"/>
    <col min="6904" max="6904" width="8.7109375" style="4" customWidth="1"/>
    <col min="6905" max="6908" width="8.7109375" style="4"/>
    <col min="6909" max="6910" width="6" style="4" customWidth="1"/>
    <col min="6911" max="6912" width="8.7109375" style="4"/>
    <col min="6913" max="6913" width="16.5703125" style="4" customWidth="1"/>
    <col min="6914" max="7159" width="8.7109375" style="4"/>
    <col min="7160" max="7160" width="8.7109375" style="4" customWidth="1"/>
    <col min="7161" max="7164" width="8.7109375" style="4"/>
    <col min="7165" max="7166" width="6" style="4" customWidth="1"/>
    <col min="7167" max="7168" width="8.7109375" style="4"/>
    <col min="7169" max="7169" width="16.5703125" style="4" customWidth="1"/>
    <col min="7170" max="7415" width="8.7109375" style="4"/>
    <col min="7416" max="7416" width="8.7109375" style="4" customWidth="1"/>
    <col min="7417" max="7420" width="8.7109375" style="4"/>
    <col min="7421" max="7422" width="6" style="4" customWidth="1"/>
    <col min="7423" max="7424" width="8.7109375" style="4"/>
    <col min="7425" max="7425" width="16.5703125" style="4" customWidth="1"/>
    <col min="7426" max="7671" width="8.7109375" style="4"/>
    <col min="7672" max="7672" width="8.7109375" style="4" customWidth="1"/>
    <col min="7673" max="7676" width="8.7109375" style="4"/>
    <col min="7677" max="7678" width="6" style="4" customWidth="1"/>
    <col min="7679" max="7680" width="8.7109375" style="4"/>
    <col min="7681" max="7681" width="16.5703125" style="4" customWidth="1"/>
    <col min="7682" max="7927" width="8.7109375" style="4"/>
    <col min="7928" max="7928" width="8.7109375" style="4" customWidth="1"/>
    <col min="7929" max="7932" width="8.7109375" style="4"/>
    <col min="7933" max="7934" width="6" style="4" customWidth="1"/>
    <col min="7935" max="7936" width="8.7109375" style="4"/>
    <col min="7937" max="7937" width="16.5703125" style="4" customWidth="1"/>
    <col min="7938" max="8183" width="8.7109375" style="4"/>
    <col min="8184" max="8184" width="8.7109375" style="4" customWidth="1"/>
    <col min="8185" max="8188" width="8.7109375" style="4"/>
    <col min="8189" max="8190" width="6" style="4" customWidth="1"/>
    <col min="8191" max="8192" width="8.7109375" style="4"/>
    <col min="8193" max="8193" width="16.5703125" style="4" customWidth="1"/>
    <col min="8194" max="8439" width="8.7109375" style="4"/>
    <col min="8440" max="8440" width="8.7109375" style="4" customWidth="1"/>
    <col min="8441" max="8444" width="8.7109375" style="4"/>
    <col min="8445" max="8446" width="6" style="4" customWidth="1"/>
    <col min="8447" max="8448" width="8.7109375" style="4"/>
    <col min="8449" max="8449" width="16.5703125" style="4" customWidth="1"/>
    <col min="8450" max="8695" width="8.7109375" style="4"/>
    <col min="8696" max="8696" width="8.7109375" style="4" customWidth="1"/>
    <col min="8697" max="8700" width="8.7109375" style="4"/>
    <col min="8701" max="8702" width="6" style="4" customWidth="1"/>
    <col min="8703" max="8704" width="8.7109375" style="4"/>
    <col min="8705" max="8705" width="16.5703125" style="4" customWidth="1"/>
    <col min="8706" max="8951" width="8.7109375" style="4"/>
    <col min="8952" max="8952" width="8.7109375" style="4" customWidth="1"/>
    <col min="8953" max="8956" width="8.7109375" style="4"/>
    <col min="8957" max="8958" width="6" style="4" customWidth="1"/>
    <col min="8959" max="8960" width="8.7109375" style="4"/>
    <col min="8961" max="8961" width="16.5703125" style="4" customWidth="1"/>
    <col min="8962" max="9207" width="8.7109375" style="4"/>
    <col min="9208" max="9208" width="8.7109375" style="4" customWidth="1"/>
    <col min="9209" max="9212" width="8.7109375" style="4"/>
    <col min="9213" max="9214" width="6" style="4" customWidth="1"/>
    <col min="9215" max="9216" width="8.7109375" style="4"/>
    <col min="9217" max="9217" width="16.5703125" style="4" customWidth="1"/>
    <col min="9218" max="9463" width="8.7109375" style="4"/>
    <col min="9464" max="9464" width="8.7109375" style="4" customWidth="1"/>
    <col min="9465" max="9468" width="8.7109375" style="4"/>
    <col min="9469" max="9470" width="6" style="4" customWidth="1"/>
    <col min="9471" max="9472" width="8.7109375" style="4"/>
    <col min="9473" max="9473" width="16.5703125" style="4" customWidth="1"/>
    <col min="9474" max="9719" width="8.7109375" style="4"/>
    <col min="9720" max="9720" width="8.7109375" style="4" customWidth="1"/>
    <col min="9721" max="9724" width="8.7109375" style="4"/>
    <col min="9725" max="9726" width="6" style="4" customWidth="1"/>
    <col min="9727" max="9728" width="8.7109375" style="4"/>
    <col min="9729" max="9729" width="16.5703125" style="4" customWidth="1"/>
    <col min="9730" max="9975" width="8.7109375" style="4"/>
    <col min="9976" max="9976" width="8.7109375" style="4" customWidth="1"/>
    <col min="9977" max="9980" width="8.7109375" style="4"/>
    <col min="9981" max="9982" width="6" style="4" customWidth="1"/>
    <col min="9983" max="9984" width="8.7109375" style="4"/>
    <col min="9985" max="9985" width="16.5703125" style="4" customWidth="1"/>
    <col min="9986" max="10231" width="8.7109375" style="4"/>
    <col min="10232" max="10232" width="8.7109375" style="4" customWidth="1"/>
    <col min="10233" max="10236" width="8.7109375" style="4"/>
    <col min="10237" max="10238" width="6" style="4" customWidth="1"/>
    <col min="10239" max="10240" width="8.7109375" style="4"/>
    <col min="10241" max="10241" width="16.5703125" style="4" customWidth="1"/>
    <col min="10242" max="10487" width="8.7109375" style="4"/>
    <col min="10488" max="10488" width="8.7109375" style="4" customWidth="1"/>
    <col min="10489" max="10492" width="8.7109375" style="4"/>
    <col min="10493" max="10494" width="6" style="4" customWidth="1"/>
    <col min="10495" max="10496" width="8.7109375" style="4"/>
    <col min="10497" max="10497" width="16.5703125" style="4" customWidth="1"/>
    <col min="10498" max="10743" width="8.7109375" style="4"/>
    <col min="10744" max="10744" width="8.7109375" style="4" customWidth="1"/>
    <col min="10745" max="10748" width="8.7109375" style="4"/>
    <col min="10749" max="10750" width="6" style="4" customWidth="1"/>
    <col min="10751" max="10752" width="8.7109375" style="4"/>
    <col min="10753" max="10753" width="16.5703125" style="4" customWidth="1"/>
    <col min="10754" max="10999" width="8.7109375" style="4"/>
    <col min="11000" max="11000" width="8.7109375" style="4" customWidth="1"/>
    <col min="11001" max="11004" width="8.7109375" style="4"/>
    <col min="11005" max="11006" width="6" style="4" customWidth="1"/>
    <col min="11007" max="11008" width="8.7109375" style="4"/>
    <col min="11009" max="11009" width="16.5703125" style="4" customWidth="1"/>
    <col min="11010" max="11255" width="8.7109375" style="4"/>
    <col min="11256" max="11256" width="8.7109375" style="4" customWidth="1"/>
    <col min="11257" max="11260" width="8.7109375" style="4"/>
    <col min="11261" max="11262" width="6" style="4" customWidth="1"/>
    <col min="11263" max="11264" width="8.7109375" style="4"/>
    <col min="11265" max="11265" width="16.5703125" style="4" customWidth="1"/>
    <col min="11266" max="11511" width="8.7109375" style="4"/>
    <col min="11512" max="11512" width="8.7109375" style="4" customWidth="1"/>
    <col min="11513" max="11516" width="8.7109375" style="4"/>
    <col min="11517" max="11518" width="6" style="4" customWidth="1"/>
    <col min="11519" max="11520" width="8.7109375" style="4"/>
    <col min="11521" max="11521" width="16.5703125" style="4" customWidth="1"/>
    <col min="11522" max="11767" width="8.7109375" style="4"/>
    <col min="11768" max="11768" width="8.7109375" style="4" customWidth="1"/>
    <col min="11769" max="11772" width="8.7109375" style="4"/>
    <col min="11773" max="11774" width="6" style="4" customWidth="1"/>
    <col min="11775" max="11776" width="8.7109375" style="4"/>
    <col min="11777" max="11777" width="16.5703125" style="4" customWidth="1"/>
    <col min="11778" max="12023" width="8.7109375" style="4"/>
    <col min="12024" max="12024" width="8.7109375" style="4" customWidth="1"/>
    <col min="12025" max="12028" width="8.7109375" style="4"/>
    <col min="12029" max="12030" width="6" style="4" customWidth="1"/>
    <col min="12031" max="12032" width="8.7109375" style="4"/>
    <col min="12033" max="12033" width="16.5703125" style="4" customWidth="1"/>
    <col min="12034" max="12279" width="8.7109375" style="4"/>
    <col min="12280" max="12280" width="8.7109375" style="4" customWidth="1"/>
    <col min="12281" max="12284" width="8.7109375" style="4"/>
    <col min="12285" max="12286" width="6" style="4" customWidth="1"/>
    <col min="12287" max="12288" width="8.7109375" style="4"/>
    <col min="12289" max="12289" width="16.5703125" style="4" customWidth="1"/>
    <col min="12290" max="12535" width="8.7109375" style="4"/>
    <col min="12536" max="12536" width="8.7109375" style="4" customWidth="1"/>
    <col min="12537" max="12540" width="8.7109375" style="4"/>
    <col min="12541" max="12542" width="6" style="4" customWidth="1"/>
    <col min="12543" max="12544" width="8.7109375" style="4"/>
    <col min="12545" max="12545" width="16.5703125" style="4" customWidth="1"/>
    <col min="12546" max="12791" width="8.7109375" style="4"/>
    <col min="12792" max="12792" width="8.7109375" style="4" customWidth="1"/>
    <col min="12793" max="12796" width="8.7109375" style="4"/>
    <col min="12797" max="12798" width="6" style="4" customWidth="1"/>
    <col min="12799" max="12800" width="8.7109375" style="4"/>
    <col min="12801" max="12801" width="16.5703125" style="4" customWidth="1"/>
    <col min="12802" max="13047" width="8.7109375" style="4"/>
    <col min="13048" max="13048" width="8.7109375" style="4" customWidth="1"/>
    <col min="13049" max="13052" width="8.7109375" style="4"/>
    <col min="13053" max="13054" width="6" style="4" customWidth="1"/>
    <col min="13055" max="13056" width="8.7109375" style="4"/>
    <col min="13057" max="13057" width="16.5703125" style="4" customWidth="1"/>
    <col min="13058" max="13303" width="8.7109375" style="4"/>
    <col min="13304" max="13304" width="8.7109375" style="4" customWidth="1"/>
    <col min="13305" max="13308" width="8.7109375" style="4"/>
    <col min="13309" max="13310" width="6" style="4" customWidth="1"/>
    <col min="13311" max="13312" width="8.7109375" style="4"/>
    <col min="13313" max="13313" width="16.5703125" style="4" customWidth="1"/>
    <col min="13314" max="13559" width="8.7109375" style="4"/>
    <col min="13560" max="13560" width="8.7109375" style="4" customWidth="1"/>
    <col min="13561" max="13564" width="8.7109375" style="4"/>
    <col min="13565" max="13566" width="6" style="4" customWidth="1"/>
    <col min="13567" max="13568" width="8.7109375" style="4"/>
    <col min="13569" max="13569" width="16.5703125" style="4" customWidth="1"/>
    <col min="13570" max="13815" width="8.7109375" style="4"/>
    <col min="13816" max="13816" width="8.7109375" style="4" customWidth="1"/>
    <col min="13817" max="13820" width="8.7109375" style="4"/>
    <col min="13821" max="13822" width="6" style="4" customWidth="1"/>
    <col min="13823" max="13824" width="8.7109375" style="4"/>
    <col min="13825" max="13825" width="16.5703125" style="4" customWidth="1"/>
    <col min="13826" max="14071" width="8.7109375" style="4"/>
    <col min="14072" max="14072" width="8.7109375" style="4" customWidth="1"/>
    <col min="14073" max="14076" width="8.7109375" style="4"/>
    <col min="14077" max="14078" width="6" style="4" customWidth="1"/>
    <col min="14079" max="14080" width="8.7109375" style="4"/>
    <col min="14081" max="14081" width="16.5703125" style="4" customWidth="1"/>
    <col min="14082" max="14327" width="8.7109375" style="4"/>
    <col min="14328" max="14328" width="8.7109375" style="4" customWidth="1"/>
    <col min="14329" max="14332" width="8.7109375" style="4"/>
    <col min="14333" max="14334" width="6" style="4" customWidth="1"/>
    <col min="14335" max="14336" width="8.7109375" style="4"/>
    <col min="14337" max="14337" width="16.5703125" style="4" customWidth="1"/>
    <col min="14338" max="14583" width="8.7109375" style="4"/>
    <col min="14584" max="14584" width="8.7109375" style="4" customWidth="1"/>
    <col min="14585" max="14588" width="8.7109375" style="4"/>
    <col min="14589" max="14590" width="6" style="4" customWidth="1"/>
    <col min="14591" max="14592" width="8.7109375" style="4"/>
    <col min="14593" max="14593" width="16.5703125" style="4" customWidth="1"/>
    <col min="14594" max="14839" width="8.7109375" style="4"/>
    <col min="14840" max="14840" width="8.7109375" style="4" customWidth="1"/>
    <col min="14841" max="14844" width="8.7109375" style="4"/>
    <col min="14845" max="14846" width="6" style="4" customWidth="1"/>
    <col min="14847" max="14848" width="8.7109375" style="4"/>
    <col min="14849" max="14849" width="16.5703125" style="4" customWidth="1"/>
    <col min="14850" max="15095" width="8.7109375" style="4"/>
    <col min="15096" max="15096" width="8.7109375" style="4" customWidth="1"/>
    <col min="15097" max="15100" width="8.7109375" style="4"/>
    <col min="15101" max="15102" width="6" style="4" customWidth="1"/>
    <col min="15103" max="15104" width="8.7109375" style="4"/>
    <col min="15105" max="15105" width="16.5703125" style="4" customWidth="1"/>
    <col min="15106" max="15351" width="8.7109375" style="4"/>
    <col min="15352" max="15352" width="8.7109375" style="4" customWidth="1"/>
    <col min="15353" max="15356" width="8.7109375" style="4"/>
    <col min="15357" max="15358" width="6" style="4" customWidth="1"/>
    <col min="15359" max="15360" width="8.7109375" style="4"/>
    <col min="15361" max="15361" width="16.5703125" style="4" customWidth="1"/>
    <col min="15362" max="15607" width="8.7109375" style="4"/>
    <col min="15608" max="15608" width="8.7109375" style="4" customWidth="1"/>
    <col min="15609" max="15612" width="8.7109375" style="4"/>
    <col min="15613" max="15614" width="6" style="4" customWidth="1"/>
    <col min="15615" max="15616" width="8.7109375" style="4"/>
    <col min="15617" max="15617" width="16.5703125" style="4" customWidth="1"/>
    <col min="15618" max="15863" width="8.7109375" style="4"/>
    <col min="15864" max="15864" width="8.7109375" style="4" customWidth="1"/>
    <col min="15865" max="15868" width="8.7109375" style="4"/>
    <col min="15869" max="15870" width="6" style="4" customWidth="1"/>
    <col min="15871" max="15872" width="8.7109375" style="4"/>
    <col min="15873" max="15873" width="16.5703125" style="4" customWidth="1"/>
    <col min="15874" max="16119" width="8.7109375" style="4"/>
    <col min="16120" max="16120" width="8.7109375" style="4" customWidth="1"/>
    <col min="16121" max="16124" width="8.7109375" style="4"/>
    <col min="16125" max="16126" width="6" style="4" customWidth="1"/>
    <col min="16127" max="16128" width="8.7109375" style="4"/>
    <col min="16129" max="16129" width="16.5703125" style="4" customWidth="1"/>
    <col min="16130" max="16375" width="8.7109375" style="4"/>
    <col min="16376" max="16384" width="9.28515625" style="4" customWidth="1"/>
  </cols>
  <sheetData>
    <row r="1" spans="1:5" ht="35.65" customHeight="1" thickBot="1" x14ac:dyDescent="0.3">
      <c r="A1" s="890" t="e" vm="1">
        <v>#VALUE!</v>
      </c>
      <c r="B1" s="891"/>
      <c r="C1" s="896" t="s">
        <v>466</v>
      </c>
      <c r="D1" s="897"/>
      <c r="E1" s="898"/>
    </row>
    <row r="2" spans="1:5" ht="19.5" customHeight="1" thickBot="1" x14ac:dyDescent="0.25">
      <c r="A2" s="892"/>
      <c r="B2" s="893"/>
      <c r="C2" s="899" t="s">
        <v>445</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6.5" thickBot="1" x14ac:dyDescent="0.25">
      <c r="A8" s="907"/>
      <c r="B8" s="900"/>
      <c r="C8" s="900"/>
      <c r="D8" s="900"/>
      <c r="E8" s="901"/>
    </row>
    <row r="9" spans="1:5" ht="15.75" x14ac:dyDescent="0.25">
      <c r="A9" s="78" t="s">
        <v>496</v>
      </c>
      <c r="B9" s="79"/>
      <c r="C9" s="80"/>
      <c r="D9" s="81"/>
      <c r="E9" s="75"/>
    </row>
    <row r="10" spans="1:5" ht="15" customHeight="1" x14ac:dyDescent="0.25">
      <c r="A10" s="912" t="s">
        <v>590</v>
      </c>
      <c r="B10" s="913"/>
      <c r="C10" s="913"/>
      <c r="D10" s="106"/>
      <c r="E10" s="107"/>
    </row>
    <row r="11" spans="1:5" ht="15" customHeight="1" x14ac:dyDescent="0.25">
      <c r="A11" s="912"/>
      <c r="B11" s="913"/>
      <c r="C11" s="913"/>
      <c r="D11" s="106"/>
      <c r="E11" s="107"/>
    </row>
    <row r="12" spans="1:5" ht="15" customHeight="1" x14ac:dyDescent="0.25">
      <c r="A12" s="82"/>
      <c r="B12" s="83"/>
      <c r="C12" s="83"/>
      <c r="D12" s="83"/>
      <c r="E12" s="84"/>
    </row>
    <row r="13" spans="1:5" ht="15.75" x14ac:dyDescent="0.25">
      <c r="A13" s="85"/>
      <c r="B13" s="86"/>
      <c r="C13" s="87" t="s">
        <v>337</v>
      </c>
      <c r="D13" s="81"/>
      <c r="E13" s="75"/>
    </row>
    <row r="14" spans="1:5" ht="13.35" customHeight="1" x14ac:dyDescent="0.25">
      <c r="A14" s="88" t="s">
        <v>4</v>
      </c>
      <c r="B14" s="716" t="s">
        <v>319</v>
      </c>
      <c r="C14" s="89" t="s">
        <v>320</v>
      </c>
      <c r="D14" s="90" t="s">
        <v>5</v>
      </c>
      <c r="E14" s="75" t="s">
        <v>6</v>
      </c>
    </row>
    <row r="15" spans="1:5" ht="13.35" customHeight="1" x14ac:dyDescent="0.25">
      <c r="A15" s="718" t="s">
        <v>144</v>
      </c>
      <c r="B15" s="20">
        <f t="shared" ref="B15:B18" si="0">C15/0.82</f>
        <v>17081.707317073171</v>
      </c>
      <c r="C15" s="62">
        <v>14007</v>
      </c>
      <c r="D15" s="63"/>
      <c r="E15" s="64" t="str">
        <f>IF(C15*D15,C15*D15,"")</f>
        <v/>
      </c>
    </row>
    <row r="16" spans="1:5" ht="13.35" customHeight="1" x14ac:dyDescent="0.25">
      <c r="A16" s="718" t="s">
        <v>59</v>
      </c>
      <c r="B16" s="20">
        <f t="shared" ref="B16:B17" si="1">C16/0.82</f>
        <v>19630.487804878048</v>
      </c>
      <c r="C16" s="62">
        <v>16097</v>
      </c>
      <c r="D16" s="63"/>
      <c r="E16" s="64" t="str">
        <f t="shared" ref="E16:E17" si="2">IF(C16*D16,C16*D16,"")</f>
        <v/>
      </c>
    </row>
    <row r="17" spans="1:5" ht="13.35" customHeight="1" x14ac:dyDescent="0.25">
      <c r="A17" s="718" t="s">
        <v>145</v>
      </c>
      <c r="B17" s="20">
        <f t="shared" si="1"/>
        <v>22295.121951219513</v>
      </c>
      <c r="C17" s="62">
        <v>18282</v>
      </c>
      <c r="D17" s="63"/>
      <c r="E17" s="64" t="str">
        <f t="shared" si="2"/>
        <v/>
      </c>
    </row>
    <row r="18" spans="1:5" ht="15.75" x14ac:dyDescent="0.25">
      <c r="A18" s="718" t="s">
        <v>146</v>
      </c>
      <c r="B18" s="20">
        <f t="shared" si="0"/>
        <v>31687.804878048781</v>
      </c>
      <c r="C18" s="62">
        <v>25984</v>
      </c>
      <c r="D18" s="37"/>
      <c r="E18" s="64" t="str">
        <f>IF(C18*D18,C18*D18,"")</f>
        <v/>
      </c>
    </row>
    <row r="19" spans="1:5" ht="15.75" x14ac:dyDescent="0.25">
      <c r="A19" s="88"/>
      <c r="B19" s="40"/>
      <c r="C19" s="56"/>
      <c r="D19" s="41"/>
      <c r="E19" s="75"/>
    </row>
    <row r="20" spans="1:5" ht="15.75" x14ac:dyDescent="0.25">
      <c r="A20" s="92" t="s">
        <v>22</v>
      </c>
      <c r="B20" s="40"/>
      <c r="C20" s="56"/>
      <c r="D20" s="41"/>
      <c r="E20" s="75"/>
    </row>
    <row r="21" spans="1:5" ht="15.75" x14ac:dyDescent="0.25">
      <c r="A21" s="93" t="s">
        <v>99</v>
      </c>
      <c r="B21" s="20">
        <f t="shared" ref="B21:B22" si="3">C21/0.82</f>
        <v>0</v>
      </c>
      <c r="C21" s="65">
        <v>0</v>
      </c>
      <c r="D21" s="37"/>
      <c r="E21" s="64" t="str">
        <f t="shared" ref="E21:E22" si="4">IF(C21*D21,C21*D21,"")</f>
        <v/>
      </c>
    </row>
    <row r="22" spans="1:5" ht="31.5" x14ac:dyDescent="0.25">
      <c r="A22" s="94" t="s">
        <v>100</v>
      </c>
      <c r="B22" s="20">
        <f t="shared" si="3"/>
        <v>8885.3658536585372</v>
      </c>
      <c r="C22" s="65">
        <v>7286</v>
      </c>
      <c r="D22" s="37"/>
      <c r="E22" s="64" t="str">
        <f t="shared" si="4"/>
        <v/>
      </c>
    </row>
    <row r="23" spans="1:5" ht="15.75" x14ac:dyDescent="0.25">
      <c r="A23" s="88"/>
      <c r="B23" s="40"/>
      <c r="C23" s="56"/>
      <c r="D23" s="41"/>
      <c r="E23" s="75"/>
    </row>
    <row r="24" spans="1:5" ht="15.75" x14ac:dyDescent="0.25">
      <c r="A24" s="92" t="s">
        <v>23</v>
      </c>
      <c r="B24" s="40"/>
      <c r="C24" s="56"/>
      <c r="D24" s="41"/>
      <c r="E24" s="75"/>
    </row>
    <row r="25" spans="1:5" ht="15.75" x14ac:dyDescent="0.25">
      <c r="A25" s="93" t="s">
        <v>101</v>
      </c>
      <c r="B25" s="20">
        <f t="shared" ref="B25:B27" si="5">C25/0.82</f>
        <v>847.56097560975616</v>
      </c>
      <c r="C25" s="65">
        <v>695</v>
      </c>
      <c r="D25" s="37"/>
      <c r="E25" s="64" t="str">
        <f t="shared" ref="E25:E27" si="6">IF(C25*D25,C25*D25,"")</f>
        <v/>
      </c>
    </row>
    <row r="26" spans="1:5" ht="15.75" x14ac:dyDescent="0.25">
      <c r="A26" s="108" t="s">
        <v>102</v>
      </c>
      <c r="B26" s="20"/>
      <c r="C26" s="109"/>
      <c r="D26" s="110"/>
      <c r="E26" s="111"/>
    </row>
    <row r="27" spans="1:5" ht="31.5" x14ac:dyDescent="0.25">
      <c r="A27" s="94" t="s">
        <v>103</v>
      </c>
      <c r="B27" s="20">
        <f t="shared" si="5"/>
        <v>3452.439024390244</v>
      </c>
      <c r="C27" s="65">
        <v>2831</v>
      </c>
      <c r="D27" s="37"/>
      <c r="E27" s="64" t="str">
        <f t="shared" si="6"/>
        <v/>
      </c>
    </row>
    <row r="28" spans="1:5" ht="15.75" x14ac:dyDescent="0.25">
      <c r="A28" s="88"/>
      <c r="B28" s="40"/>
      <c r="C28" s="56"/>
      <c r="D28" s="41"/>
      <c r="E28" s="75"/>
    </row>
    <row r="29" spans="1:5" ht="15.75" x14ac:dyDescent="0.25">
      <c r="A29" s="92" t="s">
        <v>24</v>
      </c>
      <c r="B29" s="40"/>
      <c r="C29" s="56"/>
      <c r="D29" s="41"/>
      <c r="E29" s="75"/>
    </row>
    <row r="30" spans="1:5" ht="15.75" x14ac:dyDescent="0.25">
      <c r="A30" s="93" t="s">
        <v>88</v>
      </c>
      <c r="B30" s="20">
        <f t="shared" ref="B30:B32" si="7">C30/0.82</f>
        <v>358.53658536585368</v>
      </c>
      <c r="C30" s="65">
        <v>294</v>
      </c>
      <c r="D30" s="37"/>
      <c r="E30" s="64" t="str">
        <f t="shared" ref="E30:E32" si="8">IF(C30*D30,C30*D30,"")</f>
        <v/>
      </c>
    </row>
    <row r="31" spans="1:5" ht="15.75" x14ac:dyDescent="0.25">
      <c r="A31" s="94" t="s">
        <v>89</v>
      </c>
      <c r="B31" s="20">
        <f t="shared" si="7"/>
        <v>743.90243902439033</v>
      </c>
      <c r="C31" s="65">
        <v>610</v>
      </c>
      <c r="D31" s="37"/>
      <c r="E31" s="64" t="str">
        <f t="shared" si="8"/>
        <v/>
      </c>
    </row>
    <row r="32" spans="1:5" ht="15.75" x14ac:dyDescent="0.25">
      <c r="A32" s="93" t="s">
        <v>104</v>
      </c>
      <c r="B32" s="20">
        <f t="shared" si="7"/>
        <v>2701.2195121951222</v>
      </c>
      <c r="C32" s="65">
        <v>2215</v>
      </c>
      <c r="D32" s="37"/>
      <c r="E32" s="64" t="str">
        <f t="shared" si="8"/>
        <v/>
      </c>
    </row>
    <row r="33" spans="1:5" ht="15.75" x14ac:dyDescent="0.25">
      <c r="A33" s="88"/>
      <c r="B33" s="40"/>
      <c r="C33" s="56"/>
      <c r="D33" s="41"/>
      <c r="E33" s="75"/>
    </row>
    <row r="34" spans="1:5" ht="15.75" x14ac:dyDescent="0.25">
      <c r="A34" s="92" t="s">
        <v>25</v>
      </c>
      <c r="B34" s="40"/>
      <c r="C34" s="56"/>
      <c r="D34" s="41"/>
      <c r="E34" s="75"/>
    </row>
    <row r="35" spans="1:5" ht="15.75" x14ac:dyDescent="0.25">
      <c r="A35" s="93" t="s">
        <v>90</v>
      </c>
      <c r="B35" s="20">
        <f t="shared" ref="B35" si="9">C35/0.82</f>
        <v>912.19512195121956</v>
      </c>
      <c r="C35" s="65">
        <v>748</v>
      </c>
      <c r="D35" s="37"/>
      <c r="E35" s="64" t="str">
        <f t="shared" ref="E35" si="10">IF(C35*D35,C35*D35,"")</f>
        <v/>
      </c>
    </row>
    <row r="36" spans="1:5" ht="15.75" x14ac:dyDescent="0.25">
      <c r="A36" s="88"/>
      <c r="B36" s="40"/>
      <c r="C36" s="56"/>
      <c r="D36" s="41"/>
      <c r="E36" s="75"/>
    </row>
    <row r="37" spans="1:5" ht="15.75" x14ac:dyDescent="0.25">
      <c r="A37" s="92" t="s">
        <v>21</v>
      </c>
      <c r="B37" s="40"/>
      <c r="C37" s="56"/>
      <c r="D37" s="41"/>
      <c r="E37" s="75"/>
    </row>
    <row r="38" spans="1:5" ht="15.75" x14ac:dyDescent="0.25">
      <c r="A38" s="93" t="s">
        <v>105</v>
      </c>
      <c r="B38" s="20">
        <f t="shared" ref="B38:B39" si="11">C38/0.82</f>
        <v>2569.5121951219512</v>
      </c>
      <c r="C38" s="65">
        <v>2107</v>
      </c>
      <c r="D38" s="37"/>
      <c r="E38" s="64" t="str">
        <f t="shared" ref="E38:E39" si="12">IF(C38*D38,C38*D38,"")</f>
        <v/>
      </c>
    </row>
    <row r="39" spans="1:5" ht="31.5" x14ac:dyDescent="0.25">
      <c r="A39" s="94" t="s">
        <v>147</v>
      </c>
      <c r="B39" s="20">
        <f t="shared" si="11"/>
        <v>5995.121951219513</v>
      </c>
      <c r="C39" s="65">
        <v>4916</v>
      </c>
      <c r="D39" s="37"/>
      <c r="E39" s="64" t="str">
        <f t="shared" si="12"/>
        <v/>
      </c>
    </row>
    <row r="40" spans="1:5" ht="15.75" x14ac:dyDescent="0.25">
      <c r="A40" s="88"/>
      <c r="B40" s="40"/>
      <c r="C40" s="56"/>
      <c r="D40" s="41"/>
      <c r="E40" s="75"/>
    </row>
    <row r="41" spans="1:5" ht="15.75" x14ac:dyDescent="0.25">
      <c r="A41" s="92" t="s">
        <v>26</v>
      </c>
      <c r="B41" s="40"/>
      <c r="C41" s="56"/>
      <c r="D41" s="41"/>
      <c r="E41" s="75"/>
    </row>
    <row r="42" spans="1:5" ht="15.75" x14ac:dyDescent="0.25">
      <c r="A42" s="93" t="s">
        <v>64</v>
      </c>
      <c r="B42" s="20">
        <f t="shared" ref="B42:B76" si="13">C42/0.82</f>
        <v>629.26829268292681</v>
      </c>
      <c r="C42" s="65">
        <v>516</v>
      </c>
      <c r="D42" s="37"/>
      <c r="E42" s="64" t="str">
        <f t="shared" ref="E42:E76" si="14">IF(C42*D42,C42*D42,"")</f>
        <v/>
      </c>
    </row>
    <row r="43" spans="1:5" ht="15.75" x14ac:dyDescent="0.25">
      <c r="A43" s="94" t="s">
        <v>65</v>
      </c>
      <c r="B43" s="20">
        <f t="shared" si="13"/>
        <v>2598.7804878048782</v>
      </c>
      <c r="C43" s="65">
        <v>2131</v>
      </c>
      <c r="D43" s="37"/>
      <c r="E43" s="64" t="str">
        <f t="shared" si="14"/>
        <v/>
      </c>
    </row>
    <row r="44" spans="1:5" ht="15.75" x14ac:dyDescent="0.25">
      <c r="A44" s="93" t="s">
        <v>66</v>
      </c>
      <c r="B44" s="20">
        <f t="shared" si="13"/>
        <v>491.46341463414637</v>
      </c>
      <c r="C44" s="65">
        <v>403</v>
      </c>
      <c r="D44" s="37"/>
      <c r="E44" s="64" t="str">
        <f t="shared" si="14"/>
        <v/>
      </c>
    </row>
    <row r="45" spans="1:5" ht="15.75" x14ac:dyDescent="0.25">
      <c r="A45" s="93" t="s">
        <v>67</v>
      </c>
      <c r="B45" s="20">
        <f t="shared" si="13"/>
        <v>671.95121951219517</v>
      </c>
      <c r="C45" s="65">
        <v>551</v>
      </c>
      <c r="D45" s="37"/>
      <c r="E45" s="64" t="str">
        <f t="shared" si="14"/>
        <v/>
      </c>
    </row>
    <row r="46" spans="1:5" ht="15.75" x14ac:dyDescent="0.25">
      <c r="A46" s="93" t="s">
        <v>68</v>
      </c>
      <c r="B46" s="20">
        <f t="shared" si="13"/>
        <v>332.92682926829269</v>
      </c>
      <c r="C46" s="65">
        <v>273</v>
      </c>
      <c r="D46" s="37"/>
      <c r="E46" s="64" t="str">
        <f t="shared" si="14"/>
        <v/>
      </c>
    </row>
    <row r="47" spans="1:5" ht="15.75" x14ac:dyDescent="0.25">
      <c r="A47" s="93" t="s">
        <v>69</v>
      </c>
      <c r="B47" s="20">
        <f t="shared" si="13"/>
        <v>932.92682926829275</v>
      </c>
      <c r="C47" s="65">
        <v>765</v>
      </c>
      <c r="D47" s="37"/>
      <c r="E47" s="64" t="str">
        <f t="shared" si="14"/>
        <v/>
      </c>
    </row>
    <row r="48" spans="1:5" ht="15.75" x14ac:dyDescent="0.25">
      <c r="A48" s="94" t="s">
        <v>106</v>
      </c>
      <c r="B48" s="20">
        <f t="shared" si="13"/>
        <v>835.36585365853659</v>
      </c>
      <c r="C48" s="65">
        <v>685</v>
      </c>
      <c r="D48" s="37"/>
      <c r="E48" s="64" t="str">
        <f t="shared" si="14"/>
        <v/>
      </c>
    </row>
    <row r="49" spans="1:5" ht="15.75" x14ac:dyDescent="0.25">
      <c r="A49" s="93" t="s">
        <v>107</v>
      </c>
      <c r="B49" s="20">
        <f t="shared" si="13"/>
        <v>648.78048780487813</v>
      </c>
      <c r="C49" s="65">
        <v>532</v>
      </c>
      <c r="D49" s="37"/>
      <c r="E49" s="64" t="str">
        <f t="shared" si="14"/>
        <v/>
      </c>
    </row>
    <row r="50" spans="1:5" ht="15.75" x14ac:dyDescent="0.25">
      <c r="A50" s="93" t="s">
        <v>108</v>
      </c>
      <c r="B50" s="20">
        <f t="shared" si="13"/>
        <v>1486.5853658536587</v>
      </c>
      <c r="C50" s="65">
        <v>1219</v>
      </c>
      <c r="D50" s="37"/>
      <c r="E50" s="64" t="str">
        <f t="shared" si="14"/>
        <v/>
      </c>
    </row>
    <row r="51" spans="1:5" ht="15.75" x14ac:dyDescent="0.25">
      <c r="A51" s="93" t="s">
        <v>109</v>
      </c>
      <c r="B51" s="20">
        <f t="shared" si="13"/>
        <v>1351.219512195122</v>
      </c>
      <c r="C51" s="65">
        <v>1108</v>
      </c>
      <c r="D51" s="37"/>
      <c r="E51" s="64" t="str">
        <f t="shared" si="14"/>
        <v/>
      </c>
    </row>
    <row r="52" spans="1:5" ht="15.75" x14ac:dyDescent="0.25">
      <c r="A52" s="93" t="s">
        <v>110</v>
      </c>
      <c r="B52" s="20">
        <f t="shared" si="13"/>
        <v>1010.9756097560976</v>
      </c>
      <c r="C52" s="65">
        <v>829</v>
      </c>
      <c r="D52" s="37"/>
      <c r="E52" s="64" t="str">
        <f t="shared" si="14"/>
        <v/>
      </c>
    </row>
    <row r="53" spans="1:5" ht="15.75" x14ac:dyDescent="0.25">
      <c r="A53" s="93" t="s">
        <v>111</v>
      </c>
      <c r="B53" s="20">
        <f t="shared" si="13"/>
        <v>291.46341463414637</v>
      </c>
      <c r="C53" s="65">
        <v>239</v>
      </c>
      <c r="D53" s="37"/>
      <c r="E53" s="64" t="str">
        <f t="shared" si="14"/>
        <v/>
      </c>
    </row>
    <row r="54" spans="1:5" ht="15.75" x14ac:dyDescent="0.25">
      <c r="A54" s="93" t="s">
        <v>113</v>
      </c>
      <c r="B54" s="20">
        <f t="shared" si="13"/>
        <v>204.87804878048783</v>
      </c>
      <c r="C54" s="65">
        <v>168</v>
      </c>
      <c r="D54" s="37"/>
      <c r="E54" s="64" t="str">
        <f t="shared" si="14"/>
        <v/>
      </c>
    </row>
    <row r="55" spans="1:5" ht="15.75" x14ac:dyDescent="0.25">
      <c r="A55" s="112"/>
      <c r="B55" s="28"/>
      <c r="C55" s="66"/>
      <c r="D55" s="67"/>
      <c r="E55" s="113"/>
    </row>
    <row r="56" spans="1:5" ht="15.75" x14ac:dyDescent="0.25">
      <c r="A56" s="92" t="s">
        <v>308</v>
      </c>
      <c r="B56" s="40"/>
      <c r="C56" s="56"/>
      <c r="D56" s="41"/>
      <c r="E56" s="75"/>
    </row>
    <row r="57" spans="1:5" ht="15.75" x14ac:dyDescent="0.25">
      <c r="A57" s="93" t="s">
        <v>114</v>
      </c>
      <c r="B57" s="20">
        <f t="shared" ref="B57:B61" si="15">C57/0.82</f>
        <v>630.48780487804879</v>
      </c>
      <c r="C57" s="65">
        <v>517</v>
      </c>
      <c r="D57" s="37"/>
      <c r="E57" s="64" t="str">
        <f t="shared" ref="E57:E61" si="16">IF(C57*D57,C57*D57,"")</f>
        <v/>
      </c>
    </row>
    <row r="58" spans="1:5" ht="15.75" x14ac:dyDescent="0.25">
      <c r="A58" s="94" t="s">
        <v>115</v>
      </c>
      <c r="B58" s="20">
        <f t="shared" si="15"/>
        <v>714.63414634146341</v>
      </c>
      <c r="C58" s="65">
        <v>586</v>
      </c>
      <c r="D58" s="37"/>
      <c r="E58" s="64" t="str">
        <f t="shared" si="16"/>
        <v/>
      </c>
    </row>
    <row r="59" spans="1:5" ht="15.75" x14ac:dyDescent="0.25">
      <c r="A59" s="93" t="s">
        <v>116</v>
      </c>
      <c r="B59" s="20">
        <f t="shared" si="15"/>
        <v>695.1219512195122</v>
      </c>
      <c r="C59" s="65">
        <v>570</v>
      </c>
      <c r="D59" s="37"/>
      <c r="E59" s="64" t="str">
        <f t="shared" si="16"/>
        <v/>
      </c>
    </row>
    <row r="60" spans="1:5" ht="31.5" x14ac:dyDescent="0.25">
      <c r="A60" s="94" t="s">
        <v>142</v>
      </c>
      <c r="B60" s="20">
        <f t="shared" si="15"/>
        <v>3771.9512195121952</v>
      </c>
      <c r="C60" s="65">
        <v>3093</v>
      </c>
      <c r="D60" s="37"/>
      <c r="E60" s="64" t="str">
        <f t="shared" si="16"/>
        <v/>
      </c>
    </row>
    <row r="61" spans="1:5" ht="31.5" x14ac:dyDescent="0.25">
      <c r="A61" s="94" t="s">
        <v>143</v>
      </c>
      <c r="B61" s="20">
        <f t="shared" si="15"/>
        <v>1885.3658536585367</v>
      </c>
      <c r="C61" s="65">
        <v>1546</v>
      </c>
      <c r="D61" s="37"/>
      <c r="E61" s="64" t="str">
        <f t="shared" si="16"/>
        <v/>
      </c>
    </row>
    <row r="62" spans="1:5" ht="15.75" x14ac:dyDescent="0.25">
      <c r="A62" s="112"/>
      <c r="B62" s="28"/>
      <c r="C62" s="66"/>
      <c r="D62" s="67"/>
      <c r="E62" s="68"/>
    </row>
    <row r="63" spans="1:5" ht="15.75" x14ac:dyDescent="0.25">
      <c r="A63" s="92" t="s">
        <v>497</v>
      </c>
      <c r="B63" s="29"/>
      <c r="C63" s="69"/>
      <c r="D63" s="70"/>
      <c r="E63" s="71"/>
    </row>
    <row r="64" spans="1:5" ht="15.75" x14ac:dyDescent="0.25">
      <c r="A64" s="95" t="s">
        <v>117</v>
      </c>
      <c r="B64" s="20">
        <f t="shared" si="13"/>
        <v>5700</v>
      </c>
      <c r="C64" s="62">
        <v>4674</v>
      </c>
      <c r="D64" s="37"/>
      <c r="E64" s="64" t="str">
        <f t="shared" si="14"/>
        <v/>
      </c>
    </row>
    <row r="65" spans="1:5" ht="31.5" x14ac:dyDescent="0.25">
      <c r="A65" s="114" t="s">
        <v>118</v>
      </c>
      <c r="B65" s="20">
        <f t="shared" si="13"/>
        <v>7223.1707317073178</v>
      </c>
      <c r="C65" s="62">
        <v>5923</v>
      </c>
      <c r="D65" s="37"/>
      <c r="E65" s="64" t="str">
        <f t="shared" si="14"/>
        <v/>
      </c>
    </row>
    <row r="66" spans="1:5" ht="15.75" x14ac:dyDescent="0.25">
      <c r="A66" s="95"/>
      <c r="B66" s="28"/>
      <c r="C66" s="116"/>
      <c r="D66" s="67"/>
      <c r="E66" s="113"/>
    </row>
    <row r="67" spans="1:5" ht="15.75" x14ac:dyDescent="0.25">
      <c r="A67" s="92" t="s">
        <v>498</v>
      </c>
      <c r="B67" s="29"/>
      <c r="C67" s="117"/>
      <c r="D67" s="70"/>
      <c r="E67" s="118"/>
    </row>
    <row r="68" spans="1:5" ht="15.75" x14ac:dyDescent="0.25">
      <c r="A68" s="95" t="s">
        <v>131</v>
      </c>
      <c r="B68" s="20">
        <f t="shared" si="13"/>
        <v>9421.9512195121952</v>
      </c>
      <c r="C68" s="62">
        <v>7726</v>
      </c>
      <c r="D68" s="37"/>
      <c r="E68" s="64" t="str">
        <f t="shared" si="14"/>
        <v/>
      </c>
    </row>
    <row r="69" spans="1:5" ht="15.75" x14ac:dyDescent="0.25">
      <c r="A69" s="95" t="s">
        <v>132</v>
      </c>
      <c r="B69" s="20">
        <f t="shared" si="13"/>
        <v>2693.9024390243903</v>
      </c>
      <c r="C69" s="62">
        <v>2209</v>
      </c>
      <c r="D69" s="37"/>
      <c r="E69" s="64" t="str">
        <f t="shared" si="14"/>
        <v/>
      </c>
    </row>
    <row r="70" spans="1:5" ht="15.75" x14ac:dyDescent="0.25">
      <c r="A70" s="95" t="s">
        <v>148</v>
      </c>
      <c r="B70" s="20">
        <f t="shared" si="13"/>
        <v>1097.5609756097563</v>
      </c>
      <c r="C70" s="62">
        <v>900</v>
      </c>
      <c r="D70" s="37"/>
      <c r="E70" s="64" t="str">
        <f t="shared" si="14"/>
        <v/>
      </c>
    </row>
    <row r="71" spans="1:5" ht="15.75" x14ac:dyDescent="0.25">
      <c r="A71" s="95" t="s">
        <v>134</v>
      </c>
      <c r="B71" s="20">
        <f t="shared" si="13"/>
        <v>2352.439024390244</v>
      </c>
      <c r="C71" s="62">
        <v>1929</v>
      </c>
      <c r="D71" s="37"/>
      <c r="E71" s="64" t="str">
        <f t="shared" si="14"/>
        <v/>
      </c>
    </row>
    <row r="72" spans="1:5" ht="15.75" x14ac:dyDescent="0.25">
      <c r="A72" s="95" t="s">
        <v>135</v>
      </c>
      <c r="B72" s="20">
        <f t="shared" si="13"/>
        <v>2352.439024390244</v>
      </c>
      <c r="C72" s="62">
        <v>1929</v>
      </c>
      <c r="D72" s="37"/>
      <c r="E72" s="64" t="str">
        <f t="shared" si="14"/>
        <v/>
      </c>
    </row>
    <row r="73" spans="1:5" ht="15.75" x14ac:dyDescent="0.25">
      <c r="A73" s="112"/>
      <c r="B73" s="28"/>
      <c r="C73" s="66"/>
      <c r="D73" s="67"/>
      <c r="E73" s="68"/>
    </row>
    <row r="74" spans="1:5" ht="15.75" x14ac:dyDescent="0.25">
      <c r="A74" s="92" t="s">
        <v>30</v>
      </c>
      <c r="B74" s="29"/>
      <c r="C74" s="69"/>
      <c r="D74" s="70"/>
      <c r="E74" s="71"/>
    </row>
    <row r="75" spans="1:5" ht="31.5" x14ac:dyDescent="0.25">
      <c r="A75" s="114" t="s">
        <v>307</v>
      </c>
      <c r="B75" s="20">
        <f t="shared" si="13"/>
        <v>7540.2439024390251</v>
      </c>
      <c r="C75" s="62">
        <v>6183</v>
      </c>
      <c r="D75" s="37"/>
      <c r="E75" s="64" t="str">
        <f t="shared" si="14"/>
        <v/>
      </c>
    </row>
    <row r="76" spans="1:5" ht="15.75" x14ac:dyDescent="0.25">
      <c r="A76" s="100" t="s">
        <v>137</v>
      </c>
      <c r="B76" s="20">
        <f t="shared" si="13"/>
        <v>691.46341463414637</v>
      </c>
      <c r="C76" s="62">
        <v>567</v>
      </c>
      <c r="D76" s="37"/>
      <c r="E76" s="64" t="str">
        <f t="shared" si="14"/>
        <v/>
      </c>
    </row>
    <row r="77" spans="1:5" ht="15.75" x14ac:dyDescent="0.25">
      <c r="A77" s="101"/>
      <c r="B77" s="32"/>
      <c r="C77" s="56"/>
      <c r="D77" s="41"/>
      <c r="E77" s="75"/>
    </row>
    <row r="78" spans="1:5" ht="15.75" x14ac:dyDescent="0.25">
      <c r="A78" s="120" t="s">
        <v>9</v>
      </c>
      <c r="B78" s="40"/>
      <c r="C78" s="56"/>
      <c r="D78" s="41"/>
      <c r="E78" s="75"/>
    </row>
    <row r="79" spans="1:5" ht="31.5" x14ac:dyDescent="0.25">
      <c r="A79" s="94" t="s">
        <v>149</v>
      </c>
      <c r="B79" s="20">
        <f t="shared" ref="B79" si="17">C79/0.82</f>
        <v>1975.6097560975611</v>
      </c>
      <c r="C79" s="62">
        <v>1620</v>
      </c>
      <c r="D79" s="37"/>
      <c r="E79" s="64" t="str">
        <f t="shared" ref="E79" si="18">IF(C79*D79,C79*D79,"")</f>
        <v/>
      </c>
    </row>
    <row r="80" spans="1:5" ht="31.5" x14ac:dyDescent="0.25">
      <c r="A80" s="94" t="s">
        <v>150</v>
      </c>
      <c r="B80" s="20">
        <f t="shared" ref="B80" si="19">C80/0.82</f>
        <v>4081.707317073171</v>
      </c>
      <c r="C80" s="62">
        <v>3347</v>
      </c>
      <c r="D80" s="37"/>
      <c r="E80" s="64" t="str">
        <f t="shared" ref="E80" si="20">IF(C80*D80,C80*D80,"")</f>
        <v/>
      </c>
    </row>
    <row r="81" spans="1:5" ht="15.75" x14ac:dyDescent="0.25">
      <c r="A81" s="102"/>
      <c r="B81" s="32"/>
      <c r="C81" s="56"/>
      <c r="D81" s="41"/>
      <c r="E81" s="75"/>
    </row>
    <row r="82" spans="1:5" ht="15.75" x14ac:dyDescent="0.25">
      <c r="A82" s="88" t="s">
        <v>12</v>
      </c>
      <c r="B82" s="40"/>
      <c r="C82" s="56"/>
      <c r="D82" s="41"/>
      <c r="E82" s="75"/>
    </row>
    <row r="83" spans="1:5" ht="15.75" x14ac:dyDescent="0.25">
      <c r="A83" s="93" t="s">
        <v>138</v>
      </c>
      <c r="B83" s="20">
        <f>C83/0.82</f>
        <v>667.07317073170736</v>
      </c>
      <c r="C83" s="65">
        <v>547</v>
      </c>
      <c r="D83" s="37"/>
      <c r="E83" s="64" t="str">
        <f>IF(C83*D83,C83*D83,"")</f>
        <v/>
      </c>
    </row>
    <row r="84" spans="1:5" ht="15.75" x14ac:dyDescent="0.25">
      <c r="A84" s="93" t="s">
        <v>81</v>
      </c>
      <c r="B84" s="20">
        <f t="shared" ref="B84:B86" si="21">C84/0.82</f>
        <v>0</v>
      </c>
      <c r="C84" s="62">
        <v>0</v>
      </c>
      <c r="D84" s="37"/>
      <c r="E84" s="64" t="str">
        <f t="shared" ref="E84:E86" si="22">IF(C84*D84,C84*D84,"")</f>
        <v/>
      </c>
    </row>
    <row r="85" spans="1:5" ht="15.75" x14ac:dyDescent="0.25">
      <c r="A85" s="93" t="s">
        <v>82</v>
      </c>
      <c r="B85" s="20">
        <f t="shared" si="21"/>
        <v>0</v>
      </c>
      <c r="C85" s="65">
        <v>0</v>
      </c>
      <c r="D85" s="37"/>
      <c r="E85" s="64" t="str">
        <f t="shared" si="22"/>
        <v/>
      </c>
    </row>
    <row r="86" spans="1:5" ht="15.75" x14ac:dyDescent="0.25">
      <c r="A86" s="717" t="s">
        <v>83</v>
      </c>
      <c r="B86" s="20">
        <f t="shared" si="21"/>
        <v>821.95121951219517</v>
      </c>
      <c r="C86" s="65">
        <v>674</v>
      </c>
      <c r="D86" s="37"/>
      <c r="E86" s="64" t="str">
        <f t="shared" si="22"/>
        <v/>
      </c>
    </row>
    <row r="87" spans="1:5" ht="15.75" x14ac:dyDescent="0.25">
      <c r="A87" s="101"/>
      <c r="B87" s="40"/>
      <c r="C87" s="56"/>
      <c r="D87" s="41"/>
      <c r="E87" s="75" t="str">
        <f>IF(C97*D87,C97*D87,"")</f>
        <v/>
      </c>
    </row>
    <row r="88" spans="1:5" ht="15.75" x14ac:dyDescent="0.25">
      <c r="A88" s="88" t="s">
        <v>10</v>
      </c>
      <c r="B88" s="40"/>
      <c r="C88" s="56"/>
      <c r="D88" s="41"/>
      <c r="E88" s="75"/>
    </row>
    <row r="89" spans="1:5" ht="15.75" x14ac:dyDescent="0.25">
      <c r="A89" s="93" t="s">
        <v>74</v>
      </c>
      <c r="B89" s="72">
        <f t="shared" ref="B89:B92" si="23">C89*1.18</f>
        <v>0</v>
      </c>
      <c r="C89" s="62">
        <v>0</v>
      </c>
      <c r="D89" s="37"/>
      <c r="E89" s="64" t="str">
        <f t="shared" ref="E89:E93" si="24">IF(C89*D89,C89*D89,"")</f>
        <v/>
      </c>
    </row>
    <row r="90" spans="1:5" ht="15.75" x14ac:dyDescent="0.25">
      <c r="A90" s="93" t="s">
        <v>75</v>
      </c>
      <c r="B90" s="72">
        <f t="shared" si="23"/>
        <v>0</v>
      </c>
      <c r="C90" s="62">
        <v>0</v>
      </c>
      <c r="D90" s="37"/>
      <c r="E90" s="64" t="str">
        <f t="shared" si="24"/>
        <v/>
      </c>
    </row>
    <row r="91" spans="1:5" ht="15.75" x14ac:dyDescent="0.25">
      <c r="A91" s="93" t="s">
        <v>76</v>
      </c>
      <c r="B91" s="72">
        <f t="shared" si="23"/>
        <v>0</v>
      </c>
      <c r="C91" s="62">
        <v>0</v>
      </c>
      <c r="D91" s="37"/>
      <c r="E91" s="64" t="str">
        <f t="shared" si="24"/>
        <v/>
      </c>
    </row>
    <row r="92" spans="1:5" ht="15.75" x14ac:dyDescent="0.25">
      <c r="A92" s="93" t="s">
        <v>77</v>
      </c>
      <c r="B92" s="72">
        <f t="shared" si="23"/>
        <v>0</v>
      </c>
      <c r="C92" s="62">
        <v>0</v>
      </c>
      <c r="D92" s="37"/>
      <c r="E92" s="64" t="str">
        <f t="shared" si="24"/>
        <v/>
      </c>
    </row>
    <row r="93" spans="1:5" ht="15.75" x14ac:dyDescent="0.25">
      <c r="A93" s="93" t="s">
        <v>78</v>
      </c>
      <c r="B93" s="20">
        <f t="shared" ref="B93" si="25">C93/0.82</f>
        <v>1754.8780487804879</v>
      </c>
      <c r="C93" s="62">
        <v>1439</v>
      </c>
      <c r="D93" s="63"/>
      <c r="E93" s="64" t="str">
        <f t="shared" si="24"/>
        <v/>
      </c>
    </row>
    <row r="94" spans="1:5" ht="15.75" x14ac:dyDescent="0.25">
      <c r="A94" s="101"/>
      <c r="B94" s="40"/>
      <c r="C94" s="56"/>
      <c r="D94" s="42"/>
      <c r="E94" s="103"/>
    </row>
    <row r="95" spans="1:5" ht="15.75" x14ac:dyDescent="0.25">
      <c r="A95" s="88" t="s">
        <v>11</v>
      </c>
      <c r="B95" s="40"/>
      <c r="C95" s="56"/>
      <c r="D95" s="42"/>
      <c r="E95" s="104"/>
    </row>
    <row r="96" spans="1:5" ht="15.75" x14ac:dyDescent="0.25">
      <c r="A96" s="100" t="s">
        <v>79</v>
      </c>
      <c r="B96" s="72">
        <f t="shared" ref="B96:B97" si="26">C96*1.18</f>
        <v>0</v>
      </c>
      <c r="C96" s="62">
        <v>0</v>
      </c>
      <c r="D96" s="74"/>
      <c r="E96" s="64" t="str">
        <f t="shared" ref="E96:E97" si="27">IF(C96*D96,C96*D96,"")</f>
        <v/>
      </c>
    </row>
    <row r="97" spans="1:8" ht="15.75" x14ac:dyDescent="0.25">
      <c r="A97" s="100" t="s">
        <v>80</v>
      </c>
      <c r="B97" s="72">
        <f t="shared" si="26"/>
        <v>0</v>
      </c>
      <c r="C97" s="62">
        <v>0</v>
      </c>
      <c r="D97" s="74"/>
      <c r="E97" s="64" t="str">
        <f t="shared" si="27"/>
        <v/>
      </c>
    </row>
    <row r="98" spans="1:8" ht="15.75" x14ac:dyDescent="0.25">
      <c r="A98" s="101"/>
      <c r="B98" s="40"/>
      <c r="C98" s="56"/>
      <c r="D98" s="81"/>
      <c r="E98" s="75"/>
    </row>
    <row r="99" spans="1:8" ht="15.75" x14ac:dyDescent="0.25">
      <c r="A99" s="88" t="s">
        <v>13</v>
      </c>
      <c r="B99" s="40"/>
      <c r="C99" s="56"/>
      <c r="D99" s="81"/>
      <c r="E99" s="75"/>
    </row>
    <row r="100" spans="1:8" ht="15.75" x14ac:dyDescent="0.25">
      <c r="A100" s="100" t="s">
        <v>301</v>
      </c>
      <c r="B100" s="34"/>
      <c r="C100" s="62">
        <v>3.5</v>
      </c>
      <c r="D100" s="74"/>
      <c r="E100" s="64" t="str">
        <f t="shared" ref="E100:E101" si="28">IF(C100*D100,C100*D100,"")</f>
        <v/>
      </c>
    </row>
    <row r="101" spans="1:8" ht="15.75" x14ac:dyDescent="0.25">
      <c r="A101" s="100" t="s">
        <v>14</v>
      </c>
      <c r="B101" s="34"/>
      <c r="C101" s="62">
        <v>1.85</v>
      </c>
      <c r="D101" s="74"/>
      <c r="E101" s="64" t="str">
        <f t="shared" si="28"/>
        <v/>
      </c>
    </row>
    <row r="102" spans="1:8" ht="15.75" x14ac:dyDescent="0.25">
      <c r="A102" s="93" t="s">
        <v>467</v>
      </c>
      <c r="B102" s="44"/>
      <c r="C102" s="45" t="s">
        <v>32</v>
      </c>
      <c r="D102" s="74"/>
      <c r="E102" s="64"/>
    </row>
    <row r="103" spans="1:8" ht="15.75" x14ac:dyDescent="0.25">
      <c r="A103" s="40"/>
      <c r="B103" s="40"/>
      <c r="C103" s="76"/>
      <c r="D103" s="42" t="s">
        <v>15</v>
      </c>
      <c r="E103" s="77">
        <f>SUM(E15:E102)</f>
        <v>0</v>
      </c>
    </row>
    <row r="104" spans="1:8" ht="15.75" x14ac:dyDescent="0.25">
      <c r="A104" s="911" t="s">
        <v>468</v>
      </c>
      <c r="B104" s="47"/>
      <c r="C104" s="48">
        <v>0</v>
      </c>
      <c r="D104" s="12"/>
      <c r="E104" s="53">
        <f>SUM(C104*(E103)/100)</f>
        <v>0</v>
      </c>
    </row>
    <row r="105" spans="1:8" ht="15.75" x14ac:dyDescent="0.25">
      <c r="A105" s="911"/>
      <c r="B105" s="40"/>
      <c r="C105" s="49">
        <v>0</v>
      </c>
      <c r="D105" s="42" t="s">
        <v>16</v>
      </c>
      <c r="E105" s="52">
        <f>SUM(C105*(E103)/100)</f>
        <v>0</v>
      </c>
      <c r="H105" s="50"/>
    </row>
    <row r="106" spans="1:8" ht="15.75" x14ac:dyDescent="0.25">
      <c r="A106" s="889" t="s">
        <v>539</v>
      </c>
      <c r="B106" s="889"/>
      <c r="C106" s="76"/>
      <c r="D106" s="42" t="s">
        <v>17</v>
      </c>
      <c r="E106" s="54">
        <f>SUM(E103+E104+E105)</f>
        <v>0</v>
      </c>
    </row>
    <row r="107" spans="1:8" ht="15" x14ac:dyDescent="0.25">
      <c r="A107" s="11"/>
      <c r="B107" s="11"/>
      <c r="C107" s="24"/>
    </row>
  </sheetData>
  <mergeCells count="13">
    <mergeCell ref="A104:A105"/>
    <mergeCell ref="A106:B106"/>
    <mergeCell ref="A1:B5"/>
    <mergeCell ref="C1:E1"/>
    <mergeCell ref="C2:E2"/>
    <mergeCell ref="C3:E3"/>
    <mergeCell ref="C4:E4"/>
    <mergeCell ref="C5:E5"/>
    <mergeCell ref="A6:B7"/>
    <mergeCell ref="C6:E6"/>
    <mergeCell ref="C7:E7"/>
    <mergeCell ref="A8:E8"/>
    <mergeCell ref="A10:C11"/>
  </mergeCells>
  <hyperlinks>
    <hyperlink ref="C7" r:id="rId1" xr:uid="{7D92411E-4988-41C6-813B-A4F219A377F9}"/>
    <hyperlink ref="C5" r:id="rId2" xr:uid="{D1C4B36C-D467-46CB-88A5-0C9017C01818}"/>
  </hyperlinks>
  <pageMargins left="0.5" right="0.5" top="0.5" bottom="0.5" header="0.5" footer="0.5"/>
  <pageSetup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B144-B459-455B-B509-BDA562D82FE2}">
  <sheetPr>
    <tabColor rgb="FFFF6600"/>
  </sheetPr>
  <dimension ref="A1:H131"/>
  <sheetViews>
    <sheetView topLeftCell="A9" zoomScale="110" zoomScaleNormal="110" workbookViewId="0">
      <selection activeCell="G34" sqref="G34"/>
    </sheetView>
  </sheetViews>
  <sheetFormatPr defaultRowHeight="12.75" x14ac:dyDescent="0.2"/>
  <cols>
    <col min="1" max="1" width="43.42578125" style="4" customWidth="1"/>
    <col min="2" max="2" width="12.28515625" style="4" customWidth="1"/>
    <col min="3" max="3" width="14.42578125" style="25" customWidth="1"/>
    <col min="4" max="4" width="5.42578125" style="6" customWidth="1"/>
    <col min="5" max="5" width="13.28515625" style="51" customWidth="1"/>
    <col min="6" max="247" width="8.7109375" style="4"/>
    <col min="248" max="248" width="8.7109375" style="4" customWidth="1"/>
    <col min="249" max="252" width="8.7109375" style="4"/>
    <col min="253" max="254" width="6" style="4" customWidth="1"/>
    <col min="255" max="256" width="8.7109375" style="4"/>
    <col min="257" max="257" width="16.5703125" style="4" customWidth="1"/>
    <col min="258" max="503" width="8.7109375" style="4"/>
    <col min="504" max="504" width="8.7109375" style="4" customWidth="1"/>
    <col min="505" max="508" width="8.7109375" style="4"/>
    <col min="509" max="510" width="6" style="4" customWidth="1"/>
    <col min="511" max="512" width="8.7109375" style="4"/>
    <col min="513" max="513" width="16.5703125" style="4" customWidth="1"/>
    <col min="514" max="759" width="8.7109375" style="4"/>
    <col min="760" max="760" width="8.7109375" style="4" customWidth="1"/>
    <col min="761" max="764" width="8.7109375" style="4"/>
    <col min="765" max="766" width="6" style="4" customWidth="1"/>
    <col min="767" max="768" width="8.7109375" style="4"/>
    <col min="769" max="769" width="16.5703125" style="4" customWidth="1"/>
    <col min="770" max="1015" width="8.7109375" style="4"/>
    <col min="1016" max="1016" width="8.7109375" style="4" customWidth="1"/>
    <col min="1017" max="1020" width="8.7109375" style="4"/>
    <col min="1021" max="1022" width="6" style="4" customWidth="1"/>
    <col min="1023" max="1024" width="8.7109375" style="4"/>
    <col min="1025" max="1025" width="16.5703125" style="4" customWidth="1"/>
    <col min="1026" max="1271" width="8.7109375" style="4"/>
    <col min="1272" max="1272" width="8.7109375" style="4" customWidth="1"/>
    <col min="1273" max="1276" width="8.7109375" style="4"/>
    <col min="1277" max="1278" width="6" style="4" customWidth="1"/>
    <col min="1279" max="1280" width="8.7109375" style="4"/>
    <col min="1281" max="1281" width="16.5703125" style="4" customWidth="1"/>
    <col min="1282" max="1527" width="8.7109375" style="4"/>
    <col min="1528" max="1528" width="8.7109375" style="4" customWidth="1"/>
    <col min="1529" max="1532" width="8.7109375" style="4"/>
    <col min="1533" max="1534" width="6" style="4" customWidth="1"/>
    <col min="1535" max="1536" width="8.7109375" style="4"/>
    <col min="1537" max="1537" width="16.5703125" style="4" customWidth="1"/>
    <col min="1538" max="1783" width="8.7109375" style="4"/>
    <col min="1784" max="1784" width="8.7109375" style="4" customWidth="1"/>
    <col min="1785" max="1788" width="8.7109375" style="4"/>
    <col min="1789" max="1790" width="6" style="4" customWidth="1"/>
    <col min="1791" max="1792" width="8.7109375" style="4"/>
    <col min="1793" max="1793" width="16.5703125" style="4" customWidth="1"/>
    <col min="1794" max="2039" width="8.7109375" style="4"/>
    <col min="2040" max="2040" width="8.7109375" style="4" customWidth="1"/>
    <col min="2041" max="2044" width="8.7109375" style="4"/>
    <col min="2045" max="2046" width="6" style="4" customWidth="1"/>
    <col min="2047" max="2048" width="8.7109375" style="4"/>
    <col min="2049" max="2049" width="16.5703125" style="4" customWidth="1"/>
    <col min="2050" max="2295" width="8.7109375" style="4"/>
    <col min="2296" max="2296" width="8.7109375" style="4" customWidth="1"/>
    <col min="2297" max="2300" width="8.7109375" style="4"/>
    <col min="2301" max="2302" width="6" style="4" customWidth="1"/>
    <col min="2303" max="2304" width="8.7109375" style="4"/>
    <col min="2305" max="2305" width="16.5703125" style="4" customWidth="1"/>
    <col min="2306" max="2551" width="8.7109375" style="4"/>
    <col min="2552" max="2552" width="8.7109375" style="4" customWidth="1"/>
    <col min="2553" max="2556" width="8.7109375" style="4"/>
    <col min="2557" max="2558" width="6" style="4" customWidth="1"/>
    <col min="2559" max="2560" width="8.7109375" style="4"/>
    <col min="2561" max="2561" width="16.5703125" style="4" customWidth="1"/>
    <col min="2562" max="2807" width="8.7109375" style="4"/>
    <col min="2808" max="2808" width="8.7109375" style="4" customWidth="1"/>
    <col min="2809" max="2812" width="8.7109375" style="4"/>
    <col min="2813" max="2814" width="6" style="4" customWidth="1"/>
    <col min="2815" max="2816" width="8.7109375" style="4"/>
    <col min="2817" max="2817" width="16.5703125" style="4" customWidth="1"/>
    <col min="2818" max="3063" width="8.7109375" style="4"/>
    <col min="3064" max="3064" width="8.7109375" style="4" customWidth="1"/>
    <col min="3065" max="3068" width="8.7109375" style="4"/>
    <col min="3069" max="3070" width="6" style="4" customWidth="1"/>
    <col min="3071" max="3072" width="8.7109375" style="4"/>
    <col min="3073" max="3073" width="16.5703125" style="4" customWidth="1"/>
    <col min="3074" max="3319" width="8.7109375" style="4"/>
    <col min="3320" max="3320" width="8.7109375" style="4" customWidth="1"/>
    <col min="3321" max="3324" width="8.7109375" style="4"/>
    <col min="3325" max="3326" width="6" style="4" customWidth="1"/>
    <col min="3327" max="3328" width="8.7109375" style="4"/>
    <col min="3329" max="3329" width="16.5703125" style="4" customWidth="1"/>
    <col min="3330" max="3575" width="8.7109375" style="4"/>
    <col min="3576" max="3576" width="8.7109375" style="4" customWidth="1"/>
    <col min="3577" max="3580" width="8.7109375" style="4"/>
    <col min="3581" max="3582" width="6" style="4" customWidth="1"/>
    <col min="3583" max="3584" width="8.7109375" style="4"/>
    <col min="3585" max="3585" width="16.5703125" style="4" customWidth="1"/>
    <col min="3586" max="3831" width="8.7109375" style="4"/>
    <col min="3832" max="3832" width="8.7109375" style="4" customWidth="1"/>
    <col min="3833" max="3836" width="8.7109375" style="4"/>
    <col min="3837" max="3838" width="6" style="4" customWidth="1"/>
    <col min="3839" max="3840" width="8.7109375" style="4"/>
    <col min="3841" max="3841" width="16.5703125" style="4" customWidth="1"/>
    <col min="3842" max="4087" width="8.7109375" style="4"/>
    <col min="4088" max="4088" width="8.7109375" style="4" customWidth="1"/>
    <col min="4089" max="4092" width="8.7109375" style="4"/>
    <col min="4093" max="4094" width="6" style="4" customWidth="1"/>
    <col min="4095" max="4096" width="8.7109375" style="4"/>
    <col min="4097" max="4097" width="16.5703125" style="4" customWidth="1"/>
    <col min="4098" max="4343" width="8.7109375" style="4"/>
    <col min="4344" max="4344" width="8.7109375" style="4" customWidth="1"/>
    <col min="4345" max="4348" width="8.7109375" style="4"/>
    <col min="4349" max="4350" width="6" style="4" customWidth="1"/>
    <col min="4351" max="4352" width="8.7109375" style="4"/>
    <col min="4353" max="4353" width="16.5703125" style="4" customWidth="1"/>
    <col min="4354" max="4599" width="8.7109375" style="4"/>
    <col min="4600" max="4600" width="8.7109375" style="4" customWidth="1"/>
    <col min="4601" max="4604" width="8.7109375" style="4"/>
    <col min="4605" max="4606" width="6" style="4" customWidth="1"/>
    <col min="4607" max="4608" width="8.7109375" style="4"/>
    <col min="4609" max="4609" width="16.5703125" style="4" customWidth="1"/>
    <col min="4610" max="4855" width="8.7109375" style="4"/>
    <col min="4856" max="4856" width="8.7109375" style="4" customWidth="1"/>
    <col min="4857" max="4860" width="8.7109375" style="4"/>
    <col min="4861" max="4862" width="6" style="4" customWidth="1"/>
    <col min="4863" max="4864" width="8.7109375" style="4"/>
    <col min="4865" max="4865" width="16.5703125" style="4" customWidth="1"/>
    <col min="4866" max="5111" width="8.7109375" style="4"/>
    <col min="5112" max="5112" width="8.7109375" style="4" customWidth="1"/>
    <col min="5113" max="5116" width="8.7109375" style="4"/>
    <col min="5117" max="5118" width="6" style="4" customWidth="1"/>
    <col min="5119" max="5120" width="8.7109375" style="4"/>
    <col min="5121" max="5121" width="16.5703125" style="4" customWidth="1"/>
    <col min="5122" max="5367" width="8.7109375" style="4"/>
    <col min="5368" max="5368" width="8.7109375" style="4" customWidth="1"/>
    <col min="5369" max="5372" width="8.7109375" style="4"/>
    <col min="5373" max="5374" width="6" style="4" customWidth="1"/>
    <col min="5375" max="5376" width="8.7109375" style="4"/>
    <col min="5377" max="5377" width="16.5703125" style="4" customWidth="1"/>
    <col min="5378" max="5623" width="8.7109375" style="4"/>
    <col min="5624" max="5624" width="8.7109375" style="4" customWidth="1"/>
    <col min="5625" max="5628" width="8.7109375" style="4"/>
    <col min="5629" max="5630" width="6" style="4" customWidth="1"/>
    <col min="5631" max="5632" width="8.7109375" style="4"/>
    <col min="5633" max="5633" width="16.5703125" style="4" customWidth="1"/>
    <col min="5634" max="5879" width="8.7109375" style="4"/>
    <col min="5880" max="5880" width="8.7109375" style="4" customWidth="1"/>
    <col min="5881" max="5884" width="8.7109375" style="4"/>
    <col min="5885" max="5886" width="6" style="4" customWidth="1"/>
    <col min="5887" max="5888" width="8.7109375" style="4"/>
    <col min="5889" max="5889" width="16.5703125" style="4" customWidth="1"/>
    <col min="5890" max="6135" width="8.7109375" style="4"/>
    <col min="6136" max="6136" width="8.7109375" style="4" customWidth="1"/>
    <col min="6137" max="6140" width="8.7109375" style="4"/>
    <col min="6141" max="6142" width="6" style="4" customWidth="1"/>
    <col min="6143" max="6144" width="8.7109375" style="4"/>
    <col min="6145" max="6145" width="16.5703125" style="4" customWidth="1"/>
    <col min="6146" max="6391" width="8.7109375" style="4"/>
    <col min="6392" max="6392" width="8.7109375" style="4" customWidth="1"/>
    <col min="6393" max="6396" width="8.7109375" style="4"/>
    <col min="6397" max="6398" width="6" style="4" customWidth="1"/>
    <col min="6399" max="6400" width="8.7109375" style="4"/>
    <col min="6401" max="6401" width="16.5703125" style="4" customWidth="1"/>
    <col min="6402" max="6647" width="8.7109375" style="4"/>
    <col min="6648" max="6648" width="8.7109375" style="4" customWidth="1"/>
    <col min="6649" max="6652" width="8.7109375" style="4"/>
    <col min="6653" max="6654" width="6" style="4" customWidth="1"/>
    <col min="6655" max="6656" width="8.7109375" style="4"/>
    <col min="6657" max="6657" width="16.5703125" style="4" customWidth="1"/>
    <col min="6658" max="6903" width="8.7109375" style="4"/>
    <col min="6904" max="6904" width="8.7109375" style="4" customWidth="1"/>
    <col min="6905" max="6908" width="8.7109375" style="4"/>
    <col min="6909" max="6910" width="6" style="4" customWidth="1"/>
    <col min="6911" max="6912" width="8.7109375" style="4"/>
    <col min="6913" max="6913" width="16.5703125" style="4" customWidth="1"/>
    <col min="6914" max="7159" width="8.7109375" style="4"/>
    <col min="7160" max="7160" width="8.7109375" style="4" customWidth="1"/>
    <col min="7161" max="7164" width="8.7109375" style="4"/>
    <col min="7165" max="7166" width="6" style="4" customWidth="1"/>
    <col min="7167" max="7168" width="8.7109375" style="4"/>
    <col min="7169" max="7169" width="16.5703125" style="4" customWidth="1"/>
    <col min="7170" max="7415" width="8.7109375" style="4"/>
    <col min="7416" max="7416" width="8.7109375" style="4" customWidth="1"/>
    <col min="7417" max="7420" width="8.7109375" style="4"/>
    <col min="7421" max="7422" width="6" style="4" customWidth="1"/>
    <col min="7423" max="7424" width="8.7109375" style="4"/>
    <col min="7425" max="7425" width="16.5703125" style="4" customWidth="1"/>
    <col min="7426" max="7671" width="8.7109375" style="4"/>
    <col min="7672" max="7672" width="8.7109375" style="4" customWidth="1"/>
    <col min="7673" max="7676" width="8.7109375" style="4"/>
    <col min="7677" max="7678" width="6" style="4" customWidth="1"/>
    <col min="7679" max="7680" width="8.7109375" style="4"/>
    <col min="7681" max="7681" width="16.5703125" style="4" customWidth="1"/>
    <col min="7682" max="7927" width="8.7109375" style="4"/>
    <col min="7928" max="7928" width="8.7109375" style="4" customWidth="1"/>
    <col min="7929" max="7932" width="8.7109375" style="4"/>
    <col min="7933" max="7934" width="6" style="4" customWidth="1"/>
    <col min="7935" max="7936" width="8.7109375" style="4"/>
    <col min="7937" max="7937" width="16.5703125" style="4" customWidth="1"/>
    <col min="7938" max="8183" width="8.7109375" style="4"/>
    <col min="8184" max="8184" width="8.7109375" style="4" customWidth="1"/>
    <col min="8185" max="8188" width="8.7109375" style="4"/>
    <col min="8189" max="8190" width="6" style="4" customWidth="1"/>
    <col min="8191" max="8192" width="8.7109375" style="4"/>
    <col min="8193" max="8193" width="16.5703125" style="4" customWidth="1"/>
    <col min="8194" max="8439" width="8.7109375" style="4"/>
    <col min="8440" max="8440" width="8.7109375" style="4" customWidth="1"/>
    <col min="8441" max="8444" width="8.7109375" style="4"/>
    <col min="8445" max="8446" width="6" style="4" customWidth="1"/>
    <col min="8447" max="8448" width="8.7109375" style="4"/>
    <col min="8449" max="8449" width="16.5703125" style="4" customWidth="1"/>
    <col min="8450" max="8695" width="8.7109375" style="4"/>
    <col min="8696" max="8696" width="8.7109375" style="4" customWidth="1"/>
    <col min="8697" max="8700" width="8.7109375" style="4"/>
    <col min="8701" max="8702" width="6" style="4" customWidth="1"/>
    <col min="8703" max="8704" width="8.7109375" style="4"/>
    <col min="8705" max="8705" width="16.5703125" style="4" customWidth="1"/>
    <col min="8706" max="8951" width="8.7109375" style="4"/>
    <col min="8952" max="8952" width="8.7109375" style="4" customWidth="1"/>
    <col min="8953" max="8956" width="8.7109375" style="4"/>
    <col min="8957" max="8958" width="6" style="4" customWidth="1"/>
    <col min="8959" max="8960" width="8.7109375" style="4"/>
    <col min="8961" max="8961" width="16.5703125" style="4" customWidth="1"/>
    <col min="8962" max="9207" width="8.7109375" style="4"/>
    <col min="9208" max="9208" width="8.7109375" style="4" customWidth="1"/>
    <col min="9209" max="9212" width="8.7109375" style="4"/>
    <col min="9213" max="9214" width="6" style="4" customWidth="1"/>
    <col min="9215" max="9216" width="8.7109375" style="4"/>
    <col min="9217" max="9217" width="16.5703125" style="4" customWidth="1"/>
    <col min="9218" max="9463" width="8.7109375" style="4"/>
    <col min="9464" max="9464" width="8.7109375" style="4" customWidth="1"/>
    <col min="9465" max="9468" width="8.7109375" style="4"/>
    <col min="9469" max="9470" width="6" style="4" customWidth="1"/>
    <col min="9471" max="9472" width="8.7109375" style="4"/>
    <col min="9473" max="9473" width="16.5703125" style="4" customWidth="1"/>
    <col min="9474" max="9719" width="8.7109375" style="4"/>
    <col min="9720" max="9720" width="8.7109375" style="4" customWidth="1"/>
    <col min="9721" max="9724" width="8.7109375" style="4"/>
    <col min="9725" max="9726" width="6" style="4" customWidth="1"/>
    <col min="9727" max="9728" width="8.7109375" style="4"/>
    <col min="9729" max="9729" width="16.5703125" style="4" customWidth="1"/>
    <col min="9730" max="9975" width="8.7109375" style="4"/>
    <col min="9976" max="9976" width="8.7109375" style="4" customWidth="1"/>
    <col min="9977" max="9980" width="8.7109375" style="4"/>
    <col min="9981" max="9982" width="6" style="4" customWidth="1"/>
    <col min="9983" max="9984" width="8.7109375" style="4"/>
    <col min="9985" max="9985" width="16.5703125" style="4" customWidth="1"/>
    <col min="9986" max="10231" width="8.7109375" style="4"/>
    <col min="10232" max="10232" width="8.7109375" style="4" customWidth="1"/>
    <col min="10233" max="10236" width="8.7109375" style="4"/>
    <col min="10237" max="10238" width="6" style="4" customWidth="1"/>
    <col min="10239" max="10240" width="8.7109375" style="4"/>
    <col min="10241" max="10241" width="16.5703125" style="4" customWidth="1"/>
    <col min="10242" max="10487" width="8.7109375" style="4"/>
    <col min="10488" max="10488" width="8.7109375" style="4" customWidth="1"/>
    <col min="10489" max="10492" width="8.7109375" style="4"/>
    <col min="10493" max="10494" width="6" style="4" customWidth="1"/>
    <col min="10495" max="10496" width="8.7109375" style="4"/>
    <col min="10497" max="10497" width="16.5703125" style="4" customWidth="1"/>
    <col min="10498" max="10743" width="8.7109375" style="4"/>
    <col min="10744" max="10744" width="8.7109375" style="4" customWidth="1"/>
    <col min="10745" max="10748" width="8.7109375" style="4"/>
    <col min="10749" max="10750" width="6" style="4" customWidth="1"/>
    <col min="10751" max="10752" width="8.7109375" style="4"/>
    <col min="10753" max="10753" width="16.5703125" style="4" customWidth="1"/>
    <col min="10754" max="10999" width="8.7109375" style="4"/>
    <col min="11000" max="11000" width="8.7109375" style="4" customWidth="1"/>
    <col min="11001" max="11004" width="8.7109375" style="4"/>
    <col min="11005" max="11006" width="6" style="4" customWidth="1"/>
    <col min="11007" max="11008" width="8.7109375" style="4"/>
    <col min="11009" max="11009" width="16.5703125" style="4" customWidth="1"/>
    <col min="11010" max="11255" width="8.7109375" style="4"/>
    <col min="11256" max="11256" width="8.7109375" style="4" customWidth="1"/>
    <col min="11257" max="11260" width="8.7109375" style="4"/>
    <col min="11261" max="11262" width="6" style="4" customWidth="1"/>
    <col min="11263" max="11264" width="8.7109375" style="4"/>
    <col min="11265" max="11265" width="16.5703125" style="4" customWidth="1"/>
    <col min="11266" max="11511" width="8.7109375" style="4"/>
    <col min="11512" max="11512" width="8.7109375" style="4" customWidth="1"/>
    <col min="11513" max="11516" width="8.7109375" style="4"/>
    <col min="11517" max="11518" width="6" style="4" customWidth="1"/>
    <col min="11519" max="11520" width="8.7109375" style="4"/>
    <col min="11521" max="11521" width="16.5703125" style="4" customWidth="1"/>
    <col min="11522" max="11767" width="8.7109375" style="4"/>
    <col min="11768" max="11768" width="8.7109375" style="4" customWidth="1"/>
    <col min="11769" max="11772" width="8.7109375" style="4"/>
    <col min="11773" max="11774" width="6" style="4" customWidth="1"/>
    <col min="11775" max="11776" width="8.7109375" style="4"/>
    <col min="11777" max="11777" width="16.5703125" style="4" customWidth="1"/>
    <col min="11778" max="12023" width="8.7109375" style="4"/>
    <col min="12024" max="12024" width="8.7109375" style="4" customWidth="1"/>
    <col min="12025" max="12028" width="8.7109375" style="4"/>
    <col min="12029" max="12030" width="6" style="4" customWidth="1"/>
    <col min="12031" max="12032" width="8.7109375" style="4"/>
    <col min="12033" max="12033" width="16.5703125" style="4" customWidth="1"/>
    <col min="12034" max="12279" width="8.7109375" style="4"/>
    <col min="12280" max="12280" width="8.7109375" style="4" customWidth="1"/>
    <col min="12281" max="12284" width="8.7109375" style="4"/>
    <col min="12285" max="12286" width="6" style="4" customWidth="1"/>
    <col min="12287" max="12288" width="8.7109375" style="4"/>
    <col min="12289" max="12289" width="16.5703125" style="4" customWidth="1"/>
    <col min="12290" max="12535" width="8.7109375" style="4"/>
    <col min="12536" max="12536" width="8.7109375" style="4" customWidth="1"/>
    <col min="12537" max="12540" width="8.7109375" style="4"/>
    <col min="12541" max="12542" width="6" style="4" customWidth="1"/>
    <col min="12543" max="12544" width="8.7109375" style="4"/>
    <col min="12545" max="12545" width="16.5703125" style="4" customWidth="1"/>
    <col min="12546" max="12791" width="8.7109375" style="4"/>
    <col min="12792" max="12792" width="8.7109375" style="4" customWidth="1"/>
    <col min="12793" max="12796" width="8.7109375" style="4"/>
    <col min="12797" max="12798" width="6" style="4" customWidth="1"/>
    <col min="12799" max="12800" width="8.7109375" style="4"/>
    <col min="12801" max="12801" width="16.5703125" style="4" customWidth="1"/>
    <col min="12802" max="13047" width="8.7109375" style="4"/>
    <col min="13048" max="13048" width="8.7109375" style="4" customWidth="1"/>
    <col min="13049" max="13052" width="8.7109375" style="4"/>
    <col min="13053" max="13054" width="6" style="4" customWidth="1"/>
    <col min="13055" max="13056" width="8.7109375" style="4"/>
    <col min="13057" max="13057" width="16.5703125" style="4" customWidth="1"/>
    <col min="13058" max="13303" width="8.7109375" style="4"/>
    <col min="13304" max="13304" width="8.7109375" style="4" customWidth="1"/>
    <col min="13305" max="13308" width="8.7109375" style="4"/>
    <col min="13309" max="13310" width="6" style="4" customWidth="1"/>
    <col min="13311" max="13312" width="8.7109375" style="4"/>
    <col min="13313" max="13313" width="16.5703125" style="4" customWidth="1"/>
    <col min="13314" max="13559" width="8.7109375" style="4"/>
    <col min="13560" max="13560" width="8.7109375" style="4" customWidth="1"/>
    <col min="13561" max="13564" width="8.7109375" style="4"/>
    <col min="13565" max="13566" width="6" style="4" customWidth="1"/>
    <col min="13567" max="13568" width="8.7109375" style="4"/>
    <col min="13569" max="13569" width="16.5703125" style="4" customWidth="1"/>
    <col min="13570" max="13815" width="8.7109375" style="4"/>
    <col min="13816" max="13816" width="8.7109375" style="4" customWidth="1"/>
    <col min="13817" max="13820" width="8.7109375" style="4"/>
    <col min="13821" max="13822" width="6" style="4" customWidth="1"/>
    <col min="13823" max="13824" width="8.7109375" style="4"/>
    <col min="13825" max="13825" width="16.5703125" style="4" customWidth="1"/>
    <col min="13826" max="14071" width="8.7109375" style="4"/>
    <col min="14072" max="14072" width="8.7109375" style="4" customWidth="1"/>
    <col min="14073" max="14076" width="8.7109375" style="4"/>
    <col min="14077" max="14078" width="6" style="4" customWidth="1"/>
    <col min="14079" max="14080" width="8.7109375" style="4"/>
    <col min="14081" max="14081" width="16.5703125" style="4" customWidth="1"/>
    <col min="14082" max="14327" width="8.7109375" style="4"/>
    <col min="14328" max="14328" width="8.7109375" style="4" customWidth="1"/>
    <col min="14329" max="14332" width="8.7109375" style="4"/>
    <col min="14333" max="14334" width="6" style="4" customWidth="1"/>
    <col min="14335" max="14336" width="8.7109375" style="4"/>
    <col min="14337" max="14337" width="16.5703125" style="4" customWidth="1"/>
    <col min="14338" max="14583" width="8.7109375" style="4"/>
    <col min="14584" max="14584" width="8.7109375" style="4" customWidth="1"/>
    <col min="14585" max="14588" width="8.7109375" style="4"/>
    <col min="14589" max="14590" width="6" style="4" customWidth="1"/>
    <col min="14591" max="14592" width="8.7109375" style="4"/>
    <col min="14593" max="14593" width="16.5703125" style="4" customWidth="1"/>
    <col min="14594" max="14839" width="8.7109375" style="4"/>
    <col min="14840" max="14840" width="8.7109375" style="4" customWidth="1"/>
    <col min="14841" max="14844" width="8.7109375" style="4"/>
    <col min="14845" max="14846" width="6" style="4" customWidth="1"/>
    <col min="14847" max="14848" width="8.7109375" style="4"/>
    <col min="14849" max="14849" width="16.5703125" style="4" customWidth="1"/>
    <col min="14850" max="15095" width="8.7109375" style="4"/>
    <col min="15096" max="15096" width="8.7109375" style="4" customWidth="1"/>
    <col min="15097" max="15100" width="8.7109375" style="4"/>
    <col min="15101" max="15102" width="6" style="4" customWidth="1"/>
    <col min="15103" max="15104" width="8.7109375" style="4"/>
    <col min="15105" max="15105" width="16.5703125" style="4" customWidth="1"/>
    <col min="15106" max="15351" width="8.7109375" style="4"/>
    <col min="15352" max="15352" width="8.7109375" style="4" customWidth="1"/>
    <col min="15353" max="15356" width="8.7109375" style="4"/>
    <col min="15357" max="15358" width="6" style="4" customWidth="1"/>
    <col min="15359" max="15360" width="8.7109375" style="4"/>
    <col min="15361" max="15361" width="16.5703125" style="4" customWidth="1"/>
    <col min="15362" max="15607" width="8.7109375" style="4"/>
    <col min="15608" max="15608" width="8.7109375" style="4" customWidth="1"/>
    <col min="15609" max="15612" width="8.7109375" style="4"/>
    <col min="15613" max="15614" width="6" style="4" customWidth="1"/>
    <col min="15615" max="15616" width="8.7109375" style="4"/>
    <col min="15617" max="15617" width="16.5703125" style="4" customWidth="1"/>
    <col min="15618" max="15863" width="8.7109375" style="4"/>
    <col min="15864" max="15864" width="8.7109375" style="4" customWidth="1"/>
    <col min="15865" max="15868" width="8.7109375" style="4"/>
    <col min="15869" max="15870" width="6" style="4" customWidth="1"/>
    <col min="15871" max="15872" width="8.7109375" style="4"/>
    <col min="15873" max="15873" width="16.5703125" style="4" customWidth="1"/>
    <col min="15874" max="16119" width="8.7109375" style="4"/>
    <col min="16120" max="16120" width="8.7109375" style="4" customWidth="1"/>
    <col min="16121" max="16124" width="8.7109375" style="4"/>
    <col min="16125" max="16126" width="6" style="4" customWidth="1"/>
    <col min="16127" max="16128" width="8.7109375" style="4"/>
    <col min="16129" max="16129" width="16.5703125" style="4" customWidth="1"/>
    <col min="16130" max="16375" width="8.7109375" style="4"/>
    <col min="16376" max="16384" width="9.28515625" style="4" customWidth="1"/>
  </cols>
  <sheetData>
    <row r="1" spans="1:5" ht="35.65" customHeight="1" thickBot="1" x14ac:dyDescent="0.3">
      <c r="A1" s="890" t="e" vm="1">
        <v>#VALUE!</v>
      </c>
      <c r="B1" s="891"/>
      <c r="C1" s="896" t="s">
        <v>466</v>
      </c>
      <c r="D1" s="897"/>
      <c r="E1" s="898"/>
    </row>
    <row r="2" spans="1:5" ht="19.5" customHeight="1" thickBot="1" x14ac:dyDescent="0.25">
      <c r="A2" s="892"/>
      <c r="B2" s="893"/>
      <c r="C2" s="899" t="s">
        <v>446</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6.5" thickBot="1" x14ac:dyDescent="0.25">
      <c r="A8" s="907"/>
      <c r="B8" s="900"/>
      <c r="C8" s="900"/>
      <c r="D8" s="900"/>
      <c r="E8" s="901"/>
    </row>
    <row r="9" spans="1:5" ht="15.75" x14ac:dyDescent="0.25">
      <c r="A9" s="78" t="s">
        <v>499</v>
      </c>
      <c r="B9" s="79"/>
      <c r="C9" s="80"/>
      <c r="D9" s="81"/>
      <c r="E9" s="75"/>
    </row>
    <row r="10" spans="1:5" ht="15" customHeight="1" x14ac:dyDescent="0.25">
      <c r="A10" s="912" t="s">
        <v>591</v>
      </c>
      <c r="B10" s="913"/>
      <c r="C10" s="913"/>
      <c r="D10" s="106"/>
      <c r="E10" s="107"/>
    </row>
    <row r="11" spans="1:5" ht="15" customHeight="1" x14ac:dyDescent="0.25">
      <c r="A11" s="912"/>
      <c r="B11" s="913"/>
      <c r="C11" s="913"/>
      <c r="D11" s="106"/>
      <c r="E11" s="107"/>
    </row>
    <row r="12" spans="1:5" ht="15" customHeight="1" x14ac:dyDescent="0.25">
      <c r="A12" s="82"/>
      <c r="B12" s="83"/>
      <c r="C12" s="83"/>
      <c r="D12" s="83"/>
      <c r="E12" s="84"/>
    </row>
    <row r="13" spans="1:5" ht="15.75" x14ac:dyDescent="0.25">
      <c r="A13" s="85"/>
      <c r="B13" s="86"/>
      <c r="C13" s="87" t="s">
        <v>337</v>
      </c>
      <c r="D13" s="81"/>
      <c r="E13" s="75"/>
    </row>
    <row r="14" spans="1:5" ht="13.35" customHeight="1" x14ac:dyDescent="0.25">
      <c r="A14" s="88" t="s">
        <v>4</v>
      </c>
      <c r="B14" s="716" t="s">
        <v>319</v>
      </c>
      <c r="C14" s="89" t="s">
        <v>320</v>
      </c>
      <c r="D14" s="90" t="s">
        <v>5</v>
      </c>
      <c r="E14" s="75" t="s">
        <v>6</v>
      </c>
    </row>
    <row r="15" spans="1:5" ht="13.35" customHeight="1" x14ac:dyDescent="0.25">
      <c r="A15" s="718" t="s">
        <v>96</v>
      </c>
      <c r="B15" s="20">
        <f t="shared" ref="B15:B17" si="0">C15/0.82</f>
        <v>17329.268292682929</v>
      </c>
      <c r="C15" s="62">
        <v>14210</v>
      </c>
      <c r="D15" s="63"/>
      <c r="E15" s="64" t="str">
        <f>IF(C15*D15,C15*D15,"")</f>
        <v/>
      </c>
    </row>
    <row r="16" spans="1:5" ht="13.35" customHeight="1" x14ac:dyDescent="0.25">
      <c r="A16" s="718" t="s">
        <v>97</v>
      </c>
      <c r="B16" s="20">
        <f t="shared" si="0"/>
        <v>22710.9756097561</v>
      </c>
      <c r="C16" s="62">
        <v>18623</v>
      </c>
      <c r="D16" s="63"/>
      <c r="E16" s="64" t="str">
        <f t="shared" ref="E16:E17" si="1">IF(C16*D16,C16*D16,"")</f>
        <v/>
      </c>
    </row>
    <row r="17" spans="1:5" ht="13.35" customHeight="1" x14ac:dyDescent="0.25">
      <c r="A17" s="718" t="s">
        <v>98</v>
      </c>
      <c r="B17" s="20">
        <f t="shared" si="0"/>
        <v>31680.487804878052</v>
      </c>
      <c r="C17" s="62">
        <v>25978</v>
      </c>
      <c r="D17" s="63"/>
      <c r="E17" s="64" t="str">
        <f t="shared" si="1"/>
        <v/>
      </c>
    </row>
    <row r="18" spans="1:5" ht="15.75" x14ac:dyDescent="0.25">
      <c r="A18" s="88"/>
      <c r="B18" s="40"/>
      <c r="C18" s="56"/>
      <c r="D18" s="41"/>
      <c r="E18" s="75"/>
    </row>
    <row r="19" spans="1:5" ht="15.75" x14ac:dyDescent="0.25">
      <c r="A19" s="92" t="s">
        <v>22</v>
      </c>
      <c r="B19" s="40"/>
      <c r="C19" s="56"/>
      <c r="D19" s="41"/>
      <c r="E19" s="75"/>
    </row>
    <row r="20" spans="1:5" ht="15.75" x14ac:dyDescent="0.25">
      <c r="A20" s="93" t="s">
        <v>99</v>
      </c>
      <c r="B20" s="20">
        <f t="shared" ref="B20:B21" si="2">C20/0.82</f>
        <v>0</v>
      </c>
      <c r="C20" s="65">
        <v>0</v>
      </c>
      <c r="D20" s="37"/>
      <c r="E20" s="64" t="str">
        <f t="shared" ref="E20:E21" si="3">IF(C20*D20,C20*D20,"")</f>
        <v/>
      </c>
    </row>
    <row r="21" spans="1:5" ht="31.5" x14ac:dyDescent="0.25">
      <c r="A21" s="94" t="s">
        <v>100</v>
      </c>
      <c r="B21" s="20">
        <f t="shared" si="2"/>
        <v>8718.292682926829</v>
      </c>
      <c r="C21" s="65">
        <v>7149</v>
      </c>
      <c r="D21" s="37"/>
      <c r="E21" s="64" t="str">
        <f t="shared" si="3"/>
        <v/>
      </c>
    </row>
    <row r="22" spans="1:5" ht="15.75" x14ac:dyDescent="0.25">
      <c r="A22" s="88"/>
      <c r="B22" s="40"/>
      <c r="C22" s="56"/>
      <c r="D22" s="41"/>
      <c r="E22" s="75"/>
    </row>
    <row r="23" spans="1:5" ht="15.75" x14ac:dyDescent="0.25">
      <c r="A23" s="92" t="s">
        <v>23</v>
      </c>
      <c r="B23" s="40"/>
      <c r="C23" s="56"/>
      <c r="D23" s="41"/>
      <c r="E23" s="75"/>
    </row>
    <row r="24" spans="1:5" ht="15.75" x14ac:dyDescent="0.25">
      <c r="A24" s="93" t="s">
        <v>101</v>
      </c>
      <c r="B24" s="20">
        <f t="shared" ref="B24:B26" si="4">C24/0.82</f>
        <v>832.92682926829275</v>
      </c>
      <c r="C24" s="65">
        <v>683</v>
      </c>
      <c r="D24" s="37"/>
      <c r="E24" s="64" t="str">
        <f t="shared" ref="E24:E26" si="5">IF(C24*D24,C24*D24,"")</f>
        <v/>
      </c>
    </row>
    <row r="25" spans="1:5" ht="15.75" x14ac:dyDescent="0.25">
      <c r="A25" s="108" t="s">
        <v>102</v>
      </c>
      <c r="B25" s="20"/>
      <c r="C25" s="109"/>
      <c r="D25" s="110"/>
      <c r="E25" s="111"/>
    </row>
    <row r="26" spans="1:5" ht="31.5" x14ac:dyDescent="0.25">
      <c r="A26" s="94" t="s">
        <v>103</v>
      </c>
      <c r="B26" s="20">
        <f t="shared" si="4"/>
        <v>3387.8048780487807</v>
      </c>
      <c r="C26" s="65">
        <v>2778</v>
      </c>
      <c r="D26" s="37"/>
      <c r="E26" s="64" t="str">
        <f t="shared" si="5"/>
        <v/>
      </c>
    </row>
    <row r="27" spans="1:5" ht="15.75" x14ac:dyDescent="0.25">
      <c r="A27" s="88"/>
      <c r="B27" s="40"/>
      <c r="C27" s="56"/>
      <c r="D27" s="41"/>
      <c r="E27" s="75"/>
    </row>
    <row r="28" spans="1:5" ht="15.75" x14ac:dyDescent="0.25">
      <c r="A28" s="92" t="s">
        <v>24</v>
      </c>
      <c r="B28" s="40"/>
      <c r="C28" s="56"/>
      <c r="D28" s="41"/>
      <c r="E28" s="75"/>
    </row>
    <row r="29" spans="1:5" ht="15.75" x14ac:dyDescent="0.25">
      <c r="A29" s="93" t="s">
        <v>88</v>
      </c>
      <c r="B29" s="20">
        <f t="shared" ref="B29:B31" si="6">C29/0.82</f>
        <v>352.4390243902439</v>
      </c>
      <c r="C29" s="65">
        <v>289</v>
      </c>
      <c r="D29" s="37"/>
      <c r="E29" s="64" t="str">
        <f t="shared" ref="E29:E31" si="7">IF(C29*D29,C29*D29,"")</f>
        <v/>
      </c>
    </row>
    <row r="30" spans="1:5" ht="15.75" x14ac:dyDescent="0.25">
      <c r="A30" s="94" t="s">
        <v>89</v>
      </c>
      <c r="B30" s="20">
        <f t="shared" si="6"/>
        <v>729.26829268292693</v>
      </c>
      <c r="C30" s="65">
        <v>598</v>
      </c>
      <c r="D30" s="37"/>
      <c r="E30" s="64" t="str">
        <f t="shared" si="7"/>
        <v/>
      </c>
    </row>
    <row r="31" spans="1:5" ht="15.75" x14ac:dyDescent="0.25">
      <c r="A31" s="93" t="s">
        <v>104</v>
      </c>
      <c r="B31" s="20">
        <f t="shared" si="6"/>
        <v>2650</v>
      </c>
      <c r="C31" s="65">
        <v>2173</v>
      </c>
      <c r="D31" s="37"/>
      <c r="E31" s="64" t="str">
        <f t="shared" si="7"/>
        <v/>
      </c>
    </row>
    <row r="32" spans="1:5" ht="15.75" x14ac:dyDescent="0.25">
      <c r="A32" s="88"/>
      <c r="B32" s="40"/>
      <c r="C32" s="56"/>
      <c r="D32" s="41"/>
      <c r="E32" s="75"/>
    </row>
    <row r="33" spans="1:5" ht="15.75" x14ac:dyDescent="0.25">
      <c r="A33" s="92" t="s">
        <v>25</v>
      </c>
      <c r="B33" s="40"/>
      <c r="C33" s="56"/>
      <c r="D33" s="41"/>
      <c r="E33" s="75"/>
    </row>
    <row r="34" spans="1:5" ht="15.75" x14ac:dyDescent="0.25">
      <c r="A34" s="93" t="s">
        <v>90</v>
      </c>
      <c r="B34" s="20">
        <f t="shared" ref="B34" si="8">C34/0.82</f>
        <v>895.1219512195122</v>
      </c>
      <c r="C34" s="65">
        <v>734</v>
      </c>
      <c r="D34" s="37"/>
      <c r="E34" s="64" t="str">
        <f t="shared" ref="E34" si="9">IF(C34*D34,C34*D34,"")</f>
        <v/>
      </c>
    </row>
    <row r="35" spans="1:5" ht="15.75" x14ac:dyDescent="0.25">
      <c r="A35" s="88"/>
      <c r="B35" s="40"/>
      <c r="C35" s="56"/>
      <c r="D35" s="41"/>
      <c r="E35" s="75"/>
    </row>
    <row r="36" spans="1:5" ht="15.75" x14ac:dyDescent="0.25">
      <c r="A36" s="92" t="s">
        <v>21</v>
      </c>
      <c r="B36" s="40"/>
      <c r="C36" s="56"/>
      <c r="D36" s="41"/>
      <c r="E36" s="75"/>
    </row>
    <row r="37" spans="1:5" ht="15.75" x14ac:dyDescent="0.25">
      <c r="A37" s="93" t="s">
        <v>105</v>
      </c>
      <c r="B37" s="20">
        <f t="shared" ref="B37:B38" si="10">C37/0.82</f>
        <v>2620.7317073170734</v>
      </c>
      <c r="C37" s="65">
        <v>2149</v>
      </c>
      <c r="D37" s="37"/>
      <c r="E37" s="64" t="str">
        <f t="shared" ref="E37:E38" si="11">IF(C37*D37,C37*D37,"")</f>
        <v/>
      </c>
    </row>
    <row r="38" spans="1:5" ht="31.5" x14ac:dyDescent="0.25">
      <c r="A38" s="94" t="s">
        <v>147</v>
      </c>
      <c r="B38" s="20">
        <f t="shared" si="10"/>
        <v>6118.2926829268299</v>
      </c>
      <c r="C38" s="65">
        <v>5017</v>
      </c>
      <c r="D38" s="37"/>
      <c r="E38" s="64" t="str">
        <f t="shared" si="11"/>
        <v/>
      </c>
    </row>
    <row r="39" spans="1:5" ht="15.75" x14ac:dyDescent="0.25">
      <c r="A39" s="88"/>
      <c r="B39" s="40"/>
      <c r="C39" s="56"/>
      <c r="D39" s="41"/>
      <c r="E39" s="75"/>
    </row>
    <row r="40" spans="1:5" ht="15.75" x14ac:dyDescent="0.25">
      <c r="A40" s="92" t="s">
        <v>26</v>
      </c>
      <c r="B40" s="40"/>
      <c r="C40" s="56"/>
      <c r="D40" s="41"/>
      <c r="E40" s="75"/>
    </row>
    <row r="41" spans="1:5" ht="15.75" x14ac:dyDescent="0.25">
      <c r="A41" s="93" t="s">
        <v>64</v>
      </c>
      <c r="B41" s="20">
        <f t="shared" ref="B41:B74" si="12">C41/0.82</f>
        <v>629.26829268292681</v>
      </c>
      <c r="C41" s="65">
        <v>516</v>
      </c>
      <c r="D41" s="37"/>
      <c r="E41" s="64" t="str">
        <f t="shared" ref="E41:E74" si="13">IF(C41*D41,C41*D41,"")</f>
        <v/>
      </c>
    </row>
    <row r="42" spans="1:5" ht="15.75" x14ac:dyDescent="0.25">
      <c r="A42" s="94" t="s">
        <v>65</v>
      </c>
      <c r="B42" s="20">
        <f t="shared" si="12"/>
        <v>2598.7804878048782</v>
      </c>
      <c r="C42" s="65">
        <v>2131</v>
      </c>
      <c r="D42" s="37"/>
      <c r="E42" s="64" t="str">
        <f t="shared" si="13"/>
        <v/>
      </c>
    </row>
    <row r="43" spans="1:5" ht="15.75" x14ac:dyDescent="0.25">
      <c r="A43" s="93" t="s">
        <v>66</v>
      </c>
      <c r="B43" s="20">
        <f t="shared" si="12"/>
        <v>491.46341463414637</v>
      </c>
      <c r="C43" s="65">
        <v>403</v>
      </c>
      <c r="D43" s="37"/>
      <c r="E43" s="64" t="str">
        <f t="shared" si="13"/>
        <v/>
      </c>
    </row>
    <row r="44" spans="1:5" ht="15.75" x14ac:dyDescent="0.25">
      <c r="A44" s="93" t="s">
        <v>67</v>
      </c>
      <c r="B44" s="20">
        <f t="shared" si="12"/>
        <v>671.95121951219517</v>
      </c>
      <c r="C44" s="65">
        <v>551</v>
      </c>
      <c r="D44" s="37"/>
      <c r="E44" s="64" t="str">
        <f t="shared" si="13"/>
        <v/>
      </c>
    </row>
    <row r="45" spans="1:5" ht="15.75" x14ac:dyDescent="0.25">
      <c r="A45" s="93" t="s">
        <v>68</v>
      </c>
      <c r="B45" s="20">
        <f t="shared" si="12"/>
        <v>332.92682926829269</v>
      </c>
      <c r="C45" s="65">
        <v>273</v>
      </c>
      <c r="D45" s="37"/>
      <c r="E45" s="64" t="str">
        <f t="shared" si="13"/>
        <v/>
      </c>
    </row>
    <row r="46" spans="1:5" ht="15.75" x14ac:dyDescent="0.25">
      <c r="A46" s="93" t="s">
        <v>69</v>
      </c>
      <c r="B46" s="20">
        <f t="shared" si="12"/>
        <v>932.92682926829275</v>
      </c>
      <c r="C46" s="65">
        <v>765</v>
      </c>
      <c r="D46" s="37"/>
      <c r="E46" s="64" t="str">
        <f t="shared" si="13"/>
        <v/>
      </c>
    </row>
    <row r="47" spans="1:5" ht="15.75" x14ac:dyDescent="0.25">
      <c r="A47" s="94" t="s">
        <v>106</v>
      </c>
      <c r="B47" s="20">
        <f t="shared" si="12"/>
        <v>835.36585365853659</v>
      </c>
      <c r="C47" s="65">
        <v>685</v>
      </c>
      <c r="D47" s="37"/>
      <c r="E47" s="64" t="str">
        <f t="shared" si="13"/>
        <v/>
      </c>
    </row>
    <row r="48" spans="1:5" ht="15.75" x14ac:dyDescent="0.25">
      <c r="A48" s="93" t="s">
        <v>107</v>
      </c>
      <c r="B48" s="20">
        <f t="shared" si="12"/>
        <v>648.78048780487813</v>
      </c>
      <c r="C48" s="65">
        <v>532</v>
      </c>
      <c r="D48" s="37"/>
      <c r="E48" s="64" t="str">
        <f t="shared" si="13"/>
        <v/>
      </c>
    </row>
    <row r="49" spans="1:5" ht="15.75" x14ac:dyDescent="0.25">
      <c r="A49" s="93" t="s">
        <v>108</v>
      </c>
      <c r="B49" s="20">
        <f t="shared" si="12"/>
        <v>1486.5853658536587</v>
      </c>
      <c r="C49" s="65">
        <v>1219</v>
      </c>
      <c r="D49" s="37"/>
      <c r="E49" s="64" t="str">
        <f t="shared" si="13"/>
        <v/>
      </c>
    </row>
    <row r="50" spans="1:5" ht="15.75" x14ac:dyDescent="0.25">
      <c r="A50" s="93" t="s">
        <v>109</v>
      </c>
      <c r="B50" s="20">
        <f t="shared" si="12"/>
        <v>1351.219512195122</v>
      </c>
      <c r="C50" s="65">
        <v>1108</v>
      </c>
      <c r="D50" s="37"/>
      <c r="E50" s="64" t="str">
        <f t="shared" si="13"/>
        <v/>
      </c>
    </row>
    <row r="51" spans="1:5" ht="15.75" x14ac:dyDescent="0.25">
      <c r="A51" s="93" t="s">
        <v>110</v>
      </c>
      <c r="B51" s="20">
        <f t="shared" si="12"/>
        <v>1010.9756097560976</v>
      </c>
      <c r="C51" s="65">
        <v>829</v>
      </c>
      <c r="D51" s="37"/>
      <c r="E51" s="64" t="str">
        <f t="shared" si="13"/>
        <v/>
      </c>
    </row>
    <row r="52" spans="1:5" ht="15.75" x14ac:dyDescent="0.25">
      <c r="A52" s="93" t="s">
        <v>111</v>
      </c>
      <c r="B52" s="20">
        <f t="shared" si="12"/>
        <v>291.46341463414637</v>
      </c>
      <c r="C52" s="65">
        <v>239</v>
      </c>
      <c r="D52" s="37"/>
      <c r="E52" s="64" t="str">
        <f t="shared" si="13"/>
        <v/>
      </c>
    </row>
    <row r="53" spans="1:5" ht="31.5" x14ac:dyDescent="0.25">
      <c r="A53" s="94" t="s">
        <v>112</v>
      </c>
      <c r="B53" s="20">
        <f t="shared" ref="B53" si="14">C53/0.82</f>
        <v>291.46341463414637</v>
      </c>
      <c r="C53" s="65">
        <v>239</v>
      </c>
      <c r="D53" s="37"/>
      <c r="E53" s="64" t="str">
        <f t="shared" ref="E53" si="15">IF(C53*D53,C53*D53,"")</f>
        <v/>
      </c>
    </row>
    <row r="54" spans="1:5" ht="15.75" x14ac:dyDescent="0.25">
      <c r="A54" s="93" t="s">
        <v>113</v>
      </c>
      <c r="B54" s="20">
        <f t="shared" si="12"/>
        <v>204.87804878048783</v>
      </c>
      <c r="C54" s="65">
        <v>168</v>
      </c>
      <c r="D54" s="37"/>
      <c r="E54" s="64" t="str">
        <f t="shared" si="13"/>
        <v/>
      </c>
    </row>
    <row r="55" spans="1:5" ht="15.75" x14ac:dyDescent="0.25">
      <c r="A55" s="112"/>
      <c r="B55" s="28"/>
      <c r="C55" s="66"/>
      <c r="D55" s="67"/>
      <c r="E55" s="113"/>
    </row>
    <row r="56" spans="1:5" ht="15.75" x14ac:dyDescent="0.25">
      <c r="A56" s="92" t="s">
        <v>308</v>
      </c>
      <c r="B56" s="40"/>
      <c r="C56" s="56"/>
      <c r="D56" s="41"/>
      <c r="E56" s="75"/>
    </row>
    <row r="57" spans="1:5" ht="15.75" x14ac:dyDescent="0.25">
      <c r="A57" s="93" t="s">
        <v>114</v>
      </c>
      <c r="B57" s="20">
        <f t="shared" ref="B57:B61" si="16">C57/0.82</f>
        <v>619.51219512195121</v>
      </c>
      <c r="C57" s="65">
        <v>508</v>
      </c>
      <c r="D57" s="37"/>
      <c r="E57" s="64" t="str">
        <f t="shared" ref="E57:E61" si="17">IF(C57*D57,C57*D57,"")</f>
        <v/>
      </c>
    </row>
    <row r="58" spans="1:5" ht="15.75" x14ac:dyDescent="0.25">
      <c r="A58" s="94" t="s">
        <v>115</v>
      </c>
      <c r="B58" s="20">
        <f t="shared" si="16"/>
        <v>701.21951219512198</v>
      </c>
      <c r="C58" s="65">
        <v>575</v>
      </c>
      <c r="D58" s="37"/>
      <c r="E58" s="64" t="str">
        <f t="shared" si="17"/>
        <v/>
      </c>
    </row>
    <row r="59" spans="1:5" ht="15.75" x14ac:dyDescent="0.25">
      <c r="A59" s="93" t="s">
        <v>116</v>
      </c>
      <c r="B59" s="20">
        <f t="shared" si="16"/>
        <v>681.70731707317077</v>
      </c>
      <c r="C59" s="65">
        <v>559</v>
      </c>
      <c r="D59" s="37"/>
      <c r="E59" s="64" t="str">
        <f t="shared" si="17"/>
        <v/>
      </c>
    </row>
    <row r="60" spans="1:5" ht="31.5" x14ac:dyDescent="0.25">
      <c r="A60" s="94" t="s">
        <v>142</v>
      </c>
      <c r="B60" s="20">
        <f t="shared" si="16"/>
        <v>3700</v>
      </c>
      <c r="C60" s="65">
        <v>3034</v>
      </c>
      <c r="D60" s="37"/>
      <c r="E60" s="64" t="str">
        <f t="shared" si="17"/>
        <v/>
      </c>
    </row>
    <row r="61" spans="1:5" ht="31.5" x14ac:dyDescent="0.25">
      <c r="A61" s="94" t="s">
        <v>143</v>
      </c>
      <c r="B61" s="20">
        <f t="shared" si="16"/>
        <v>1850</v>
      </c>
      <c r="C61" s="65">
        <v>1517</v>
      </c>
      <c r="D61" s="37"/>
      <c r="E61" s="64" t="str">
        <f t="shared" si="17"/>
        <v/>
      </c>
    </row>
    <row r="62" spans="1:5" ht="15.75" x14ac:dyDescent="0.25">
      <c r="A62" s="112"/>
      <c r="B62" s="28"/>
      <c r="C62" s="66"/>
      <c r="D62" s="67"/>
      <c r="E62" s="68"/>
    </row>
    <row r="63" spans="1:5" ht="15.75" x14ac:dyDescent="0.25">
      <c r="A63" s="92" t="s">
        <v>497</v>
      </c>
      <c r="B63" s="29"/>
      <c r="C63" s="69"/>
      <c r="D63" s="70"/>
      <c r="E63" s="71"/>
    </row>
    <row r="64" spans="1:5" ht="15.75" x14ac:dyDescent="0.25">
      <c r="A64" s="95" t="s">
        <v>117</v>
      </c>
      <c r="B64" s="20">
        <f t="shared" si="12"/>
        <v>5591.4634146341468</v>
      </c>
      <c r="C64" s="62">
        <v>4585</v>
      </c>
      <c r="D64" s="37"/>
      <c r="E64" s="64" t="str">
        <f t="shared" si="13"/>
        <v/>
      </c>
    </row>
    <row r="65" spans="1:5" ht="31.5" x14ac:dyDescent="0.25">
      <c r="A65" s="114" t="s">
        <v>118</v>
      </c>
      <c r="B65" s="20">
        <f t="shared" si="12"/>
        <v>7086.5853658536589</v>
      </c>
      <c r="C65" s="62">
        <v>5811</v>
      </c>
      <c r="D65" s="37"/>
      <c r="E65" s="64" t="str">
        <f t="shared" si="13"/>
        <v/>
      </c>
    </row>
    <row r="66" spans="1:5" ht="15.75" x14ac:dyDescent="0.25">
      <c r="A66" s="95"/>
      <c r="B66" s="28"/>
      <c r="C66" s="116"/>
      <c r="D66" s="67"/>
      <c r="E66" s="113"/>
    </row>
    <row r="67" spans="1:5" ht="15.75" x14ac:dyDescent="0.25">
      <c r="A67" s="101"/>
      <c r="B67" s="32"/>
      <c r="C67" s="56"/>
      <c r="D67" s="41"/>
      <c r="E67" s="119"/>
    </row>
    <row r="68" spans="1:5" ht="15.75" x14ac:dyDescent="0.25">
      <c r="A68" s="92" t="s">
        <v>309</v>
      </c>
      <c r="B68" s="32"/>
      <c r="C68" s="56"/>
      <c r="D68" s="41"/>
      <c r="E68" s="119"/>
    </row>
    <row r="69" spans="1:5" ht="30.6" customHeight="1" x14ac:dyDescent="0.25">
      <c r="A69" s="914" t="s">
        <v>500</v>
      </c>
      <c r="B69" s="915"/>
      <c r="C69" s="915"/>
      <c r="D69" s="915"/>
      <c r="E69" s="916"/>
    </row>
    <row r="70" spans="1:5" ht="31.5" x14ac:dyDescent="0.25">
      <c r="A70" s="114" t="s">
        <v>119</v>
      </c>
      <c r="B70" s="20">
        <f t="shared" si="12"/>
        <v>4406.0975609756097</v>
      </c>
      <c r="C70" s="62">
        <v>3613</v>
      </c>
      <c r="D70" s="37"/>
      <c r="E70" s="64" t="str">
        <f t="shared" si="13"/>
        <v/>
      </c>
    </row>
    <row r="71" spans="1:5" ht="31.5" x14ac:dyDescent="0.25">
      <c r="A71" s="114" t="s">
        <v>120</v>
      </c>
      <c r="B71" s="20">
        <f t="shared" si="12"/>
        <v>13868.292682926831</v>
      </c>
      <c r="C71" s="62">
        <v>11372</v>
      </c>
      <c r="D71" s="37"/>
      <c r="E71" s="64" t="str">
        <f t="shared" si="13"/>
        <v/>
      </c>
    </row>
    <row r="72" spans="1:5" ht="31.5" x14ac:dyDescent="0.25">
      <c r="A72" s="122" t="s">
        <v>27</v>
      </c>
      <c r="B72" s="20"/>
      <c r="C72" s="121"/>
      <c r="D72" s="110"/>
      <c r="E72" s="111"/>
    </row>
    <row r="73" spans="1:5" ht="15.75" x14ac:dyDescent="0.25">
      <c r="A73" s="114" t="s">
        <v>141</v>
      </c>
      <c r="B73" s="20">
        <f t="shared" si="12"/>
        <v>0</v>
      </c>
      <c r="C73" s="62">
        <v>0</v>
      </c>
      <c r="D73" s="37"/>
      <c r="E73" s="64" t="str">
        <f t="shared" si="13"/>
        <v/>
      </c>
    </row>
    <row r="74" spans="1:5" ht="15.75" x14ac:dyDescent="0.25">
      <c r="A74" s="114" t="s">
        <v>121</v>
      </c>
      <c r="B74" s="20">
        <f t="shared" si="12"/>
        <v>262.19512195121951</v>
      </c>
      <c r="C74" s="62">
        <v>215</v>
      </c>
      <c r="D74" s="37"/>
      <c r="E74" s="64" t="str">
        <f t="shared" si="13"/>
        <v/>
      </c>
    </row>
    <row r="75" spans="1:5" ht="15.75" x14ac:dyDescent="0.25">
      <c r="A75" s="114" t="s">
        <v>122</v>
      </c>
      <c r="B75" s="20">
        <f t="shared" ref="B75:B84" si="18">C75/0.82</f>
        <v>370.73170731707319</v>
      </c>
      <c r="C75" s="62">
        <v>304</v>
      </c>
      <c r="D75" s="37"/>
      <c r="E75" s="64" t="str">
        <f t="shared" ref="E75:E84" si="19">IF(C75*D75,C75*D75,"")</f>
        <v/>
      </c>
    </row>
    <row r="76" spans="1:5" ht="15.75" x14ac:dyDescent="0.25">
      <c r="A76" s="114" t="s">
        <v>123</v>
      </c>
      <c r="B76" s="20">
        <f t="shared" si="18"/>
        <v>1290.2439024390244</v>
      </c>
      <c r="C76" s="62">
        <v>1058</v>
      </c>
      <c r="D76" s="37"/>
      <c r="E76" s="64" t="str">
        <f t="shared" si="19"/>
        <v/>
      </c>
    </row>
    <row r="77" spans="1:5" ht="31.5" x14ac:dyDescent="0.25">
      <c r="A77" s="122" t="s">
        <v>28</v>
      </c>
      <c r="B77" s="28"/>
      <c r="C77" s="116"/>
      <c r="D77" s="67"/>
      <c r="E77" s="113"/>
    </row>
    <row r="78" spans="1:5" ht="31.5" x14ac:dyDescent="0.25">
      <c r="A78" s="123" t="s">
        <v>124</v>
      </c>
      <c r="B78" s="29"/>
      <c r="C78" s="117"/>
      <c r="D78" s="70"/>
      <c r="E78" s="118"/>
    </row>
    <row r="79" spans="1:5" ht="15.75" x14ac:dyDescent="0.25">
      <c r="A79" s="114" t="s">
        <v>125</v>
      </c>
      <c r="B79" s="20">
        <f t="shared" si="18"/>
        <v>774.39024390243912</v>
      </c>
      <c r="C79" s="62">
        <v>635</v>
      </c>
      <c r="D79" s="37"/>
      <c r="E79" s="64" t="str">
        <f t="shared" si="19"/>
        <v/>
      </c>
    </row>
    <row r="80" spans="1:5" ht="15.75" x14ac:dyDescent="0.25">
      <c r="A80" s="114" t="s">
        <v>126</v>
      </c>
      <c r="B80" s="20">
        <f t="shared" si="18"/>
        <v>1763.4146341463415</v>
      </c>
      <c r="C80" s="62">
        <v>1446</v>
      </c>
      <c r="D80" s="37"/>
      <c r="E80" s="64" t="str">
        <f t="shared" si="19"/>
        <v/>
      </c>
    </row>
    <row r="81" spans="1:5" ht="15.75" x14ac:dyDescent="0.25">
      <c r="A81" s="114" t="s">
        <v>127</v>
      </c>
      <c r="B81" s="20">
        <f t="shared" si="18"/>
        <v>1334.1463414634147</v>
      </c>
      <c r="C81" s="62">
        <v>1094</v>
      </c>
      <c r="D81" s="37"/>
      <c r="E81" s="64" t="str">
        <f t="shared" si="19"/>
        <v/>
      </c>
    </row>
    <row r="82" spans="1:5" ht="31.5" x14ac:dyDescent="0.25">
      <c r="A82" s="122" t="s">
        <v>29</v>
      </c>
      <c r="B82" s="20"/>
      <c r="C82" s="121"/>
      <c r="D82" s="110"/>
      <c r="E82" s="111"/>
    </row>
    <row r="83" spans="1:5" ht="15.75" x14ac:dyDescent="0.25">
      <c r="A83" s="114" t="s">
        <v>128</v>
      </c>
      <c r="B83" s="20">
        <f t="shared" si="18"/>
        <v>7719.5121951219517</v>
      </c>
      <c r="C83" s="62">
        <v>6330</v>
      </c>
      <c r="D83" s="37"/>
      <c r="E83" s="64" t="str">
        <f t="shared" si="19"/>
        <v/>
      </c>
    </row>
    <row r="84" spans="1:5" ht="15.75" x14ac:dyDescent="0.25">
      <c r="A84" s="114" t="s">
        <v>129</v>
      </c>
      <c r="B84" s="20">
        <f t="shared" si="18"/>
        <v>8365.8536585365855</v>
      </c>
      <c r="C84" s="62">
        <v>6860</v>
      </c>
      <c r="D84" s="37"/>
      <c r="E84" s="64" t="str">
        <f t="shared" si="19"/>
        <v/>
      </c>
    </row>
    <row r="85" spans="1:5" ht="31.5" x14ac:dyDescent="0.25">
      <c r="A85" s="114" t="s">
        <v>130</v>
      </c>
      <c r="B85" s="20">
        <f t="shared" ref="B85:B86" si="20">C85/0.82</f>
        <v>8509.7560975609758</v>
      </c>
      <c r="C85" s="62">
        <v>6978</v>
      </c>
      <c r="D85" s="37"/>
      <c r="E85" s="64" t="str">
        <f t="shared" ref="E85:E86" si="21">IF(C85*D85,C85*D85,"")</f>
        <v/>
      </c>
    </row>
    <row r="86" spans="1:5" ht="15.75" x14ac:dyDescent="0.25">
      <c r="A86" s="124" t="s">
        <v>123</v>
      </c>
      <c r="B86" s="20">
        <f t="shared" si="20"/>
        <v>1290.2439024390244</v>
      </c>
      <c r="C86" s="62">
        <v>1058</v>
      </c>
      <c r="D86" s="37"/>
      <c r="E86" s="64" t="str">
        <f t="shared" si="21"/>
        <v/>
      </c>
    </row>
    <row r="87" spans="1:5" ht="15.75" x14ac:dyDescent="0.25">
      <c r="A87" s="102"/>
      <c r="B87" s="32"/>
      <c r="C87" s="56"/>
      <c r="D87" s="41"/>
      <c r="E87" s="119"/>
    </row>
    <row r="88" spans="1:5" ht="15.75" x14ac:dyDescent="0.25">
      <c r="A88" s="92" t="s">
        <v>498</v>
      </c>
      <c r="B88" s="40"/>
      <c r="C88" s="56"/>
      <c r="D88" s="41"/>
      <c r="E88" s="75"/>
    </row>
    <row r="89" spans="1:5" ht="15.75" x14ac:dyDescent="0.25">
      <c r="A89" s="93" t="s">
        <v>131</v>
      </c>
      <c r="B89" s="20">
        <f t="shared" ref="B89:B93" si="22">C89/0.82</f>
        <v>9243.9024390243903</v>
      </c>
      <c r="C89" s="65">
        <v>7580</v>
      </c>
      <c r="D89" s="37"/>
      <c r="E89" s="64" t="str">
        <f t="shared" ref="E89:E93" si="23">IF(C89*D89,C89*D89,"")</f>
        <v/>
      </c>
    </row>
    <row r="90" spans="1:5" ht="15.75" x14ac:dyDescent="0.25">
      <c r="A90" s="94" t="s">
        <v>132</v>
      </c>
      <c r="B90" s="20">
        <f t="shared" si="22"/>
        <v>2643.9024390243903</v>
      </c>
      <c r="C90" s="65">
        <v>2168</v>
      </c>
      <c r="D90" s="37"/>
      <c r="E90" s="64" t="str">
        <f t="shared" si="23"/>
        <v/>
      </c>
    </row>
    <row r="91" spans="1:5" ht="31.5" x14ac:dyDescent="0.25">
      <c r="A91" s="94" t="s">
        <v>133</v>
      </c>
      <c r="B91" s="20">
        <f t="shared" si="22"/>
        <v>1078.0487804878048</v>
      </c>
      <c r="C91" s="65">
        <v>884</v>
      </c>
      <c r="D91" s="37"/>
      <c r="E91" s="64" t="str">
        <f t="shared" si="23"/>
        <v/>
      </c>
    </row>
    <row r="92" spans="1:5" ht="15.75" x14ac:dyDescent="0.25">
      <c r="A92" s="94" t="s">
        <v>134</v>
      </c>
      <c r="B92" s="20">
        <f t="shared" si="22"/>
        <v>2307.3170731707319</v>
      </c>
      <c r="C92" s="65">
        <v>1892</v>
      </c>
      <c r="D92" s="37"/>
      <c r="E92" s="64" t="str">
        <f t="shared" si="23"/>
        <v/>
      </c>
    </row>
    <row r="93" spans="1:5" ht="15.75" x14ac:dyDescent="0.25">
      <c r="A93" s="94" t="s">
        <v>135</v>
      </c>
      <c r="B93" s="20">
        <f t="shared" si="22"/>
        <v>2307.3170731707319</v>
      </c>
      <c r="C93" s="65">
        <v>1892</v>
      </c>
      <c r="D93" s="37"/>
      <c r="E93" s="64" t="str">
        <f t="shared" si="23"/>
        <v/>
      </c>
    </row>
    <row r="94" spans="1:5" ht="15.75" x14ac:dyDescent="0.25">
      <c r="A94" s="114"/>
      <c r="B94" s="28"/>
      <c r="C94" s="116"/>
      <c r="D94" s="67"/>
      <c r="E94" s="113"/>
    </row>
    <row r="95" spans="1:5" ht="15.75" x14ac:dyDescent="0.25">
      <c r="A95" s="98" t="s">
        <v>30</v>
      </c>
      <c r="B95" s="29"/>
      <c r="C95" s="69"/>
      <c r="D95" s="70"/>
      <c r="E95" s="71"/>
    </row>
    <row r="96" spans="1:5" ht="15.75" x14ac:dyDescent="0.25">
      <c r="A96" s="94" t="s">
        <v>305</v>
      </c>
      <c r="B96" s="20">
        <f>C96/0.82</f>
        <v>2202.439024390244</v>
      </c>
      <c r="C96" s="62">
        <v>1806</v>
      </c>
      <c r="D96" s="37"/>
      <c r="E96" s="64" t="str">
        <f>IF(C96*D96,C96*D96,"")</f>
        <v/>
      </c>
    </row>
    <row r="97" spans="1:5" ht="31.5" x14ac:dyDescent="0.25">
      <c r="A97" s="94" t="s">
        <v>306</v>
      </c>
      <c r="B97" s="20">
        <f>C97/0.82</f>
        <v>4409.7560975609758</v>
      </c>
      <c r="C97" s="62">
        <v>3616</v>
      </c>
      <c r="D97" s="37"/>
      <c r="E97" s="64" t="str">
        <f>IF(C97*D97,C97*D97,"")</f>
        <v/>
      </c>
    </row>
    <row r="98" spans="1:5" ht="15.75" x14ac:dyDescent="0.25">
      <c r="A98" s="94" t="s">
        <v>136</v>
      </c>
      <c r="B98" s="20">
        <f>C98/0.82</f>
        <v>678.04878048780495</v>
      </c>
      <c r="C98" s="62">
        <v>556</v>
      </c>
      <c r="D98" s="37"/>
      <c r="E98" s="64" t="str">
        <f>IF(C98*D98,C98*D98,"")</f>
        <v/>
      </c>
    </row>
    <row r="99" spans="1:5" ht="31.5" x14ac:dyDescent="0.25">
      <c r="A99" s="94" t="s">
        <v>307</v>
      </c>
      <c r="B99" s="20">
        <f>C99/0.82</f>
        <v>7396.3414634146347</v>
      </c>
      <c r="C99" s="62">
        <v>6065</v>
      </c>
      <c r="D99" s="37"/>
      <c r="E99" s="64" t="str">
        <f>IF(C99*D99,C99*D99,"")</f>
        <v/>
      </c>
    </row>
    <row r="100" spans="1:5" ht="15.75" x14ac:dyDescent="0.25">
      <c r="A100" s="94" t="s">
        <v>137</v>
      </c>
      <c r="B100" s="20">
        <f>C100/0.82</f>
        <v>678.04878048780495</v>
      </c>
      <c r="C100" s="62">
        <v>556</v>
      </c>
      <c r="D100" s="37"/>
      <c r="E100" s="64" t="str">
        <f>IF(C100*D100,C100*D100,"")</f>
        <v/>
      </c>
    </row>
    <row r="101" spans="1:5" ht="15.75" x14ac:dyDescent="0.25">
      <c r="A101" s="101"/>
      <c r="B101" s="32"/>
      <c r="C101" s="56"/>
      <c r="D101" s="41"/>
      <c r="E101" s="75"/>
    </row>
    <row r="102" spans="1:5" ht="15.75" x14ac:dyDescent="0.25">
      <c r="A102" s="120" t="s">
        <v>9</v>
      </c>
      <c r="B102" s="40"/>
      <c r="C102" s="56"/>
      <c r="D102" s="41"/>
      <c r="E102" s="75"/>
    </row>
    <row r="103" spans="1:5" ht="31.5" x14ac:dyDescent="0.25">
      <c r="A103" s="94" t="s">
        <v>139</v>
      </c>
      <c r="B103" s="20">
        <f t="shared" ref="B103:B104" si="24">C103/0.82</f>
        <v>1939.0243902439026</v>
      </c>
      <c r="C103" s="62">
        <v>1590</v>
      </c>
      <c r="D103" s="37"/>
      <c r="E103" s="64" t="str">
        <f t="shared" ref="E103:E104" si="25">IF(C103*D103,C103*D103,"")</f>
        <v/>
      </c>
    </row>
    <row r="104" spans="1:5" ht="31.5" x14ac:dyDescent="0.25">
      <c r="A104" s="94" t="s">
        <v>140</v>
      </c>
      <c r="B104" s="20">
        <f t="shared" si="24"/>
        <v>4004.8780487804879</v>
      </c>
      <c r="C104" s="62">
        <v>3284</v>
      </c>
      <c r="D104" s="37"/>
      <c r="E104" s="64" t="str">
        <f t="shared" si="25"/>
        <v/>
      </c>
    </row>
    <row r="105" spans="1:5" ht="15.75" x14ac:dyDescent="0.25">
      <c r="A105" s="102"/>
      <c r="B105" s="32"/>
      <c r="C105" s="56"/>
      <c r="D105" s="41"/>
      <c r="E105" s="75"/>
    </row>
    <row r="106" spans="1:5" ht="15.75" x14ac:dyDescent="0.25">
      <c r="A106" s="88" t="s">
        <v>12</v>
      </c>
      <c r="B106" s="40"/>
      <c r="C106" s="56"/>
      <c r="D106" s="41"/>
      <c r="E106" s="75"/>
    </row>
    <row r="107" spans="1:5" ht="15.75" x14ac:dyDescent="0.25">
      <c r="A107" s="93" t="s">
        <v>138</v>
      </c>
      <c r="B107" s="20">
        <f>C107/0.82</f>
        <v>654.8780487804878</v>
      </c>
      <c r="C107" s="65">
        <v>537</v>
      </c>
      <c r="D107" s="37"/>
      <c r="E107" s="64" t="str">
        <f>IF(C107*D107,C107*D107,"")</f>
        <v/>
      </c>
    </row>
    <row r="108" spans="1:5" ht="15.75" x14ac:dyDescent="0.25">
      <c r="A108" s="93" t="s">
        <v>81</v>
      </c>
      <c r="B108" s="20">
        <f t="shared" ref="B108:B110" si="26">C108/0.82</f>
        <v>0</v>
      </c>
      <c r="C108" s="62">
        <v>0</v>
      </c>
      <c r="D108" s="37"/>
      <c r="E108" s="64" t="str">
        <f t="shared" ref="E108:E110" si="27">IF(C108*D108,C108*D108,"")</f>
        <v/>
      </c>
    </row>
    <row r="109" spans="1:5" ht="15.75" x14ac:dyDescent="0.25">
      <c r="A109" s="93" t="s">
        <v>82</v>
      </c>
      <c r="B109" s="20">
        <f t="shared" si="26"/>
        <v>0</v>
      </c>
      <c r="C109" s="65">
        <v>0</v>
      </c>
      <c r="D109" s="37"/>
      <c r="E109" s="64" t="str">
        <f t="shared" si="27"/>
        <v/>
      </c>
    </row>
    <row r="110" spans="1:5" ht="15.75" x14ac:dyDescent="0.25">
      <c r="A110" s="717" t="s">
        <v>83</v>
      </c>
      <c r="B110" s="20">
        <f t="shared" si="26"/>
        <v>769.51219512195132</v>
      </c>
      <c r="C110" s="65">
        <v>631</v>
      </c>
      <c r="D110" s="37"/>
      <c r="E110" s="64" t="str">
        <f t="shared" si="27"/>
        <v/>
      </c>
    </row>
    <row r="111" spans="1:5" ht="15.75" x14ac:dyDescent="0.25">
      <c r="A111" s="101"/>
      <c r="B111" s="40"/>
      <c r="C111" s="56"/>
      <c r="D111" s="41"/>
      <c r="E111" s="75" t="str">
        <f>IF(C121*D111,C121*D111,"")</f>
        <v/>
      </c>
    </row>
    <row r="112" spans="1:5" ht="15.75" x14ac:dyDescent="0.25">
      <c r="A112" s="88" t="s">
        <v>10</v>
      </c>
      <c r="B112" s="40"/>
      <c r="C112" s="56"/>
      <c r="D112" s="41"/>
      <c r="E112" s="75"/>
    </row>
    <row r="113" spans="1:5" ht="15.75" x14ac:dyDescent="0.25">
      <c r="A113" s="93" t="s">
        <v>74</v>
      </c>
      <c r="B113" s="72">
        <f t="shared" ref="B113:B116" si="28">C113*1.18</f>
        <v>0</v>
      </c>
      <c r="C113" s="62">
        <v>0</v>
      </c>
      <c r="D113" s="37"/>
      <c r="E113" s="64" t="str">
        <f t="shared" ref="E113:E117" si="29">IF(C113*D113,C113*D113,"")</f>
        <v/>
      </c>
    </row>
    <row r="114" spans="1:5" ht="15.75" x14ac:dyDescent="0.25">
      <c r="A114" s="93" t="s">
        <v>75</v>
      </c>
      <c r="B114" s="72">
        <f t="shared" si="28"/>
        <v>0</v>
      </c>
      <c r="C114" s="62">
        <v>0</v>
      </c>
      <c r="D114" s="37"/>
      <c r="E114" s="64" t="str">
        <f t="shared" si="29"/>
        <v/>
      </c>
    </row>
    <row r="115" spans="1:5" ht="15.75" x14ac:dyDescent="0.25">
      <c r="A115" s="93" t="s">
        <v>76</v>
      </c>
      <c r="B115" s="72">
        <f t="shared" si="28"/>
        <v>0</v>
      </c>
      <c r="C115" s="62">
        <v>0</v>
      </c>
      <c r="D115" s="37"/>
      <c r="E115" s="64" t="str">
        <f t="shared" si="29"/>
        <v/>
      </c>
    </row>
    <row r="116" spans="1:5" ht="15.75" x14ac:dyDescent="0.25">
      <c r="A116" s="93" t="s">
        <v>77</v>
      </c>
      <c r="B116" s="72">
        <f t="shared" si="28"/>
        <v>0</v>
      </c>
      <c r="C116" s="62">
        <v>0</v>
      </c>
      <c r="D116" s="37"/>
      <c r="E116" s="64" t="str">
        <f t="shared" si="29"/>
        <v/>
      </c>
    </row>
    <row r="117" spans="1:5" ht="15.75" x14ac:dyDescent="0.25">
      <c r="A117" s="93" t="s">
        <v>78</v>
      </c>
      <c r="B117" s="20">
        <f t="shared" ref="B117" si="30">C117/0.82</f>
        <v>1723.1707317073171</v>
      </c>
      <c r="C117" s="62">
        <v>1413</v>
      </c>
      <c r="D117" s="63"/>
      <c r="E117" s="64" t="str">
        <f t="shared" si="29"/>
        <v/>
      </c>
    </row>
    <row r="118" spans="1:5" ht="15.75" x14ac:dyDescent="0.25">
      <c r="A118" s="101"/>
      <c r="B118" s="40"/>
      <c r="C118" s="56"/>
      <c r="D118" s="42"/>
      <c r="E118" s="103"/>
    </row>
    <row r="119" spans="1:5" ht="15.75" x14ac:dyDescent="0.25">
      <c r="A119" s="88" t="s">
        <v>11</v>
      </c>
      <c r="B119" s="40"/>
      <c r="C119" s="56"/>
      <c r="D119" s="42"/>
      <c r="E119" s="104"/>
    </row>
    <row r="120" spans="1:5" ht="15.75" x14ac:dyDescent="0.25">
      <c r="A120" s="100" t="s">
        <v>79</v>
      </c>
      <c r="B120" s="72">
        <f t="shared" ref="B120:B121" si="31">C120*1.18</f>
        <v>0</v>
      </c>
      <c r="C120" s="62">
        <v>0</v>
      </c>
      <c r="D120" s="74"/>
      <c r="E120" s="64" t="str">
        <f t="shared" ref="E120:E121" si="32">IF(C120*D120,C120*D120,"")</f>
        <v/>
      </c>
    </row>
    <row r="121" spans="1:5" ht="15.75" x14ac:dyDescent="0.25">
      <c r="A121" s="100" t="s">
        <v>80</v>
      </c>
      <c r="B121" s="72">
        <f t="shared" si="31"/>
        <v>0</v>
      </c>
      <c r="C121" s="62">
        <v>0</v>
      </c>
      <c r="D121" s="74"/>
      <c r="E121" s="64" t="str">
        <f t="shared" si="32"/>
        <v/>
      </c>
    </row>
    <row r="122" spans="1:5" ht="15.75" x14ac:dyDescent="0.25">
      <c r="A122" s="101"/>
      <c r="B122" s="40"/>
      <c r="C122" s="56"/>
      <c r="D122" s="81"/>
      <c r="E122" s="75"/>
    </row>
    <row r="123" spans="1:5" ht="15.75" x14ac:dyDescent="0.25">
      <c r="A123" s="88" t="s">
        <v>13</v>
      </c>
      <c r="B123" s="40"/>
      <c r="C123" s="56"/>
      <c r="D123" s="81"/>
      <c r="E123" s="75"/>
    </row>
    <row r="124" spans="1:5" ht="15.75" x14ac:dyDescent="0.25">
      <c r="A124" s="100" t="s">
        <v>301</v>
      </c>
      <c r="B124" s="34"/>
      <c r="C124" s="62">
        <v>3.5</v>
      </c>
      <c r="D124" s="74"/>
      <c r="E124" s="64" t="str">
        <f t="shared" ref="E124:E125" si="33">IF(C124*D124,C124*D124,"")</f>
        <v/>
      </c>
    </row>
    <row r="125" spans="1:5" ht="15.75" x14ac:dyDescent="0.25">
      <c r="A125" s="100" t="s">
        <v>14</v>
      </c>
      <c r="B125" s="34"/>
      <c r="C125" s="62">
        <v>1.85</v>
      </c>
      <c r="D125" s="74"/>
      <c r="E125" s="64" t="str">
        <f t="shared" si="33"/>
        <v/>
      </c>
    </row>
    <row r="126" spans="1:5" ht="15.75" x14ac:dyDescent="0.25">
      <c r="A126" s="93" t="s">
        <v>467</v>
      </c>
      <c r="B126" s="44"/>
      <c r="C126" s="45" t="s">
        <v>32</v>
      </c>
      <c r="D126" s="74"/>
      <c r="E126" s="64"/>
    </row>
    <row r="127" spans="1:5" ht="15.75" x14ac:dyDescent="0.25">
      <c r="A127" s="40"/>
      <c r="B127" s="40"/>
      <c r="C127" s="76"/>
      <c r="D127" s="42" t="s">
        <v>15</v>
      </c>
      <c r="E127" s="77">
        <f>SUM(E15:E126)</f>
        <v>0</v>
      </c>
    </row>
    <row r="128" spans="1:5" ht="15" customHeight="1" x14ac:dyDescent="0.25">
      <c r="A128" s="911" t="s">
        <v>468</v>
      </c>
      <c r="B128" s="47"/>
      <c r="C128" s="48">
        <v>0</v>
      </c>
      <c r="D128" s="12"/>
      <c r="E128" s="53">
        <f>SUM(C128*(E127)/100)</f>
        <v>0</v>
      </c>
    </row>
    <row r="129" spans="1:8" ht="15.75" x14ac:dyDescent="0.25">
      <c r="A129" s="911"/>
      <c r="B129" s="40"/>
      <c r="C129" s="49">
        <v>0</v>
      </c>
      <c r="D129" s="42" t="s">
        <v>16</v>
      </c>
      <c r="E129" s="52">
        <f>SUM(C129*(E127)/100)</f>
        <v>0</v>
      </c>
      <c r="H129" s="50"/>
    </row>
    <row r="130" spans="1:8" ht="15.75" x14ac:dyDescent="0.25">
      <c r="A130" s="889" t="s">
        <v>539</v>
      </c>
      <c r="B130" s="889"/>
      <c r="C130" s="76"/>
      <c r="D130" s="42" t="s">
        <v>17</v>
      </c>
      <c r="E130" s="54">
        <f>SUM(E127+E128+E129)</f>
        <v>0</v>
      </c>
    </row>
    <row r="131" spans="1:8" ht="15" x14ac:dyDescent="0.25">
      <c r="A131" s="11"/>
      <c r="B131" s="11"/>
      <c r="C131" s="24"/>
    </row>
  </sheetData>
  <mergeCells count="14">
    <mergeCell ref="A128:A129"/>
    <mergeCell ref="A130:B130"/>
    <mergeCell ref="A69:E69"/>
    <mergeCell ref="A1:B5"/>
    <mergeCell ref="C1:E1"/>
    <mergeCell ref="C2:E2"/>
    <mergeCell ref="C3:E3"/>
    <mergeCell ref="C4:E4"/>
    <mergeCell ref="C5:E5"/>
    <mergeCell ref="A6:B7"/>
    <mergeCell ref="C6:E6"/>
    <mergeCell ref="C7:E7"/>
    <mergeCell ref="A8:E8"/>
    <mergeCell ref="A10:C11"/>
  </mergeCells>
  <hyperlinks>
    <hyperlink ref="C7" r:id="rId1" xr:uid="{5F475EB0-9DD6-4876-9ECF-5A03EB8F1BA1}"/>
    <hyperlink ref="C5" r:id="rId2" xr:uid="{CB520451-DD6B-4C9A-B513-0B266A733794}"/>
  </hyperlinks>
  <pageMargins left="0.5" right="0.5" top="0.5" bottom="0.5" header="0.5" footer="0.5"/>
  <pageSetup orientation="portrait"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8489E-096C-4AD1-95B4-07A893E1D383}">
  <sheetPr>
    <tabColor rgb="FFFF6600"/>
  </sheetPr>
  <dimension ref="A1:H116"/>
  <sheetViews>
    <sheetView topLeftCell="A58" zoomScale="110" zoomScaleNormal="110" workbookViewId="0">
      <selection activeCell="A31" sqref="A31"/>
    </sheetView>
  </sheetViews>
  <sheetFormatPr defaultRowHeight="12.75" x14ac:dyDescent="0.2"/>
  <cols>
    <col min="1" max="1" width="43.42578125" style="4" customWidth="1"/>
    <col min="2" max="2" width="12.28515625" style="4" customWidth="1"/>
    <col min="3" max="3" width="14.42578125" style="25" customWidth="1"/>
    <col min="4" max="4" width="5.42578125" style="6" customWidth="1"/>
    <col min="5" max="5" width="13.28515625" style="51" customWidth="1"/>
    <col min="6" max="247" width="8.7109375" style="4"/>
    <col min="248" max="248" width="8.7109375" style="4" customWidth="1"/>
    <col min="249" max="252" width="8.7109375" style="4"/>
    <col min="253" max="254" width="6" style="4" customWidth="1"/>
    <col min="255" max="256" width="8.7109375" style="4"/>
    <col min="257" max="257" width="16.5703125" style="4" customWidth="1"/>
    <col min="258" max="503" width="8.7109375" style="4"/>
    <col min="504" max="504" width="8.7109375" style="4" customWidth="1"/>
    <col min="505" max="508" width="8.7109375" style="4"/>
    <col min="509" max="510" width="6" style="4" customWidth="1"/>
    <col min="511" max="512" width="8.7109375" style="4"/>
    <col min="513" max="513" width="16.5703125" style="4" customWidth="1"/>
    <col min="514" max="759" width="8.7109375" style="4"/>
    <col min="760" max="760" width="8.7109375" style="4" customWidth="1"/>
    <col min="761" max="764" width="8.7109375" style="4"/>
    <col min="765" max="766" width="6" style="4" customWidth="1"/>
    <col min="767" max="768" width="8.7109375" style="4"/>
    <col min="769" max="769" width="16.5703125" style="4" customWidth="1"/>
    <col min="770" max="1015" width="8.7109375" style="4"/>
    <col min="1016" max="1016" width="8.7109375" style="4" customWidth="1"/>
    <col min="1017" max="1020" width="8.7109375" style="4"/>
    <col min="1021" max="1022" width="6" style="4" customWidth="1"/>
    <col min="1023" max="1024" width="8.7109375" style="4"/>
    <col min="1025" max="1025" width="16.5703125" style="4" customWidth="1"/>
    <col min="1026" max="1271" width="8.7109375" style="4"/>
    <col min="1272" max="1272" width="8.7109375" style="4" customWidth="1"/>
    <col min="1273" max="1276" width="8.7109375" style="4"/>
    <col min="1277" max="1278" width="6" style="4" customWidth="1"/>
    <col min="1279" max="1280" width="8.7109375" style="4"/>
    <col min="1281" max="1281" width="16.5703125" style="4" customWidth="1"/>
    <col min="1282" max="1527" width="8.7109375" style="4"/>
    <col min="1528" max="1528" width="8.7109375" style="4" customWidth="1"/>
    <col min="1529" max="1532" width="8.7109375" style="4"/>
    <col min="1533" max="1534" width="6" style="4" customWidth="1"/>
    <col min="1535" max="1536" width="8.7109375" style="4"/>
    <col min="1537" max="1537" width="16.5703125" style="4" customWidth="1"/>
    <col min="1538" max="1783" width="8.7109375" style="4"/>
    <col min="1784" max="1784" width="8.7109375" style="4" customWidth="1"/>
    <col min="1785" max="1788" width="8.7109375" style="4"/>
    <col min="1789" max="1790" width="6" style="4" customWidth="1"/>
    <col min="1791" max="1792" width="8.7109375" style="4"/>
    <col min="1793" max="1793" width="16.5703125" style="4" customWidth="1"/>
    <col min="1794" max="2039" width="8.7109375" style="4"/>
    <col min="2040" max="2040" width="8.7109375" style="4" customWidth="1"/>
    <col min="2041" max="2044" width="8.7109375" style="4"/>
    <col min="2045" max="2046" width="6" style="4" customWidth="1"/>
    <col min="2047" max="2048" width="8.7109375" style="4"/>
    <col min="2049" max="2049" width="16.5703125" style="4" customWidth="1"/>
    <col min="2050" max="2295" width="8.7109375" style="4"/>
    <col min="2296" max="2296" width="8.7109375" style="4" customWidth="1"/>
    <col min="2297" max="2300" width="8.7109375" style="4"/>
    <col min="2301" max="2302" width="6" style="4" customWidth="1"/>
    <col min="2303" max="2304" width="8.7109375" style="4"/>
    <col min="2305" max="2305" width="16.5703125" style="4" customWidth="1"/>
    <col min="2306" max="2551" width="8.7109375" style="4"/>
    <col min="2552" max="2552" width="8.7109375" style="4" customWidth="1"/>
    <col min="2553" max="2556" width="8.7109375" style="4"/>
    <col min="2557" max="2558" width="6" style="4" customWidth="1"/>
    <col min="2559" max="2560" width="8.7109375" style="4"/>
    <col min="2561" max="2561" width="16.5703125" style="4" customWidth="1"/>
    <col min="2562" max="2807" width="8.7109375" style="4"/>
    <col min="2808" max="2808" width="8.7109375" style="4" customWidth="1"/>
    <col min="2809" max="2812" width="8.7109375" style="4"/>
    <col min="2813" max="2814" width="6" style="4" customWidth="1"/>
    <col min="2815" max="2816" width="8.7109375" style="4"/>
    <col min="2817" max="2817" width="16.5703125" style="4" customWidth="1"/>
    <col min="2818" max="3063" width="8.7109375" style="4"/>
    <col min="3064" max="3064" width="8.7109375" style="4" customWidth="1"/>
    <col min="3065" max="3068" width="8.7109375" style="4"/>
    <col min="3069" max="3070" width="6" style="4" customWidth="1"/>
    <col min="3071" max="3072" width="8.7109375" style="4"/>
    <col min="3073" max="3073" width="16.5703125" style="4" customWidth="1"/>
    <col min="3074" max="3319" width="8.7109375" style="4"/>
    <col min="3320" max="3320" width="8.7109375" style="4" customWidth="1"/>
    <col min="3321" max="3324" width="8.7109375" style="4"/>
    <col min="3325" max="3326" width="6" style="4" customWidth="1"/>
    <col min="3327" max="3328" width="8.7109375" style="4"/>
    <col min="3329" max="3329" width="16.5703125" style="4" customWidth="1"/>
    <col min="3330" max="3575" width="8.7109375" style="4"/>
    <col min="3576" max="3576" width="8.7109375" style="4" customWidth="1"/>
    <col min="3577" max="3580" width="8.7109375" style="4"/>
    <col min="3581" max="3582" width="6" style="4" customWidth="1"/>
    <col min="3583" max="3584" width="8.7109375" style="4"/>
    <col min="3585" max="3585" width="16.5703125" style="4" customWidth="1"/>
    <col min="3586" max="3831" width="8.7109375" style="4"/>
    <col min="3832" max="3832" width="8.7109375" style="4" customWidth="1"/>
    <col min="3833" max="3836" width="8.7109375" style="4"/>
    <col min="3837" max="3838" width="6" style="4" customWidth="1"/>
    <col min="3839" max="3840" width="8.7109375" style="4"/>
    <col min="3841" max="3841" width="16.5703125" style="4" customWidth="1"/>
    <col min="3842" max="4087" width="8.7109375" style="4"/>
    <col min="4088" max="4088" width="8.7109375" style="4" customWidth="1"/>
    <col min="4089" max="4092" width="8.7109375" style="4"/>
    <col min="4093" max="4094" width="6" style="4" customWidth="1"/>
    <col min="4095" max="4096" width="8.7109375" style="4"/>
    <col min="4097" max="4097" width="16.5703125" style="4" customWidth="1"/>
    <col min="4098" max="4343" width="8.7109375" style="4"/>
    <col min="4344" max="4344" width="8.7109375" style="4" customWidth="1"/>
    <col min="4345" max="4348" width="8.7109375" style="4"/>
    <col min="4349" max="4350" width="6" style="4" customWidth="1"/>
    <col min="4351" max="4352" width="8.7109375" style="4"/>
    <col min="4353" max="4353" width="16.5703125" style="4" customWidth="1"/>
    <col min="4354" max="4599" width="8.7109375" style="4"/>
    <col min="4600" max="4600" width="8.7109375" style="4" customWidth="1"/>
    <col min="4601" max="4604" width="8.7109375" style="4"/>
    <col min="4605" max="4606" width="6" style="4" customWidth="1"/>
    <col min="4607" max="4608" width="8.7109375" style="4"/>
    <col min="4609" max="4609" width="16.5703125" style="4" customWidth="1"/>
    <col min="4610" max="4855" width="8.7109375" style="4"/>
    <col min="4856" max="4856" width="8.7109375" style="4" customWidth="1"/>
    <col min="4857" max="4860" width="8.7109375" style="4"/>
    <col min="4861" max="4862" width="6" style="4" customWidth="1"/>
    <col min="4863" max="4864" width="8.7109375" style="4"/>
    <col min="4865" max="4865" width="16.5703125" style="4" customWidth="1"/>
    <col min="4866" max="5111" width="8.7109375" style="4"/>
    <col min="5112" max="5112" width="8.7109375" style="4" customWidth="1"/>
    <col min="5113" max="5116" width="8.7109375" style="4"/>
    <col min="5117" max="5118" width="6" style="4" customWidth="1"/>
    <col min="5119" max="5120" width="8.7109375" style="4"/>
    <col min="5121" max="5121" width="16.5703125" style="4" customWidth="1"/>
    <col min="5122" max="5367" width="8.7109375" style="4"/>
    <col min="5368" max="5368" width="8.7109375" style="4" customWidth="1"/>
    <col min="5369" max="5372" width="8.7109375" style="4"/>
    <col min="5373" max="5374" width="6" style="4" customWidth="1"/>
    <col min="5375" max="5376" width="8.7109375" style="4"/>
    <col min="5377" max="5377" width="16.5703125" style="4" customWidth="1"/>
    <col min="5378" max="5623" width="8.7109375" style="4"/>
    <col min="5624" max="5624" width="8.7109375" style="4" customWidth="1"/>
    <col min="5625" max="5628" width="8.7109375" style="4"/>
    <col min="5629" max="5630" width="6" style="4" customWidth="1"/>
    <col min="5631" max="5632" width="8.7109375" style="4"/>
    <col min="5633" max="5633" width="16.5703125" style="4" customWidth="1"/>
    <col min="5634" max="5879" width="8.7109375" style="4"/>
    <col min="5880" max="5880" width="8.7109375" style="4" customWidth="1"/>
    <col min="5881" max="5884" width="8.7109375" style="4"/>
    <col min="5885" max="5886" width="6" style="4" customWidth="1"/>
    <col min="5887" max="5888" width="8.7109375" style="4"/>
    <col min="5889" max="5889" width="16.5703125" style="4" customWidth="1"/>
    <col min="5890" max="6135" width="8.7109375" style="4"/>
    <col min="6136" max="6136" width="8.7109375" style="4" customWidth="1"/>
    <col min="6137" max="6140" width="8.7109375" style="4"/>
    <col min="6141" max="6142" width="6" style="4" customWidth="1"/>
    <col min="6143" max="6144" width="8.7109375" style="4"/>
    <col min="6145" max="6145" width="16.5703125" style="4" customWidth="1"/>
    <col min="6146" max="6391" width="8.7109375" style="4"/>
    <col min="6392" max="6392" width="8.7109375" style="4" customWidth="1"/>
    <col min="6393" max="6396" width="8.7109375" style="4"/>
    <col min="6397" max="6398" width="6" style="4" customWidth="1"/>
    <col min="6399" max="6400" width="8.7109375" style="4"/>
    <col min="6401" max="6401" width="16.5703125" style="4" customWidth="1"/>
    <col min="6402" max="6647" width="8.7109375" style="4"/>
    <col min="6648" max="6648" width="8.7109375" style="4" customWidth="1"/>
    <col min="6649" max="6652" width="8.7109375" style="4"/>
    <col min="6653" max="6654" width="6" style="4" customWidth="1"/>
    <col min="6655" max="6656" width="8.7109375" style="4"/>
    <col min="6657" max="6657" width="16.5703125" style="4" customWidth="1"/>
    <col min="6658" max="6903" width="8.7109375" style="4"/>
    <col min="6904" max="6904" width="8.7109375" style="4" customWidth="1"/>
    <col min="6905" max="6908" width="8.7109375" style="4"/>
    <col min="6909" max="6910" width="6" style="4" customWidth="1"/>
    <col min="6911" max="6912" width="8.7109375" style="4"/>
    <col min="6913" max="6913" width="16.5703125" style="4" customWidth="1"/>
    <col min="6914" max="7159" width="8.7109375" style="4"/>
    <col min="7160" max="7160" width="8.7109375" style="4" customWidth="1"/>
    <col min="7161" max="7164" width="8.7109375" style="4"/>
    <col min="7165" max="7166" width="6" style="4" customWidth="1"/>
    <col min="7167" max="7168" width="8.7109375" style="4"/>
    <col min="7169" max="7169" width="16.5703125" style="4" customWidth="1"/>
    <col min="7170" max="7415" width="8.7109375" style="4"/>
    <col min="7416" max="7416" width="8.7109375" style="4" customWidth="1"/>
    <col min="7417" max="7420" width="8.7109375" style="4"/>
    <col min="7421" max="7422" width="6" style="4" customWidth="1"/>
    <col min="7423" max="7424" width="8.7109375" style="4"/>
    <col min="7425" max="7425" width="16.5703125" style="4" customWidth="1"/>
    <col min="7426" max="7671" width="8.7109375" style="4"/>
    <col min="7672" max="7672" width="8.7109375" style="4" customWidth="1"/>
    <col min="7673" max="7676" width="8.7109375" style="4"/>
    <col min="7677" max="7678" width="6" style="4" customWidth="1"/>
    <col min="7679" max="7680" width="8.7109375" style="4"/>
    <col min="7681" max="7681" width="16.5703125" style="4" customWidth="1"/>
    <col min="7682" max="7927" width="8.7109375" style="4"/>
    <col min="7928" max="7928" width="8.7109375" style="4" customWidth="1"/>
    <col min="7929" max="7932" width="8.7109375" style="4"/>
    <col min="7933" max="7934" width="6" style="4" customWidth="1"/>
    <col min="7935" max="7936" width="8.7109375" style="4"/>
    <col min="7937" max="7937" width="16.5703125" style="4" customWidth="1"/>
    <col min="7938" max="8183" width="8.7109375" style="4"/>
    <col min="8184" max="8184" width="8.7109375" style="4" customWidth="1"/>
    <col min="8185" max="8188" width="8.7109375" style="4"/>
    <col min="8189" max="8190" width="6" style="4" customWidth="1"/>
    <col min="8191" max="8192" width="8.7109375" style="4"/>
    <col min="8193" max="8193" width="16.5703125" style="4" customWidth="1"/>
    <col min="8194" max="8439" width="8.7109375" style="4"/>
    <col min="8440" max="8440" width="8.7109375" style="4" customWidth="1"/>
    <col min="8441" max="8444" width="8.7109375" style="4"/>
    <col min="8445" max="8446" width="6" style="4" customWidth="1"/>
    <col min="8447" max="8448" width="8.7109375" style="4"/>
    <col min="8449" max="8449" width="16.5703125" style="4" customWidth="1"/>
    <col min="8450" max="8695" width="8.7109375" style="4"/>
    <col min="8696" max="8696" width="8.7109375" style="4" customWidth="1"/>
    <col min="8697" max="8700" width="8.7109375" style="4"/>
    <col min="8701" max="8702" width="6" style="4" customWidth="1"/>
    <col min="8703" max="8704" width="8.7109375" style="4"/>
    <col min="8705" max="8705" width="16.5703125" style="4" customWidth="1"/>
    <col min="8706" max="8951" width="8.7109375" style="4"/>
    <col min="8952" max="8952" width="8.7109375" style="4" customWidth="1"/>
    <col min="8953" max="8956" width="8.7109375" style="4"/>
    <col min="8957" max="8958" width="6" style="4" customWidth="1"/>
    <col min="8959" max="8960" width="8.7109375" style="4"/>
    <col min="8961" max="8961" width="16.5703125" style="4" customWidth="1"/>
    <col min="8962" max="9207" width="8.7109375" style="4"/>
    <col min="9208" max="9208" width="8.7109375" style="4" customWidth="1"/>
    <col min="9209" max="9212" width="8.7109375" style="4"/>
    <col min="9213" max="9214" width="6" style="4" customWidth="1"/>
    <col min="9215" max="9216" width="8.7109375" style="4"/>
    <col min="9217" max="9217" width="16.5703125" style="4" customWidth="1"/>
    <col min="9218" max="9463" width="8.7109375" style="4"/>
    <col min="9464" max="9464" width="8.7109375" style="4" customWidth="1"/>
    <col min="9465" max="9468" width="8.7109375" style="4"/>
    <col min="9469" max="9470" width="6" style="4" customWidth="1"/>
    <col min="9471" max="9472" width="8.7109375" style="4"/>
    <col min="9473" max="9473" width="16.5703125" style="4" customWidth="1"/>
    <col min="9474" max="9719" width="8.7109375" style="4"/>
    <col min="9720" max="9720" width="8.7109375" style="4" customWidth="1"/>
    <col min="9721" max="9724" width="8.7109375" style="4"/>
    <col min="9725" max="9726" width="6" style="4" customWidth="1"/>
    <col min="9727" max="9728" width="8.7109375" style="4"/>
    <col min="9729" max="9729" width="16.5703125" style="4" customWidth="1"/>
    <col min="9730" max="9975" width="8.7109375" style="4"/>
    <col min="9976" max="9976" width="8.7109375" style="4" customWidth="1"/>
    <col min="9977" max="9980" width="8.7109375" style="4"/>
    <col min="9981" max="9982" width="6" style="4" customWidth="1"/>
    <col min="9983" max="9984" width="8.7109375" style="4"/>
    <col min="9985" max="9985" width="16.5703125" style="4" customWidth="1"/>
    <col min="9986" max="10231" width="8.7109375" style="4"/>
    <col min="10232" max="10232" width="8.7109375" style="4" customWidth="1"/>
    <col min="10233" max="10236" width="8.7109375" style="4"/>
    <col min="10237" max="10238" width="6" style="4" customWidth="1"/>
    <col min="10239" max="10240" width="8.7109375" style="4"/>
    <col min="10241" max="10241" width="16.5703125" style="4" customWidth="1"/>
    <col min="10242" max="10487" width="8.7109375" style="4"/>
    <col min="10488" max="10488" width="8.7109375" style="4" customWidth="1"/>
    <col min="10489" max="10492" width="8.7109375" style="4"/>
    <col min="10493" max="10494" width="6" style="4" customWidth="1"/>
    <col min="10495" max="10496" width="8.7109375" style="4"/>
    <col min="10497" max="10497" width="16.5703125" style="4" customWidth="1"/>
    <col min="10498" max="10743" width="8.7109375" style="4"/>
    <col min="10744" max="10744" width="8.7109375" style="4" customWidth="1"/>
    <col min="10745" max="10748" width="8.7109375" style="4"/>
    <col min="10749" max="10750" width="6" style="4" customWidth="1"/>
    <col min="10751" max="10752" width="8.7109375" style="4"/>
    <col min="10753" max="10753" width="16.5703125" style="4" customWidth="1"/>
    <col min="10754" max="10999" width="8.7109375" style="4"/>
    <col min="11000" max="11000" width="8.7109375" style="4" customWidth="1"/>
    <col min="11001" max="11004" width="8.7109375" style="4"/>
    <col min="11005" max="11006" width="6" style="4" customWidth="1"/>
    <col min="11007" max="11008" width="8.7109375" style="4"/>
    <col min="11009" max="11009" width="16.5703125" style="4" customWidth="1"/>
    <col min="11010" max="11255" width="8.7109375" style="4"/>
    <col min="11256" max="11256" width="8.7109375" style="4" customWidth="1"/>
    <col min="11257" max="11260" width="8.7109375" style="4"/>
    <col min="11261" max="11262" width="6" style="4" customWidth="1"/>
    <col min="11263" max="11264" width="8.7109375" style="4"/>
    <col min="11265" max="11265" width="16.5703125" style="4" customWidth="1"/>
    <col min="11266" max="11511" width="8.7109375" style="4"/>
    <col min="11512" max="11512" width="8.7109375" style="4" customWidth="1"/>
    <col min="11513" max="11516" width="8.7109375" style="4"/>
    <col min="11517" max="11518" width="6" style="4" customWidth="1"/>
    <col min="11519" max="11520" width="8.7109375" style="4"/>
    <col min="11521" max="11521" width="16.5703125" style="4" customWidth="1"/>
    <col min="11522" max="11767" width="8.7109375" style="4"/>
    <col min="11768" max="11768" width="8.7109375" style="4" customWidth="1"/>
    <col min="11769" max="11772" width="8.7109375" style="4"/>
    <col min="11773" max="11774" width="6" style="4" customWidth="1"/>
    <col min="11775" max="11776" width="8.7109375" style="4"/>
    <col min="11777" max="11777" width="16.5703125" style="4" customWidth="1"/>
    <col min="11778" max="12023" width="8.7109375" style="4"/>
    <col min="12024" max="12024" width="8.7109375" style="4" customWidth="1"/>
    <col min="12025" max="12028" width="8.7109375" style="4"/>
    <col min="12029" max="12030" width="6" style="4" customWidth="1"/>
    <col min="12031" max="12032" width="8.7109375" style="4"/>
    <col min="12033" max="12033" width="16.5703125" style="4" customWidth="1"/>
    <col min="12034" max="12279" width="8.7109375" style="4"/>
    <col min="12280" max="12280" width="8.7109375" style="4" customWidth="1"/>
    <col min="12281" max="12284" width="8.7109375" style="4"/>
    <col min="12285" max="12286" width="6" style="4" customWidth="1"/>
    <col min="12287" max="12288" width="8.7109375" style="4"/>
    <col min="12289" max="12289" width="16.5703125" style="4" customWidth="1"/>
    <col min="12290" max="12535" width="8.7109375" style="4"/>
    <col min="12536" max="12536" width="8.7109375" style="4" customWidth="1"/>
    <col min="12537" max="12540" width="8.7109375" style="4"/>
    <col min="12541" max="12542" width="6" style="4" customWidth="1"/>
    <col min="12543" max="12544" width="8.7109375" style="4"/>
    <col min="12545" max="12545" width="16.5703125" style="4" customWidth="1"/>
    <col min="12546" max="12791" width="8.7109375" style="4"/>
    <col min="12792" max="12792" width="8.7109375" style="4" customWidth="1"/>
    <col min="12793" max="12796" width="8.7109375" style="4"/>
    <col min="12797" max="12798" width="6" style="4" customWidth="1"/>
    <col min="12799" max="12800" width="8.7109375" style="4"/>
    <col min="12801" max="12801" width="16.5703125" style="4" customWidth="1"/>
    <col min="12802" max="13047" width="8.7109375" style="4"/>
    <col min="13048" max="13048" width="8.7109375" style="4" customWidth="1"/>
    <col min="13049" max="13052" width="8.7109375" style="4"/>
    <col min="13053" max="13054" width="6" style="4" customWidth="1"/>
    <col min="13055" max="13056" width="8.7109375" style="4"/>
    <col min="13057" max="13057" width="16.5703125" style="4" customWidth="1"/>
    <col min="13058" max="13303" width="8.7109375" style="4"/>
    <col min="13304" max="13304" width="8.7109375" style="4" customWidth="1"/>
    <col min="13305" max="13308" width="8.7109375" style="4"/>
    <col min="13309" max="13310" width="6" style="4" customWidth="1"/>
    <col min="13311" max="13312" width="8.7109375" style="4"/>
    <col min="13313" max="13313" width="16.5703125" style="4" customWidth="1"/>
    <col min="13314" max="13559" width="8.7109375" style="4"/>
    <col min="13560" max="13560" width="8.7109375" style="4" customWidth="1"/>
    <col min="13561" max="13564" width="8.7109375" style="4"/>
    <col min="13565" max="13566" width="6" style="4" customWidth="1"/>
    <col min="13567" max="13568" width="8.7109375" style="4"/>
    <col min="13569" max="13569" width="16.5703125" style="4" customWidth="1"/>
    <col min="13570" max="13815" width="8.7109375" style="4"/>
    <col min="13816" max="13816" width="8.7109375" style="4" customWidth="1"/>
    <col min="13817" max="13820" width="8.7109375" style="4"/>
    <col min="13821" max="13822" width="6" style="4" customWidth="1"/>
    <col min="13823" max="13824" width="8.7109375" style="4"/>
    <col min="13825" max="13825" width="16.5703125" style="4" customWidth="1"/>
    <col min="13826" max="14071" width="8.7109375" style="4"/>
    <col min="14072" max="14072" width="8.7109375" style="4" customWidth="1"/>
    <col min="14073" max="14076" width="8.7109375" style="4"/>
    <col min="14077" max="14078" width="6" style="4" customWidth="1"/>
    <col min="14079" max="14080" width="8.7109375" style="4"/>
    <col min="14081" max="14081" width="16.5703125" style="4" customWidth="1"/>
    <col min="14082" max="14327" width="8.7109375" style="4"/>
    <col min="14328" max="14328" width="8.7109375" style="4" customWidth="1"/>
    <col min="14329" max="14332" width="8.7109375" style="4"/>
    <col min="14333" max="14334" width="6" style="4" customWidth="1"/>
    <col min="14335" max="14336" width="8.7109375" style="4"/>
    <col min="14337" max="14337" width="16.5703125" style="4" customWidth="1"/>
    <col min="14338" max="14583" width="8.7109375" style="4"/>
    <col min="14584" max="14584" width="8.7109375" style="4" customWidth="1"/>
    <col min="14585" max="14588" width="8.7109375" style="4"/>
    <col min="14589" max="14590" width="6" style="4" customWidth="1"/>
    <col min="14591" max="14592" width="8.7109375" style="4"/>
    <col min="14593" max="14593" width="16.5703125" style="4" customWidth="1"/>
    <col min="14594" max="14839" width="8.7109375" style="4"/>
    <col min="14840" max="14840" width="8.7109375" style="4" customWidth="1"/>
    <col min="14841" max="14844" width="8.7109375" style="4"/>
    <col min="14845" max="14846" width="6" style="4" customWidth="1"/>
    <col min="14847" max="14848" width="8.7109375" style="4"/>
    <col min="14849" max="14849" width="16.5703125" style="4" customWidth="1"/>
    <col min="14850" max="15095" width="8.7109375" style="4"/>
    <col min="15096" max="15096" width="8.7109375" style="4" customWidth="1"/>
    <col min="15097" max="15100" width="8.7109375" style="4"/>
    <col min="15101" max="15102" width="6" style="4" customWidth="1"/>
    <col min="15103" max="15104" width="8.7109375" style="4"/>
    <col min="15105" max="15105" width="16.5703125" style="4" customWidth="1"/>
    <col min="15106" max="15351" width="8.7109375" style="4"/>
    <col min="15352" max="15352" width="8.7109375" style="4" customWidth="1"/>
    <col min="15353" max="15356" width="8.7109375" style="4"/>
    <col min="15357" max="15358" width="6" style="4" customWidth="1"/>
    <col min="15359" max="15360" width="8.7109375" style="4"/>
    <col min="15361" max="15361" width="16.5703125" style="4" customWidth="1"/>
    <col min="15362" max="15607" width="8.7109375" style="4"/>
    <col min="15608" max="15608" width="8.7109375" style="4" customWidth="1"/>
    <col min="15609" max="15612" width="8.7109375" style="4"/>
    <col min="15613" max="15614" width="6" style="4" customWidth="1"/>
    <col min="15615" max="15616" width="8.7109375" style="4"/>
    <col min="15617" max="15617" width="16.5703125" style="4" customWidth="1"/>
    <col min="15618" max="15863" width="8.7109375" style="4"/>
    <col min="15864" max="15864" width="8.7109375" style="4" customWidth="1"/>
    <col min="15865" max="15868" width="8.7109375" style="4"/>
    <col min="15869" max="15870" width="6" style="4" customWidth="1"/>
    <col min="15871" max="15872" width="8.7109375" style="4"/>
    <col min="15873" max="15873" width="16.5703125" style="4" customWidth="1"/>
    <col min="15874" max="16119" width="8.7109375" style="4"/>
    <col min="16120" max="16120" width="8.7109375" style="4" customWidth="1"/>
    <col min="16121" max="16124" width="8.7109375" style="4"/>
    <col min="16125" max="16126" width="6" style="4" customWidth="1"/>
    <col min="16127" max="16128" width="8.7109375" style="4"/>
    <col min="16129" max="16129" width="16.5703125" style="4" customWidth="1"/>
    <col min="16130" max="16375" width="8.7109375" style="4"/>
    <col min="16376" max="16384" width="9.28515625" style="4" customWidth="1"/>
  </cols>
  <sheetData>
    <row r="1" spans="1:5" ht="35.65" customHeight="1" thickBot="1" x14ac:dyDescent="0.3">
      <c r="A1" s="890" t="e" vm="1">
        <v>#VALUE!</v>
      </c>
      <c r="B1" s="891"/>
      <c r="C1" s="896" t="s">
        <v>466</v>
      </c>
      <c r="D1" s="897"/>
      <c r="E1" s="898"/>
    </row>
    <row r="2" spans="1:5" ht="19.5" customHeight="1" thickBot="1" x14ac:dyDescent="0.25">
      <c r="A2" s="892"/>
      <c r="B2" s="893"/>
      <c r="C2" s="899" t="s">
        <v>447</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6.5" thickBot="1" x14ac:dyDescent="0.25">
      <c r="A8" s="907"/>
      <c r="B8" s="900"/>
      <c r="C8" s="900"/>
      <c r="D8" s="900"/>
      <c r="E8" s="901"/>
    </row>
    <row r="9" spans="1:5" ht="15.75" x14ac:dyDescent="0.25">
      <c r="A9" s="78" t="s">
        <v>501</v>
      </c>
      <c r="B9" s="79"/>
      <c r="C9" s="80"/>
      <c r="D9" s="81"/>
      <c r="E9" s="75"/>
    </row>
    <row r="10" spans="1:5" ht="15" customHeight="1" x14ac:dyDescent="0.25">
      <c r="A10" s="912" t="s">
        <v>592</v>
      </c>
      <c r="B10" s="913"/>
      <c r="C10" s="913"/>
      <c r="D10" s="913"/>
      <c r="E10" s="107"/>
    </row>
    <row r="11" spans="1:5" ht="15" customHeight="1" x14ac:dyDescent="0.25">
      <c r="A11" s="912"/>
      <c r="B11" s="913"/>
      <c r="C11" s="913"/>
      <c r="D11" s="913"/>
      <c r="E11" s="107"/>
    </row>
    <row r="12" spans="1:5" ht="15" customHeight="1" x14ac:dyDescent="0.25">
      <c r="A12" s="82"/>
      <c r="B12" s="83"/>
      <c r="C12" s="83"/>
      <c r="D12" s="83"/>
      <c r="E12" s="84"/>
    </row>
    <row r="13" spans="1:5" ht="15.75" x14ac:dyDescent="0.25">
      <c r="A13" s="85"/>
      <c r="B13" s="86"/>
      <c r="C13" s="87" t="s">
        <v>337</v>
      </c>
      <c r="D13" s="81"/>
      <c r="E13" s="75"/>
    </row>
    <row r="14" spans="1:5" ht="13.35" customHeight="1" x14ac:dyDescent="0.25">
      <c r="A14" s="88" t="s">
        <v>4</v>
      </c>
      <c r="B14" s="716" t="s">
        <v>319</v>
      </c>
      <c r="C14" s="89" t="s">
        <v>320</v>
      </c>
      <c r="D14" s="90" t="s">
        <v>5</v>
      </c>
      <c r="E14" s="75" t="s">
        <v>6</v>
      </c>
    </row>
    <row r="15" spans="1:5" ht="13.35" customHeight="1" x14ac:dyDescent="0.25">
      <c r="A15" s="718" t="s">
        <v>60</v>
      </c>
      <c r="B15" s="20">
        <f t="shared" ref="B15:B17" si="0">C15/0.82</f>
        <v>20869.512195121952</v>
      </c>
      <c r="C15" s="62">
        <v>17113</v>
      </c>
      <c r="D15" s="63"/>
      <c r="E15" s="64" t="str">
        <f>IF(C15*D15,C15*D15,"")</f>
        <v/>
      </c>
    </row>
    <row r="16" spans="1:5" ht="13.35" customHeight="1" x14ac:dyDescent="0.25">
      <c r="A16" s="718" t="s">
        <v>176</v>
      </c>
      <c r="B16" s="20">
        <f t="shared" si="0"/>
        <v>31158.536585365855</v>
      </c>
      <c r="C16" s="62">
        <v>25550</v>
      </c>
      <c r="D16" s="63"/>
      <c r="E16" s="64" t="str">
        <f t="shared" ref="E16:E17" si="1">IF(C16*D16,C16*D16,"")</f>
        <v/>
      </c>
    </row>
    <row r="17" spans="1:5" ht="13.35" customHeight="1" x14ac:dyDescent="0.25">
      <c r="A17" s="718" t="s">
        <v>177</v>
      </c>
      <c r="B17" s="20">
        <f t="shared" si="0"/>
        <v>49358.536585365859</v>
      </c>
      <c r="C17" s="62">
        <v>40474</v>
      </c>
      <c r="D17" s="63"/>
      <c r="E17" s="64" t="str">
        <f t="shared" si="1"/>
        <v/>
      </c>
    </row>
    <row r="18" spans="1:5" ht="15.75" x14ac:dyDescent="0.25">
      <c r="A18" s="718" t="s">
        <v>178</v>
      </c>
      <c r="B18" s="20">
        <f t="shared" ref="B18" si="2">C18/0.82</f>
        <v>52940.243902439026</v>
      </c>
      <c r="C18" s="62">
        <v>43411</v>
      </c>
      <c r="D18" s="63"/>
      <c r="E18" s="64" t="str">
        <f t="shared" ref="E18" si="3">IF(C18*D18,C18*D18,"")</f>
        <v/>
      </c>
    </row>
    <row r="19" spans="1:5" ht="15.75" x14ac:dyDescent="0.25">
      <c r="A19" s="88"/>
      <c r="B19" s="40"/>
      <c r="C19" s="56"/>
      <c r="D19" s="41"/>
      <c r="E19" s="75"/>
    </row>
    <row r="20" spans="1:5" ht="15.75" x14ac:dyDescent="0.25">
      <c r="A20" s="92" t="s">
        <v>22</v>
      </c>
      <c r="B20" s="40"/>
      <c r="C20" s="56"/>
      <c r="D20" s="41"/>
      <c r="E20" s="75"/>
    </row>
    <row r="21" spans="1:5" ht="15.75" x14ac:dyDescent="0.25">
      <c r="A21" s="93" t="s">
        <v>99</v>
      </c>
      <c r="B21" s="20">
        <f t="shared" ref="B21:B22" si="4">C21/0.82</f>
        <v>0</v>
      </c>
      <c r="C21" s="65">
        <v>0</v>
      </c>
      <c r="D21" s="37"/>
      <c r="E21" s="64" t="str">
        <f t="shared" ref="E21:E22" si="5">IF(C21*D21,C21*D21,"")</f>
        <v/>
      </c>
    </row>
    <row r="22" spans="1:5" ht="31.5" x14ac:dyDescent="0.25">
      <c r="A22" s="94" t="s">
        <v>100</v>
      </c>
      <c r="B22" s="20">
        <f t="shared" si="4"/>
        <v>8717.0731707317082</v>
      </c>
      <c r="C22" s="65">
        <v>7148</v>
      </c>
      <c r="D22" s="37"/>
      <c r="E22" s="64" t="str">
        <f t="shared" si="5"/>
        <v/>
      </c>
    </row>
    <row r="23" spans="1:5" ht="15.75" x14ac:dyDescent="0.25">
      <c r="A23" s="88"/>
      <c r="B23" s="40"/>
      <c r="C23" s="56"/>
      <c r="D23" s="41"/>
      <c r="E23" s="75"/>
    </row>
    <row r="24" spans="1:5" ht="15.75" x14ac:dyDescent="0.25">
      <c r="A24" s="92" t="s">
        <v>23</v>
      </c>
      <c r="B24" s="40"/>
      <c r="C24" s="56"/>
      <c r="D24" s="41"/>
      <c r="E24" s="75"/>
    </row>
    <row r="25" spans="1:5" ht="15.75" x14ac:dyDescent="0.25">
      <c r="A25" s="93" t="s">
        <v>101</v>
      </c>
      <c r="B25" s="20">
        <f t="shared" ref="B25:B27" si="6">C25/0.82</f>
        <v>831.70731707317077</v>
      </c>
      <c r="C25" s="65">
        <v>682</v>
      </c>
      <c r="D25" s="37"/>
      <c r="E25" s="64" t="str">
        <f t="shared" ref="E25:E27" si="7">IF(C25*D25,C25*D25,"")</f>
        <v/>
      </c>
    </row>
    <row r="26" spans="1:5" ht="15.75" x14ac:dyDescent="0.25">
      <c r="A26" s="108" t="s">
        <v>102</v>
      </c>
      <c r="B26" s="20"/>
      <c r="C26" s="109"/>
      <c r="D26" s="110"/>
      <c r="E26" s="111"/>
    </row>
    <row r="27" spans="1:5" ht="31.5" x14ac:dyDescent="0.25">
      <c r="A27" s="94" t="s">
        <v>103</v>
      </c>
      <c r="B27" s="20">
        <f t="shared" si="6"/>
        <v>3386.5853658536589</v>
      </c>
      <c r="C27" s="65">
        <v>2777</v>
      </c>
      <c r="D27" s="37"/>
      <c r="E27" s="64" t="str">
        <f t="shared" si="7"/>
        <v/>
      </c>
    </row>
    <row r="28" spans="1:5" ht="15.75" x14ac:dyDescent="0.25">
      <c r="A28" s="88"/>
      <c r="B28" s="40"/>
      <c r="C28" s="56"/>
      <c r="D28" s="41"/>
      <c r="E28" s="75"/>
    </row>
    <row r="29" spans="1:5" ht="15.75" x14ac:dyDescent="0.25">
      <c r="A29" s="92" t="s">
        <v>24</v>
      </c>
      <c r="B29" s="40"/>
      <c r="C29" s="56"/>
      <c r="D29" s="41"/>
      <c r="E29" s="75"/>
    </row>
    <row r="30" spans="1:5" ht="15.75" x14ac:dyDescent="0.25">
      <c r="A30" s="93" t="s">
        <v>88</v>
      </c>
      <c r="B30" s="20">
        <f t="shared" ref="B30:B32" si="8">C30/0.82</f>
        <v>352.4390243902439</v>
      </c>
      <c r="C30" s="65">
        <v>289</v>
      </c>
      <c r="D30" s="37"/>
      <c r="E30" s="64" t="str">
        <f t="shared" ref="E30:E32" si="9">IF(C30*D30,C30*D30,"")</f>
        <v/>
      </c>
    </row>
    <row r="31" spans="1:5" ht="15.75" x14ac:dyDescent="0.25">
      <c r="A31" s="94" t="s">
        <v>89</v>
      </c>
      <c r="B31" s="20">
        <f t="shared" si="8"/>
        <v>713.41463414634154</v>
      </c>
      <c r="C31" s="65">
        <v>585</v>
      </c>
      <c r="D31" s="37"/>
      <c r="E31" s="64" t="str">
        <f t="shared" si="9"/>
        <v/>
      </c>
    </row>
    <row r="32" spans="1:5" ht="15.75" x14ac:dyDescent="0.25">
      <c r="A32" s="93" t="s">
        <v>104</v>
      </c>
      <c r="B32" s="20">
        <f t="shared" si="8"/>
        <v>2571.9512195121952</v>
      </c>
      <c r="C32" s="65">
        <v>2109</v>
      </c>
      <c r="D32" s="37"/>
      <c r="E32" s="64" t="str">
        <f t="shared" si="9"/>
        <v/>
      </c>
    </row>
    <row r="33" spans="1:5" ht="15.75" x14ac:dyDescent="0.25">
      <c r="A33" s="88"/>
      <c r="B33" s="40"/>
      <c r="C33" s="56"/>
      <c r="D33" s="41"/>
      <c r="E33" s="75"/>
    </row>
    <row r="34" spans="1:5" ht="15.75" x14ac:dyDescent="0.25">
      <c r="A34" s="92" t="s">
        <v>25</v>
      </c>
      <c r="B34" s="40"/>
      <c r="C34" s="56"/>
      <c r="D34" s="41"/>
      <c r="E34" s="75"/>
    </row>
    <row r="35" spans="1:5" ht="15.75" x14ac:dyDescent="0.25">
      <c r="A35" s="93" t="s">
        <v>90</v>
      </c>
      <c r="B35" s="20">
        <f t="shared" ref="B35" si="10">C35/0.82</f>
        <v>875.60975609756099</v>
      </c>
      <c r="C35" s="65">
        <v>718</v>
      </c>
      <c r="D35" s="37"/>
      <c r="E35" s="64" t="str">
        <f t="shared" ref="E35" si="11">IF(C35*D35,C35*D35,"")</f>
        <v/>
      </c>
    </row>
    <row r="36" spans="1:5" ht="15.75" x14ac:dyDescent="0.25">
      <c r="A36" s="88"/>
      <c r="B36" s="40"/>
      <c r="C36" s="56"/>
      <c r="D36" s="41"/>
      <c r="E36" s="75"/>
    </row>
    <row r="37" spans="1:5" ht="15.75" x14ac:dyDescent="0.25">
      <c r="A37" s="92" t="s">
        <v>21</v>
      </c>
      <c r="B37" s="40"/>
      <c r="C37" s="56"/>
      <c r="D37" s="41"/>
      <c r="E37" s="75"/>
    </row>
    <row r="38" spans="1:5" ht="15.75" x14ac:dyDescent="0.25">
      <c r="A38" s="93" t="s">
        <v>105</v>
      </c>
      <c r="B38" s="20">
        <f t="shared" ref="B38:B39" si="12">C38/0.82</f>
        <v>2620.7317073170734</v>
      </c>
      <c r="C38" s="65">
        <v>2149</v>
      </c>
      <c r="D38" s="37"/>
      <c r="E38" s="64" t="str">
        <f t="shared" ref="E38:E39" si="13">IF(C38*D38,C38*D38,"")</f>
        <v/>
      </c>
    </row>
    <row r="39" spans="1:5" ht="31.5" x14ac:dyDescent="0.25">
      <c r="A39" s="94" t="s">
        <v>147</v>
      </c>
      <c r="B39" s="20">
        <f t="shared" si="12"/>
        <v>6117.0731707317073</v>
      </c>
      <c r="C39" s="65">
        <v>5016</v>
      </c>
      <c r="D39" s="37"/>
      <c r="E39" s="64" t="str">
        <f t="shared" si="13"/>
        <v/>
      </c>
    </row>
    <row r="40" spans="1:5" ht="15.75" x14ac:dyDescent="0.25">
      <c r="A40" s="88"/>
      <c r="B40" s="40"/>
      <c r="C40" s="56"/>
      <c r="D40" s="41"/>
      <c r="E40" s="75"/>
    </row>
    <row r="41" spans="1:5" ht="15.75" x14ac:dyDescent="0.25">
      <c r="A41" s="92" t="s">
        <v>26</v>
      </c>
      <c r="B41" s="40"/>
      <c r="C41" s="56"/>
      <c r="D41" s="41"/>
      <c r="E41" s="75"/>
    </row>
    <row r="42" spans="1:5" ht="15.75" x14ac:dyDescent="0.25">
      <c r="A42" s="93" t="s">
        <v>64</v>
      </c>
      <c r="B42" s="20">
        <f t="shared" ref="B42:B68" si="14">C42/0.82</f>
        <v>603.65853658536594</v>
      </c>
      <c r="C42" s="65">
        <v>495</v>
      </c>
      <c r="D42" s="37"/>
      <c r="E42" s="64" t="str">
        <f t="shared" ref="E42:E68" si="15">IF(C42*D42,C42*D42,"")</f>
        <v/>
      </c>
    </row>
    <row r="43" spans="1:5" ht="15.75" x14ac:dyDescent="0.25">
      <c r="A43" s="94" t="s">
        <v>65</v>
      </c>
      <c r="B43" s="20">
        <f t="shared" si="14"/>
        <v>2503.6585365853662</v>
      </c>
      <c r="C43" s="65">
        <v>2053</v>
      </c>
      <c r="D43" s="37"/>
      <c r="E43" s="64" t="str">
        <f t="shared" si="15"/>
        <v/>
      </c>
    </row>
    <row r="44" spans="1:5" ht="15.75" x14ac:dyDescent="0.25">
      <c r="A44" s="93" t="s">
        <v>66</v>
      </c>
      <c r="B44" s="20">
        <f t="shared" si="14"/>
        <v>459.75609756097566</v>
      </c>
      <c r="C44" s="65">
        <v>377</v>
      </c>
      <c r="D44" s="37"/>
      <c r="E44" s="64" t="str">
        <f t="shared" si="15"/>
        <v/>
      </c>
    </row>
    <row r="45" spans="1:5" ht="15.75" x14ac:dyDescent="0.25">
      <c r="A45" s="93" t="s">
        <v>67</v>
      </c>
      <c r="B45" s="20">
        <f t="shared" si="14"/>
        <v>646.34146341463418</v>
      </c>
      <c r="C45" s="65">
        <v>530</v>
      </c>
      <c r="D45" s="37"/>
      <c r="E45" s="64" t="str">
        <f t="shared" si="15"/>
        <v/>
      </c>
    </row>
    <row r="46" spans="1:5" ht="15.75" x14ac:dyDescent="0.25">
      <c r="A46" s="93" t="s">
        <v>68</v>
      </c>
      <c r="B46" s="20">
        <f t="shared" si="14"/>
        <v>320.73170731707319</v>
      </c>
      <c r="C46" s="65">
        <v>263</v>
      </c>
      <c r="D46" s="37"/>
      <c r="E46" s="64" t="str">
        <f t="shared" si="15"/>
        <v/>
      </c>
    </row>
    <row r="47" spans="1:5" ht="15.75" x14ac:dyDescent="0.25">
      <c r="A47" s="93" t="s">
        <v>69</v>
      </c>
      <c r="B47" s="20">
        <f t="shared" si="14"/>
        <v>897.56097560975616</v>
      </c>
      <c r="C47" s="65">
        <v>736</v>
      </c>
      <c r="D47" s="37"/>
      <c r="E47" s="64" t="str">
        <f t="shared" si="15"/>
        <v/>
      </c>
    </row>
    <row r="48" spans="1:5" ht="15.75" x14ac:dyDescent="0.25">
      <c r="A48" s="94" t="s">
        <v>106</v>
      </c>
      <c r="B48" s="20">
        <f t="shared" si="14"/>
        <v>819.51219512195132</v>
      </c>
      <c r="C48" s="65">
        <v>672</v>
      </c>
      <c r="D48" s="37"/>
      <c r="E48" s="64" t="str">
        <f t="shared" si="15"/>
        <v/>
      </c>
    </row>
    <row r="49" spans="1:5" ht="15.75" x14ac:dyDescent="0.25">
      <c r="A49" s="93" t="s">
        <v>107</v>
      </c>
      <c r="B49" s="20">
        <f t="shared" si="14"/>
        <v>641.46341463414637</v>
      </c>
      <c r="C49" s="65">
        <v>526</v>
      </c>
      <c r="D49" s="37"/>
      <c r="E49" s="64" t="str">
        <f t="shared" si="15"/>
        <v/>
      </c>
    </row>
    <row r="50" spans="1:5" ht="15.75" x14ac:dyDescent="0.25">
      <c r="A50" s="93" t="s">
        <v>108</v>
      </c>
      <c r="B50" s="20">
        <f t="shared" si="14"/>
        <v>1458.5365853658539</v>
      </c>
      <c r="C50" s="65">
        <v>1196</v>
      </c>
      <c r="D50" s="37"/>
      <c r="E50" s="64" t="str">
        <f t="shared" si="15"/>
        <v/>
      </c>
    </row>
    <row r="51" spans="1:5" ht="15.75" x14ac:dyDescent="0.25">
      <c r="A51" s="93" t="s">
        <v>109</v>
      </c>
      <c r="B51" s="20">
        <f t="shared" si="14"/>
        <v>1325.6097560975611</v>
      </c>
      <c r="C51" s="65">
        <v>1087</v>
      </c>
      <c r="D51" s="37"/>
      <c r="E51" s="64" t="str">
        <f t="shared" si="15"/>
        <v/>
      </c>
    </row>
    <row r="52" spans="1:5" ht="15.75" x14ac:dyDescent="0.25">
      <c r="A52" s="93" t="s">
        <v>110</v>
      </c>
      <c r="B52" s="20">
        <f t="shared" si="14"/>
        <v>992.68292682926835</v>
      </c>
      <c r="C52" s="65">
        <v>814</v>
      </c>
      <c r="D52" s="37"/>
      <c r="E52" s="64" t="str">
        <f t="shared" si="15"/>
        <v/>
      </c>
    </row>
    <row r="53" spans="1:5" ht="15.75" x14ac:dyDescent="0.25">
      <c r="A53" s="93" t="s">
        <v>113</v>
      </c>
      <c r="B53" s="20">
        <f t="shared" si="14"/>
        <v>200</v>
      </c>
      <c r="C53" s="65">
        <v>164</v>
      </c>
      <c r="D53" s="37"/>
      <c r="E53" s="64" t="str">
        <f t="shared" si="15"/>
        <v/>
      </c>
    </row>
    <row r="54" spans="1:5" ht="15.75" x14ac:dyDescent="0.25">
      <c r="A54" s="112"/>
      <c r="B54" s="28"/>
      <c r="C54" s="66"/>
      <c r="D54" s="67"/>
      <c r="E54" s="113"/>
    </row>
    <row r="55" spans="1:5" ht="15.75" x14ac:dyDescent="0.25">
      <c r="A55" s="92" t="s">
        <v>38</v>
      </c>
      <c r="B55" s="40"/>
      <c r="C55" s="56"/>
      <c r="D55" s="41"/>
      <c r="E55" s="75"/>
    </row>
    <row r="56" spans="1:5" ht="15.75" x14ac:dyDescent="0.25">
      <c r="A56" s="93" t="s">
        <v>117</v>
      </c>
      <c r="B56" s="20">
        <f t="shared" ref="B56:B57" si="16">C56/0.82</f>
        <v>5590.2439024390251</v>
      </c>
      <c r="C56" s="65">
        <v>4584</v>
      </c>
      <c r="D56" s="37"/>
      <c r="E56" s="64" t="str">
        <f t="shared" ref="E56:E57" si="17">IF(C56*D56,C56*D56,"")</f>
        <v/>
      </c>
    </row>
    <row r="57" spans="1:5" ht="31.5" x14ac:dyDescent="0.25">
      <c r="A57" s="94" t="s">
        <v>502</v>
      </c>
      <c r="B57" s="20">
        <f t="shared" si="16"/>
        <v>7085.3658536585372</v>
      </c>
      <c r="C57" s="65">
        <v>5810</v>
      </c>
      <c r="D57" s="37"/>
      <c r="E57" s="64" t="str">
        <f t="shared" si="17"/>
        <v/>
      </c>
    </row>
    <row r="58" spans="1:5" ht="15.75" x14ac:dyDescent="0.25">
      <c r="A58" s="101"/>
      <c r="B58" s="32"/>
      <c r="C58" s="56"/>
      <c r="D58" s="41"/>
      <c r="E58" s="119"/>
    </row>
    <row r="59" spans="1:5" ht="15" customHeight="1" x14ac:dyDescent="0.25">
      <c r="A59" s="92" t="s">
        <v>309</v>
      </c>
      <c r="B59" s="32"/>
      <c r="C59" s="56"/>
      <c r="D59" s="41"/>
      <c r="E59" s="119"/>
    </row>
    <row r="60" spans="1:5" ht="30.6" customHeight="1" x14ac:dyDescent="0.25">
      <c r="A60" s="914" t="s">
        <v>593</v>
      </c>
      <c r="B60" s="915"/>
      <c r="C60" s="915"/>
      <c r="D60" s="915"/>
      <c r="E60" s="916"/>
    </row>
    <row r="61" spans="1:5" ht="31.5" x14ac:dyDescent="0.25">
      <c r="A61" s="94" t="s">
        <v>119</v>
      </c>
      <c r="B61" s="20">
        <f t="shared" si="14"/>
        <v>4404.8780487804879</v>
      </c>
      <c r="C61" s="62">
        <v>3612</v>
      </c>
      <c r="D61" s="37"/>
      <c r="E61" s="64" t="str">
        <f t="shared" si="15"/>
        <v/>
      </c>
    </row>
    <row r="62" spans="1:5" ht="31.5" x14ac:dyDescent="0.25">
      <c r="A62" s="94" t="s">
        <v>120</v>
      </c>
      <c r="B62" s="20">
        <f t="shared" si="14"/>
        <v>13867.073170731708</v>
      </c>
      <c r="C62" s="62">
        <v>11371</v>
      </c>
      <c r="D62" s="37"/>
      <c r="E62" s="64" t="str">
        <f t="shared" si="15"/>
        <v/>
      </c>
    </row>
    <row r="63" spans="1:5" ht="15.75" x14ac:dyDescent="0.25">
      <c r="A63" s="93" t="s">
        <v>141</v>
      </c>
      <c r="B63" s="20">
        <f t="shared" ref="B63" si="18">C63/0.82</f>
        <v>0</v>
      </c>
      <c r="C63" s="62">
        <v>0</v>
      </c>
      <c r="D63" s="37"/>
      <c r="E63" s="64" t="str">
        <f t="shared" ref="E63" si="19">IF(C63*D63,C63*D63,"")</f>
        <v/>
      </c>
    </row>
    <row r="64" spans="1:5" ht="15.75" x14ac:dyDescent="0.25">
      <c r="A64" s="93" t="s">
        <v>121</v>
      </c>
      <c r="B64" s="20">
        <f t="shared" si="14"/>
        <v>260.97560975609758</v>
      </c>
      <c r="C64" s="62">
        <v>214</v>
      </c>
      <c r="D64" s="37"/>
      <c r="E64" s="64" t="str">
        <f t="shared" si="15"/>
        <v/>
      </c>
    </row>
    <row r="65" spans="1:5" ht="15.75" x14ac:dyDescent="0.25">
      <c r="A65" s="93" t="s">
        <v>122</v>
      </c>
      <c r="B65" s="20">
        <f t="shared" si="14"/>
        <v>370.73170731707319</v>
      </c>
      <c r="C65" s="62">
        <v>304</v>
      </c>
      <c r="D65" s="37"/>
      <c r="E65" s="64" t="str">
        <f t="shared" si="15"/>
        <v/>
      </c>
    </row>
    <row r="66" spans="1:5" ht="15.75" x14ac:dyDescent="0.25">
      <c r="A66" s="122" t="s">
        <v>39</v>
      </c>
      <c r="B66" s="28"/>
      <c r="C66" s="116"/>
      <c r="D66" s="67"/>
      <c r="E66" s="113"/>
    </row>
    <row r="67" spans="1:5" ht="31.5" x14ac:dyDescent="0.25">
      <c r="A67" s="123" t="s">
        <v>179</v>
      </c>
      <c r="B67" s="29"/>
      <c r="C67" s="117"/>
      <c r="D67" s="70"/>
      <c r="E67" s="118"/>
    </row>
    <row r="68" spans="1:5" ht="15.75" x14ac:dyDescent="0.25">
      <c r="A68" s="114" t="s">
        <v>126</v>
      </c>
      <c r="B68" s="20">
        <f t="shared" si="14"/>
        <v>1765.8536585365855</v>
      </c>
      <c r="C68" s="62">
        <v>1448</v>
      </c>
      <c r="D68" s="37"/>
      <c r="E68" s="64" t="str">
        <f t="shared" si="15"/>
        <v/>
      </c>
    </row>
    <row r="69" spans="1:5" ht="15.75" x14ac:dyDescent="0.25">
      <c r="A69" s="114" t="s">
        <v>127</v>
      </c>
      <c r="B69" s="20">
        <f>C69/0.82</f>
        <v>1334.1463414634147</v>
      </c>
      <c r="C69" s="62">
        <v>1094</v>
      </c>
      <c r="D69" s="37"/>
      <c r="E69" s="64" t="str">
        <f>IF(C69*D69,C69*D69,"")</f>
        <v/>
      </c>
    </row>
    <row r="70" spans="1:5" ht="15.75" x14ac:dyDescent="0.25">
      <c r="A70" s="124" t="s">
        <v>123</v>
      </c>
      <c r="B70" s="20">
        <f>C70/0.82</f>
        <v>1290.2439024390244</v>
      </c>
      <c r="C70" s="62">
        <v>1058</v>
      </c>
      <c r="D70" s="37"/>
      <c r="E70" s="64" t="str">
        <f>IF(C70*D70,C70*D70,"")</f>
        <v/>
      </c>
    </row>
    <row r="71" spans="1:5" ht="15.75" x14ac:dyDescent="0.25">
      <c r="A71" s="102"/>
      <c r="B71" s="32"/>
      <c r="C71" s="56"/>
      <c r="D71" s="41"/>
      <c r="E71" s="119"/>
    </row>
    <row r="72" spans="1:5" ht="15.75" x14ac:dyDescent="0.25">
      <c r="A72" s="92" t="s">
        <v>498</v>
      </c>
      <c r="B72" s="40"/>
      <c r="C72" s="56"/>
      <c r="D72" s="41"/>
      <c r="E72" s="75"/>
    </row>
    <row r="73" spans="1:5" ht="15.75" x14ac:dyDescent="0.25">
      <c r="A73" s="93" t="s">
        <v>131</v>
      </c>
      <c r="B73" s="20">
        <f t="shared" ref="B73:B77" si="20">C73/0.82</f>
        <v>9242.6829268292695</v>
      </c>
      <c r="C73" s="65">
        <v>7579</v>
      </c>
      <c r="D73" s="37"/>
      <c r="E73" s="64" t="str">
        <f t="shared" ref="E73:E77" si="21">IF(C73*D73,C73*D73,"")</f>
        <v/>
      </c>
    </row>
    <row r="74" spans="1:5" ht="15.75" x14ac:dyDescent="0.25">
      <c r="A74" s="94" t="s">
        <v>132</v>
      </c>
      <c r="B74" s="20">
        <f t="shared" si="20"/>
        <v>2642.6829268292686</v>
      </c>
      <c r="C74" s="65">
        <v>2167</v>
      </c>
      <c r="D74" s="37"/>
      <c r="E74" s="64" t="str">
        <f t="shared" si="21"/>
        <v/>
      </c>
    </row>
    <row r="75" spans="1:5" ht="15.75" x14ac:dyDescent="0.25">
      <c r="A75" s="93" t="s">
        <v>148</v>
      </c>
      <c r="B75" s="20">
        <f t="shared" si="20"/>
        <v>1078.0487804878048</v>
      </c>
      <c r="C75" s="65">
        <v>884</v>
      </c>
      <c r="D75" s="37"/>
      <c r="E75" s="64" t="str">
        <f t="shared" si="21"/>
        <v/>
      </c>
    </row>
    <row r="76" spans="1:5" ht="15.75" x14ac:dyDescent="0.25">
      <c r="A76" s="94" t="s">
        <v>134</v>
      </c>
      <c r="B76" s="20">
        <f t="shared" si="20"/>
        <v>2307.3170731707319</v>
      </c>
      <c r="C76" s="65">
        <v>1892</v>
      </c>
      <c r="D76" s="37"/>
      <c r="E76" s="64" t="str">
        <f t="shared" si="21"/>
        <v/>
      </c>
    </row>
    <row r="77" spans="1:5" ht="15.75" x14ac:dyDescent="0.25">
      <c r="A77" s="94" t="s">
        <v>135</v>
      </c>
      <c r="B77" s="20">
        <f t="shared" si="20"/>
        <v>2307.3170731707319</v>
      </c>
      <c r="C77" s="65">
        <v>1892</v>
      </c>
      <c r="D77" s="37"/>
      <c r="E77" s="64" t="str">
        <f t="shared" si="21"/>
        <v/>
      </c>
    </row>
    <row r="78" spans="1:5" ht="15.75" x14ac:dyDescent="0.25">
      <c r="A78" s="114"/>
      <c r="B78" s="28"/>
      <c r="C78" s="116"/>
      <c r="D78" s="67"/>
      <c r="E78" s="113"/>
    </row>
    <row r="79" spans="1:5" ht="15.75" x14ac:dyDescent="0.25">
      <c r="A79" s="98" t="s">
        <v>30</v>
      </c>
      <c r="B79" s="29"/>
      <c r="C79" s="69"/>
      <c r="D79" s="70"/>
      <c r="E79" s="71"/>
    </row>
    <row r="80" spans="1:5" ht="15.75" x14ac:dyDescent="0.25">
      <c r="A80" s="94" t="s">
        <v>305</v>
      </c>
      <c r="B80" s="20">
        <f>C80/0.82</f>
        <v>2201.2195121951222</v>
      </c>
      <c r="C80" s="62">
        <v>1805</v>
      </c>
      <c r="D80" s="37"/>
      <c r="E80" s="64" t="str">
        <f>IF(C80*D80,C80*D80,"")</f>
        <v/>
      </c>
    </row>
    <row r="81" spans="1:5" ht="31.5" x14ac:dyDescent="0.25">
      <c r="A81" s="94" t="s">
        <v>306</v>
      </c>
      <c r="B81" s="20">
        <f>C81/0.82</f>
        <v>4404.8780487804879</v>
      </c>
      <c r="C81" s="62">
        <v>3612</v>
      </c>
      <c r="D81" s="37"/>
      <c r="E81" s="64" t="str">
        <f>IF(C81*D81,C81*D81,"")</f>
        <v/>
      </c>
    </row>
    <row r="82" spans="1:5" ht="15.75" x14ac:dyDescent="0.25">
      <c r="A82" s="94" t="s">
        <v>136</v>
      </c>
      <c r="B82" s="20">
        <f>C82/0.82</f>
        <v>678.04878048780495</v>
      </c>
      <c r="C82" s="62">
        <v>556</v>
      </c>
      <c r="D82" s="37"/>
      <c r="E82" s="64" t="str">
        <f>IF(C82*D82,C82*D82,"")</f>
        <v/>
      </c>
    </row>
    <row r="83" spans="1:5" ht="31.5" x14ac:dyDescent="0.25">
      <c r="A83" s="94" t="s">
        <v>307</v>
      </c>
      <c r="B83" s="20">
        <f>C83/0.82</f>
        <v>7395.121951219513</v>
      </c>
      <c r="C83" s="62">
        <v>6064</v>
      </c>
      <c r="D83" s="37"/>
      <c r="E83" s="64" t="str">
        <f>IF(C83*D83,C83*D83,"")</f>
        <v/>
      </c>
    </row>
    <row r="84" spans="1:5" ht="15.75" x14ac:dyDescent="0.25">
      <c r="A84" s="94" t="s">
        <v>137</v>
      </c>
      <c r="B84" s="20">
        <f>C84/0.82</f>
        <v>678.04878048780495</v>
      </c>
      <c r="C84" s="62">
        <v>556</v>
      </c>
      <c r="D84" s="37"/>
      <c r="E84" s="64" t="str">
        <f>IF(C84*D84,C84*D84,"")</f>
        <v/>
      </c>
    </row>
    <row r="85" spans="1:5" ht="15.75" x14ac:dyDescent="0.25">
      <c r="A85" s="101"/>
      <c r="B85" s="32"/>
      <c r="C85" s="56"/>
      <c r="D85" s="41"/>
      <c r="E85" s="75"/>
    </row>
    <row r="86" spans="1:5" ht="15.75" x14ac:dyDescent="0.25">
      <c r="A86" s="120" t="s">
        <v>9</v>
      </c>
      <c r="B86" s="40"/>
      <c r="C86" s="56"/>
      <c r="D86" s="41"/>
      <c r="E86" s="75"/>
    </row>
    <row r="87" spans="1:5" ht="31.5" x14ac:dyDescent="0.25">
      <c r="A87" s="94" t="s">
        <v>181</v>
      </c>
      <c r="B87" s="20">
        <f t="shared" ref="B87:B89" si="22">C87/0.82</f>
        <v>1937.8048780487807</v>
      </c>
      <c r="C87" s="62">
        <v>1589</v>
      </c>
      <c r="D87" s="37"/>
      <c r="E87" s="64" t="str">
        <f t="shared" ref="E87:E89" si="23">IF(C87*D87,C87*D87,"")</f>
        <v/>
      </c>
    </row>
    <row r="88" spans="1:5" ht="31.5" x14ac:dyDescent="0.25">
      <c r="A88" s="94" t="s">
        <v>180</v>
      </c>
      <c r="B88" s="20">
        <f t="shared" ref="B88" si="24">C88/0.82</f>
        <v>4003.6585365853662</v>
      </c>
      <c r="C88" s="62">
        <v>3283</v>
      </c>
      <c r="D88" s="37"/>
      <c r="E88" s="64" t="str">
        <f t="shared" ref="E88" si="25">IF(C88*D88,C88*D88,"")</f>
        <v/>
      </c>
    </row>
    <row r="89" spans="1:5" ht="31.5" x14ac:dyDescent="0.25">
      <c r="A89" s="94" t="s">
        <v>182</v>
      </c>
      <c r="B89" s="20">
        <f t="shared" si="22"/>
        <v>10278.048780487805</v>
      </c>
      <c r="C89" s="62">
        <v>8428</v>
      </c>
      <c r="D89" s="37"/>
      <c r="E89" s="64" t="str">
        <f t="shared" si="23"/>
        <v/>
      </c>
    </row>
    <row r="90" spans="1:5" ht="15.75" x14ac:dyDescent="0.25">
      <c r="A90" s="102"/>
      <c r="B90" s="32"/>
      <c r="C90" s="56"/>
      <c r="D90" s="41"/>
      <c r="E90" s="75"/>
    </row>
    <row r="91" spans="1:5" ht="15.75" x14ac:dyDescent="0.25">
      <c r="A91" s="88" t="s">
        <v>12</v>
      </c>
      <c r="B91" s="40"/>
      <c r="C91" s="56"/>
      <c r="D91" s="41"/>
      <c r="E91" s="75"/>
    </row>
    <row r="92" spans="1:5" ht="15.75" x14ac:dyDescent="0.25">
      <c r="A92" s="93" t="s">
        <v>138</v>
      </c>
      <c r="B92" s="20">
        <f>C92/0.82</f>
        <v>1420.7317073170732</v>
      </c>
      <c r="C92" s="65">
        <v>1165</v>
      </c>
      <c r="D92" s="37"/>
      <c r="E92" s="64" t="str">
        <f>IF(C92*D92,C92*D92,"")</f>
        <v/>
      </c>
    </row>
    <row r="93" spans="1:5" ht="15.75" x14ac:dyDescent="0.25">
      <c r="A93" s="93" t="s">
        <v>81</v>
      </c>
      <c r="B93" s="20">
        <f t="shared" ref="B93:B95" si="26">C93/0.82</f>
        <v>0</v>
      </c>
      <c r="C93" s="62">
        <v>0</v>
      </c>
      <c r="D93" s="37"/>
      <c r="E93" s="64" t="str">
        <f t="shared" ref="E93:E95" si="27">IF(C93*D93,C93*D93,"")</f>
        <v/>
      </c>
    </row>
    <row r="94" spans="1:5" ht="15.75" x14ac:dyDescent="0.25">
      <c r="A94" s="93" t="s">
        <v>82</v>
      </c>
      <c r="B94" s="20">
        <f t="shared" si="26"/>
        <v>0</v>
      </c>
      <c r="C94" s="65">
        <v>0</v>
      </c>
      <c r="D94" s="37"/>
      <c r="E94" s="64" t="str">
        <f t="shared" si="27"/>
        <v/>
      </c>
    </row>
    <row r="95" spans="1:5" ht="15.75" x14ac:dyDescent="0.25">
      <c r="A95" s="717" t="s">
        <v>83</v>
      </c>
      <c r="B95" s="20">
        <f t="shared" si="26"/>
        <v>769.51219512195132</v>
      </c>
      <c r="C95" s="65">
        <v>631</v>
      </c>
      <c r="D95" s="37"/>
      <c r="E95" s="64" t="str">
        <f t="shared" si="27"/>
        <v/>
      </c>
    </row>
    <row r="96" spans="1:5" ht="15.75" x14ac:dyDescent="0.25">
      <c r="A96" s="101"/>
      <c r="B96" s="40"/>
      <c r="C96" s="56"/>
      <c r="D96" s="41"/>
      <c r="E96" s="75" t="str">
        <f>IF(C106*D96,C106*D96,"")</f>
        <v/>
      </c>
    </row>
    <row r="97" spans="1:5" ht="15.75" x14ac:dyDescent="0.25">
      <c r="A97" s="88" t="s">
        <v>10</v>
      </c>
      <c r="B97" s="40"/>
      <c r="C97" s="56"/>
      <c r="D97" s="41"/>
      <c r="E97" s="75"/>
    </row>
    <row r="98" spans="1:5" ht="15.75" x14ac:dyDescent="0.25">
      <c r="A98" s="93" t="s">
        <v>74</v>
      </c>
      <c r="B98" s="72">
        <f t="shared" ref="B98:B101" si="28">C98*1.18</f>
        <v>0</v>
      </c>
      <c r="C98" s="62">
        <v>0</v>
      </c>
      <c r="D98" s="37"/>
      <c r="E98" s="64" t="str">
        <f t="shared" ref="E98:E102" si="29">IF(C98*D98,C98*D98,"")</f>
        <v/>
      </c>
    </row>
    <row r="99" spans="1:5" ht="15.75" x14ac:dyDescent="0.25">
      <c r="A99" s="93" t="s">
        <v>75</v>
      </c>
      <c r="B99" s="72">
        <f t="shared" si="28"/>
        <v>0</v>
      </c>
      <c r="C99" s="62">
        <v>0</v>
      </c>
      <c r="D99" s="37"/>
      <c r="E99" s="64" t="str">
        <f t="shared" si="29"/>
        <v/>
      </c>
    </row>
    <row r="100" spans="1:5" ht="15.75" x14ac:dyDescent="0.25">
      <c r="A100" s="93" t="s">
        <v>76</v>
      </c>
      <c r="B100" s="72">
        <f t="shared" si="28"/>
        <v>0</v>
      </c>
      <c r="C100" s="62">
        <v>0</v>
      </c>
      <c r="D100" s="37"/>
      <c r="E100" s="64" t="str">
        <f t="shared" si="29"/>
        <v/>
      </c>
    </row>
    <row r="101" spans="1:5" ht="15.75" x14ac:dyDescent="0.25">
      <c r="A101" s="93" t="s">
        <v>77</v>
      </c>
      <c r="B101" s="72">
        <f t="shared" si="28"/>
        <v>0</v>
      </c>
      <c r="C101" s="62">
        <v>0</v>
      </c>
      <c r="D101" s="37"/>
      <c r="E101" s="64" t="str">
        <f t="shared" si="29"/>
        <v/>
      </c>
    </row>
    <row r="102" spans="1:5" ht="15.75" x14ac:dyDescent="0.25">
      <c r="A102" s="93" t="s">
        <v>78</v>
      </c>
      <c r="B102" s="20">
        <f t="shared" ref="B102" si="30">C102/0.82</f>
        <v>1723.1707317073171</v>
      </c>
      <c r="C102" s="62">
        <v>1413</v>
      </c>
      <c r="D102" s="63"/>
      <c r="E102" s="64" t="str">
        <f t="shared" si="29"/>
        <v/>
      </c>
    </row>
    <row r="103" spans="1:5" ht="15.75" x14ac:dyDescent="0.25">
      <c r="A103" s="101"/>
      <c r="B103" s="40"/>
      <c r="C103" s="56"/>
      <c r="D103" s="42"/>
      <c r="E103" s="103"/>
    </row>
    <row r="104" spans="1:5" ht="15.75" x14ac:dyDescent="0.25">
      <c r="A104" s="88" t="s">
        <v>11</v>
      </c>
      <c r="B104" s="40"/>
      <c r="C104" s="56"/>
      <c r="D104" s="42"/>
      <c r="E104" s="104"/>
    </row>
    <row r="105" spans="1:5" ht="15.75" x14ac:dyDescent="0.25">
      <c r="A105" s="100" t="s">
        <v>79</v>
      </c>
      <c r="B105" s="72">
        <f t="shared" ref="B105:B106" si="31">C105*1.18</f>
        <v>0</v>
      </c>
      <c r="C105" s="62">
        <v>0</v>
      </c>
      <c r="D105" s="74"/>
      <c r="E105" s="64" t="str">
        <f t="shared" ref="E105:E106" si="32">IF(C105*D105,C105*D105,"")</f>
        <v/>
      </c>
    </row>
    <row r="106" spans="1:5" ht="15.75" x14ac:dyDescent="0.25">
      <c r="A106" s="100" t="s">
        <v>80</v>
      </c>
      <c r="B106" s="72">
        <f t="shared" si="31"/>
        <v>0</v>
      </c>
      <c r="C106" s="62">
        <v>0</v>
      </c>
      <c r="D106" s="74"/>
      <c r="E106" s="64" t="str">
        <f t="shared" si="32"/>
        <v/>
      </c>
    </row>
    <row r="107" spans="1:5" ht="15.75" x14ac:dyDescent="0.25">
      <c r="A107" s="101"/>
      <c r="B107" s="40"/>
      <c r="C107" s="56"/>
      <c r="D107" s="81"/>
      <c r="E107" s="75"/>
    </row>
    <row r="108" spans="1:5" ht="15.75" x14ac:dyDescent="0.25">
      <c r="A108" s="88" t="s">
        <v>13</v>
      </c>
      <c r="B108" s="40"/>
      <c r="C108" s="56"/>
      <c r="D108" s="81"/>
      <c r="E108" s="75"/>
    </row>
    <row r="109" spans="1:5" ht="15.75" x14ac:dyDescent="0.25">
      <c r="A109" s="100" t="s">
        <v>301</v>
      </c>
      <c r="B109" s="34"/>
      <c r="C109" s="62">
        <v>3.5</v>
      </c>
      <c r="D109" s="74"/>
      <c r="E109" s="64" t="str">
        <f t="shared" ref="E109:E110" si="33">IF(C109*D109,C109*D109,"")</f>
        <v/>
      </c>
    </row>
    <row r="110" spans="1:5" ht="15.75" x14ac:dyDescent="0.25">
      <c r="A110" s="100" t="s">
        <v>14</v>
      </c>
      <c r="B110" s="34"/>
      <c r="C110" s="62">
        <v>1.85</v>
      </c>
      <c r="D110" s="74"/>
      <c r="E110" s="64" t="str">
        <f t="shared" si="33"/>
        <v/>
      </c>
    </row>
    <row r="111" spans="1:5" ht="15.75" x14ac:dyDescent="0.25">
      <c r="A111" s="93" t="s">
        <v>467</v>
      </c>
      <c r="B111" s="44"/>
      <c r="C111" s="45" t="s">
        <v>32</v>
      </c>
      <c r="D111" s="74"/>
      <c r="E111" s="64"/>
    </row>
    <row r="112" spans="1:5" ht="15.75" x14ac:dyDescent="0.25">
      <c r="A112" s="40"/>
      <c r="B112" s="40"/>
      <c r="C112" s="76"/>
      <c r="D112" s="42" t="s">
        <v>15</v>
      </c>
      <c r="E112" s="77">
        <f>SUM(E15:E111)</f>
        <v>0</v>
      </c>
    </row>
    <row r="113" spans="1:8" ht="15.75" x14ac:dyDescent="0.25">
      <c r="A113" s="911" t="s">
        <v>468</v>
      </c>
      <c r="B113" s="47"/>
      <c r="C113" s="48">
        <v>0</v>
      </c>
      <c r="D113" s="12"/>
      <c r="E113" s="53">
        <f>SUM(C113*(E112)/100)</f>
        <v>0</v>
      </c>
      <c r="H113" s="50"/>
    </row>
    <row r="114" spans="1:8" ht="15.75" x14ac:dyDescent="0.25">
      <c r="A114" s="911"/>
      <c r="B114" s="40"/>
      <c r="C114" s="49">
        <v>0</v>
      </c>
      <c r="D114" s="42" t="s">
        <v>16</v>
      </c>
      <c r="E114" s="52">
        <f>SUM(C114*(E112)/100)</f>
        <v>0</v>
      </c>
    </row>
    <row r="115" spans="1:8" ht="15.75" x14ac:dyDescent="0.25">
      <c r="A115" s="889" t="s">
        <v>539</v>
      </c>
      <c r="B115" s="889"/>
      <c r="C115" s="76"/>
      <c r="D115" s="42" t="s">
        <v>17</v>
      </c>
      <c r="E115" s="54">
        <f>SUM(E112+E113+E114)</f>
        <v>0</v>
      </c>
    </row>
    <row r="116" spans="1:8" ht="15" x14ac:dyDescent="0.25">
      <c r="A116" s="11"/>
      <c r="B116" s="11"/>
      <c r="C116" s="24"/>
    </row>
  </sheetData>
  <mergeCells count="14">
    <mergeCell ref="A115:B115"/>
    <mergeCell ref="A113:A114"/>
    <mergeCell ref="A1:B5"/>
    <mergeCell ref="C1:E1"/>
    <mergeCell ref="C2:E2"/>
    <mergeCell ref="C3:E3"/>
    <mergeCell ref="C4:E4"/>
    <mergeCell ref="C5:E5"/>
    <mergeCell ref="A60:E60"/>
    <mergeCell ref="A6:B7"/>
    <mergeCell ref="C6:E6"/>
    <mergeCell ref="C7:E7"/>
    <mergeCell ref="A8:E8"/>
    <mergeCell ref="A10:D11"/>
  </mergeCells>
  <hyperlinks>
    <hyperlink ref="C7" r:id="rId1" xr:uid="{E80E9CE3-7373-465F-9B42-8ADEC99C301A}"/>
    <hyperlink ref="C5" r:id="rId2" xr:uid="{4D0E0B64-F14B-4572-A5AF-04FBB241E27E}"/>
  </hyperlinks>
  <pageMargins left="0.5" right="0.5" top="0.5" bottom="0.5" header="0.5" footer="0.5"/>
  <pageSetup orientation="portrait"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241B3-CEDB-4BE4-B3B9-8CE01C346C68}">
  <sheetPr>
    <tabColor rgb="FFFF6600"/>
  </sheetPr>
  <dimension ref="A1:H46"/>
  <sheetViews>
    <sheetView topLeftCell="A11" zoomScale="110" zoomScaleNormal="110" workbookViewId="0">
      <selection activeCell="E42" sqref="E42"/>
    </sheetView>
  </sheetViews>
  <sheetFormatPr defaultRowHeight="12.75" x14ac:dyDescent="0.2"/>
  <cols>
    <col min="1" max="1" width="43.42578125" style="4" customWidth="1"/>
    <col min="2" max="2" width="12.28515625" style="4" customWidth="1"/>
    <col min="3" max="3" width="14.42578125" style="25" customWidth="1"/>
    <col min="4" max="4" width="5.42578125" style="6" customWidth="1"/>
    <col min="5" max="5" width="13.28515625" style="51" customWidth="1"/>
    <col min="6" max="247" width="8.7109375" style="4"/>
    <col min="248" max="248" width="8.7109375" style="4" customWidth="1"/>
    <col min="249" max="252" width="8.7109375" style="4"/>
    <col min="253" max="254" width="6" style="4" customWidth="1"/>
    <col min="255" max="256" width="8.7109375" style="4"/>
    <col min="257" max="257" width="16.5703125" style="4" customWidth="1"/>
    <col min="258" max="503" width="8.7109375" style="4"/>
    <col min="504" max="504" width="8.7109375" style="4" customWidth="1"/>
    <col min="505" max="508" width="8.7109375" style="4"/>
    <col min="509" max="510" width="6" style="4" customWidth="1"/>
    <col min="511" max="512" width="8.7109375" style="4"/>
    <col min="513" max="513" width="16.5703125" style="4" customWidth="1"/>
    <col min="514" max="759" width="8.7109375" style="4"/>
    <col min="760" max="760" width="8.7109375" style="4" customWidth="1"/>
    <col min="761" max="764" width="8.7109375" style="4"/>
    <col min="765" max="766" width="6" style="4" customWidth="1"/>
    <col min="767" max="768" width="8.7109375" style="4"/>
    <col min="769" max="769" width="16.5703125" style="4" customWidth="1"/>
    <col min="770" max="1015" width="8.7109375" style="4"/>
    <col min="1016" max="1016" width="8.7109375" style="4" customWidth="1"/>
    <col min="1017" max="1020" width="8.7109375" style="4"/>
    <col min="1021" max="1022" width="6" style="4" customWidth="1"/>
    <col min="1023" max="1024" width="8.7109375" style="4"/>
    <col min="1025" max="1025" width="16.5703125" style="4" customWidth="1"/>
    <col min="1026" max="1271" width="8.7109375" style="4"/>
    <col min="1272" max="1272" width="8.7109375" style="4" customWidth="1"/>
    <col min="1273" max="1276" width="8.7109375" style="4"/>
    <col min="1277" max="1278" width="6" style="4" customWidth="1"/>
    <col min="1279" max="1280" width="8.7109375" style="4"/>
    <col min="1281" max="1281" width="16.5703125" style="4" customWidth="1"/>
    <col min="1282" max="1527" width="8.7109375" style="4"/>
    <col min="1528" max="1528" width="8.7109375" style="4" customWidth="1"/>
    <col min="1529" max="1532" width="8.7109375" style="4"/>
    <col min="1533" max="1534" width="6" style="4" customWidth="1"/>
    <col min="1535" max="1536" width="8.7109375" style="4"/>
    <col min="1537" max="1537" width="16.5703125" style="4" customWidth="1"/>
    <col min="1538" max="1783" width="8.7109375" style="4"/>
    <col min="1784" max="1784" width="8.7109375" style="4" customWidth="1"/>
    <col min="1785" max="1788" width="8.7109375" style="4"/>
    <col min="1789" max="1790" width="6" style="4" customWidth="1"/>
    <col min="1791" max="1792" width="8.7109375" style="4"/>
    <col min="1793" max="1793" width="16.5703125" style="4" customWidth="1"/>
    <col min="1794" max="2039" width="8.7109375" style="4"/>
    <col min="2040" max="2040" width="8.7109375" style="4" customWidth="1"/>
    <col min="2041" max="2044" width="8.7109375" style="4"/>
    <col min="2045" max="2046" width="6" style="4" customWidth="1"/>
    <col min="2047" max="2048" width="8.7109375" style="4"/>
    <col min="2049" max="2049" width="16.5703125" style="4" customWidth="1"/>
    <col min="2050" max="2295" width="8.7109375" style="4"/>
    <col min="2296" max="2296" width="8.7109375" style="4" customWidth="1"/>
    <col min="2297" max="2300" width="8.7109375" style="4"/>
    <col min="2301" max="2302" width="6" style="4" customWidth="1"/>
    <col min="2303" max="2304" width="8.7109375" style="4"/>
    <col min="2305" max="2305" width="16.5703125" style="4" customWidth="1"/>
    <col min="2306" max="2551" width="8.7109375" style="4"/>
    <col min="2552" max="2552" width="8.7109375" style="4" customWidth="1"/>
    <col min="2553" max="2556" width="8.7109375" style="4"/>
    <col min="2557" max="2558" width="6" style="4" customWidth="1"/>
    <col min="2559" max="2560" width="8.7109375" style="4"/>
    <col min="2561" max="2561" width="16.5703125" style="4" customWidth="1"/>
    <col min="2562" max="2807" width="8.7109375" style="4"/>
    <col min="2808" max="2808" width="8.7109375" style="4" customWidth="1"/>
    <col min="2809" max="2812" width="8.7109375" style="4"/>
    <col min="2813" max="2814" width="6" style="4" customWidth="1"/>
    <col min="2815" max="2816" width="8.7109375" style="4"/>
    <col min="2817" max="2817" width="16.5703125" style="4" customWidth="1"/>
    <col min="2818" max="3063" width="8.7109375" style="4"/>
    <col min="3064" max="3064" width="8.7109375" style="4" customWidth="1"/>
    <col min="3065" max="3068" width="8.7109375" style="4"/>
    <col min="3069" max="3070" width="6" style="4" customWidth="1"/>
    <col min="3071" max="3072" width="8.7109375" style="4"/>
    <col min="3073" max="3073" width="16.5703125" style="4" customWidth="1"/>
    <col min="3074" max="3319" width="8.7109375" style="4"/>
    <col min="3320" max="3320" width="8.7109375" style="4" customWidth="1"/>
    <col min="3321" max="3324" width="8.7109375" style="4"/>
    <col min="3325" max="3326" width="6" style="4" customWidth="1"/>
    <col min="3327" max="3328" width="8.7109375" style="4"/>
    <col min="3329" max="3329" width="16.5703125" style="4" customWidth="1"/>
    <col min="3330" max="3575" width="8.7109375" style="4"/>
    <col min="3576" max="3576" width="8.7109375" style="4" customWidth="1"/>
    <col min="3577" max="3580" width="8.7109375" style="4"/>
    <col min="3581" max="3582" width="6" style="4" customWidth="1"/>
    <col min="3583" max="3584" width="8.7109375" style="4"/>
    <col min="3585" max="3585" width="16.5703125" style="4" customWidth="1"/>
    <col min="3586" max="3831" width="8.7109375" style="4"/>
    <col min="3832" max="3832" width="8.7109375" style="4" customWidth="1"/>
    <col min="3833" max="3836" width="8.7109375" style="4"/>
    <col min="3837" max="3838" width="6" style="4" customWidth="1"/>
    <col min="3839" max="3840" width="8.7109375" style="4"/>
    <col min="3841" max="3841" width="16.5703125" style="4" customWidth="1"/>
    <col min="3842" max="4087" width="8.7109375" style="4"/>
    <col min="4088" max="4088" width="8.7109375" style="4" customWidth="1"/>
    <col min="4089" max="4092" width="8.7109375" style="4"/>
    <col min="4093" max="4094" width="6" style="4" customWidth="1"/>
    <col min="4095" max="4096" width="8.7109375" style="4"/>
    <col min="4097" max="4097" width="16.5703125" style="4" customWidth="1"/>
    <col min="4098" max="4343" width="8.7109375" style="4"/>
    <col min="4344" max="4344" width="8.7109375" style="4" customWidth="1"/>
    <col min="4345" max="4348" width="8.7109375" style="4"/>
    <col min="4349" max="4350" width="6" style="4" customWidth="1"/>
    <col min="4351" max="4352" width="8.7109375" style="4"/>
    <col min="4353" max="4353" width="16.5703125" style="4" customWidth="1"/>
    <col min="4354" max="4599" width="8.7109375" style="4"/>
    <col min="4600" max="4600" width="8.7109375" style="4" customWidth="1"/>
    <col min="4601" max="4604" width="8.7109375" style="4"/>
    <col min="4605" max="4606" width="6" style="4" customWidth="1"/>
    <col min="4607" max="4608" width="8.7109375" style="4"/>
    <col min="4609" max="4609" width="16.5703125" style="4" customWidth="1"/>
    <col min="4610" max="4855" width="8.7109375" style="4"/>
    <col min="4856" max="4856" width="8.7109375" style="4" customWidth="1"/>
    <col min="4857" max="4860" width="8.7109375" style="4"/>
    <col min="4861" max="4862" width="6" style="4" customWidth="1"/>
    <col min="4863" max="4864" width="8.7109375" style="4"/>
    <col min="4865" max="4865" width="16.5703125" style="4" customWidth="1"/>
    <col min="4866" max="5111" width="8.7109375" style="4"/>
    <col min="5112" max="5112" width="8.7109375" style="4" customWidth="1"/>
    <col min="5113" max="5116" width="8.7109375" style="4"/>
    <col min="5117" max="5118" width="6" style="4" customWidth="1"/>
    <col min="5119" max="5120" width="8.7109375" style="4"/>
    <col min="5121" max="5121" width="16.5703125" style="4" customWidth="1"/>
    <col min="5122" max="5367" width="8.7109375" style="4"/>
    <col min="5368" max="5368" width="8.7109375" style="4" customWidth="1"/>
    <col min="5369" max="5372" width="8.7109375" style="4"/>
    <col min="5373" max="5374" width="6" style="4" customWidth="1"/>
    <col min="5375" max="5376" width="8.7109375" style="4"/>
    <col min="5377" max="5377" width="16.5703125" style="4" customWidth="1"/>
    <col min="5378" max="5623" width="8.7109375" style="4"/>
    <col min="5624" max="5624" width="8.7109375" style="4" customWidth="1"/>
    <col min="5625" max="5628" width="8.7109375" style="4"/>
    <col min="5629" max="5630" width="6" style="4" customWidth="1"/>
    <col min="5631" max="5632" width="8.7109375" style="4"/>
    <col min="5633" max="5633" width="16.5703125" style="4" customWidth="1"/>
    <col min="5634" max="5879" width="8.7109375" style="4"/>
    <col min="5880" max="5880" width="8.7109375" style="4" customWidth="1"/>
    <col min="5881" max="5884" width="8.7109375" style="4"/>
    <col min="5885" max="5886" width="6" style="4" customWidth="1"/>
    <col min="5887" max="5888" width="8.7109375" style="4"/>
    <col min="5889" max="5889" width="16.5703125" style="4" customWidth="1"/>
    <col min="5890" max="6135" width="8.7109375" style="4"/>
    <col min="6136" max="6136" width="8.7109375" style="4" customWidth="1"/>
    <col min="6137" max="6140" width="8.7109375" style="4"/>
    <col min="6141" max="6142" width="6" style="4" customWidth="1"/>
    <col min="6143" max="6144" width="8.7109375" style="4"/>
    <col min="6145" max="6145" width="16.5703125" style="4" customWidth="1"/>
    <col min="6146" max="6391" width="8.7109375" style="4"/>
    <col min="6392" max="6392" width="8.7109375" style="4" customWidth="1"/>
    <col min="6393" max="6396" width="8.7109375" style="4"/>
    <col min="6397" max="6398" width="6" style="4" customWidth="1"/>
    <col min="6399" max="6400" width="8.7109375" style="4"/>
    <col min="6401" max="6401" width="16.5703125" style="4" customWidth="1"/>
    <col min="6402" max="6647" width="8.7109375" style="4"/>
    <col min="6648" max="6648" width="8.7109375" style="4" customWidth="1"/>
    <col min="6649" max="6652" width="8.7109375" style="4"/>
    <col min="6653" max="6654" width="6" style="4" customWidth="1"/>
    <col min="6655" max="6656" width="8.7109375" style="4"/>
    <col min="6657" max="6657" width="16.5703125" style="4" customWidth="1"/>
    <col min="6658" max="6903" width="8.7109375" style="4"/>
    <col min="6904" max="6904" width="8.7109375" style="4" customWidth="1"/>
    <col min="6905" max="6908" width="8.7109375" style="4"/>
    <col min="6909" max="6910" width="6" style="4" customWidth="1"/>
    <col min="6911" max="6912" width="8.7109375" style="4"/>
    <col min="6913" max="6913" width="16.5703125" style="4" customWidth="1"/>
    <col min="6914" max="7159" width="8.7109375" style="4"/>
    <col min="7160" max="7160" width="8.7109375" style="4" customWidth="1"/>
    <col min="7161" max="7164" width="8.7109375" style="4"/>
    <col min="7165" max="7166" width="6" style="4" customWidth="1"/>
    <col min="7167" max="7168" width="8.7109375" style="4"/>
    <col min="7169" max="7169" width="16.5703125" style="4" customWidth="1"/>
    <col min="7170" max="7415" width="8.7109375" style="4"/>
    <col min="7416" max="7416" width="8.7109375" style="4" customWidth="1"/>
    <col min="7417" max="7420" width="8.7109375" style="4"/>
    <col min="7421" max="7422" width="6" style="4" customWidth="1"/>
    <col min="7423" max="7424" width="8.7109375" style="4"/>
    <col min="7425" max="7425" width="16.5703125" style="4" customWidth="1"/>
    <col min="7426" max="7671" width="8.7109375" style="4"/>
    <col min="7672" max="7672" width="8.7109375" style="4" customWidth="1"/>
    <col min="7673" max="7676" width="8.7109375" style="4"/>
    <col min="7677" max="7678" width="6" style="4" customWidth="1"/>
    <col min="7679" max="7680" width="8.7109375" style="4"/>
    <col min="7681" max="7681" width="16.5703125" style="4" customWidth="1"/>
    <col min="7682" max="7927" width="8.7109375" style="4"/>
    <col min="7928" max="7928" width="8.7109375" style="4" customWidth="1"/>
    <col min="7929" max="7932" width="8.7109375" style="4"/>
    <col min="7933" max="7934" width="6" style="4" customWidth="1"/>
    <col min="7935" max="7936" width="8.7109375" style="4"/>
    <col min="7937" max="7937" width="16.5703125" style="4" customWidth="1"/>
    <col min="7938" max="8183" width="8.7109375" style="4"/>
    <col min="8184" max="8184" width="8.7109375" style="4" customWidth="1"/>
    <col min="8185" max="8188" width="8.7109375" style="4"/>
    <col min="8189" max="8190" width="6" style="4" customWidth="1"/>
    <col min="8191" max="8192" width="8.7109375" style="4"/>
    <col min="8193" max="8193" width="16.5703125" style="4" customWidth="1"/>
    <col min="8194" max="8439" width="8.7109375" style="4"/>
    <col min="8440" max="8440" width="8.7109375" style="4" customWidth="1"/>
    <col min="8441" max="8444" width="8.7109375" style="4"/>
    <col min="8445" max="8446" width="6" style="4" customWidth="1"/>
    <col min="8447" max="8448" width="8.7109375" style="4"/>
    <col min="8449" max="8449" width="16.5703125" style="4" customWidth="1"/>
    <col min="8450" max="8695" width="8.7109375" style="4"/>
    <col min="8696" max="8696" width="8.7109375" style="4" customWidth="1"/>
    <col min="8697" max="8700" width="8.7109375" style="4"/>
    <col min="8701" max="8702" width="6" style="4" customWidth="1"/>
    <col min="8703" max="8704" width="8.7109375" style="4"/>
    <col min="8705" max="8705" width="16.5703125" style="4" customWidth="1"/>
    <col min="8706" max="8951" width="8.7109375" style="4"/>
    <col min="8952" max="8952" width="8.7109375" style="4" customWidth="1"/>
    <col min="8953" max="8956" width="8.7109375" style="4"/>
    <col min="8957" max="8958" width="6" style="4" customWidth="1"/>
    <col min="8959" max="8960" width="8.7109375" style="4"/>
    <col min="8961" max="8961" width="16.5703125" style="4" customWidth="1"/>
    <col min="8962" max="9207" width="8.7109375" style="4"/>
    <col min="9208" max="9208" width="8.7109375" style="4" customWidth="1"/>
    <col min="9209" max="9212" width="8.7109375" style="4"/>
    <col min="9213" max="9214" width="6" style="4" customWidth="1"/>
    <col min="9215" max="9216" width="8.7109375" style="4"/>
    <col min="9217" max="9217" width="16.5703125" style="4" customWidth="1"/>
    <col min="9218" max="9463" width="8.7109375" style="4"/>
    <col min="9464" max="9464" width="8.7109375" style="4" customWidth="1"/>
    <col min="9465" max="9468" width="8.7109375" style="4"/>
    <col min="9469" max="9470" width="6" style="4" customWidth="1"/>
    <col min="9471" max="9472" width="8.7109375" style="4"/>
    <col min="9473" max="9473" width="16.5703125" style="4" customWidth="1"/>
    <col min="9474" max="9719" width="8.7109375" style="4"/>
    <col min="9720" max="9720" width="8.7109375" style="4" customWidth="1"/>
    <col min="9721" max="9724" width="8.7109375" style="4"/>
    <col min="9725" max="9726" width="6" style="4" customWidth="1"/>
    <col min="9727" max="9728" width="8.7109375" style="4"/>
    <col min="9729" max="9729" width="16.5703125" style="4" customWidth="1"/>
    <col min="9730" max="9975" width="8.7109375" style="4"/>
    <col min="9976" max="9976" width="8.7109375" style="4" customWidth="1"/>
    <col min="9977" max="9980" width="8.7109375" style="4"/>
    <col min="9981" max="9982" width="6" style="4" customWidth="1"/>
    <col min="9983" max="9984" width="8.7109375" style="4"/>
    <col min="9985" max="9985" width="16.5703125" style="4" customWidth="1"/>
    <col min="9986" max="10231" width="8.7109375" style="4"/>
    <col min="10232" max="10232" width="8.7109375" style="4" customWidth="1"/>
    <col min="10233" max="10236" width="8.7109375" style="4"/>
    <col min="10237" max="10238" width="6" style="4" customWidth="1"/>
    <col min="10239" max="10240" width="8.7109375" style="4"/>
    <col min="10241" max="10241" width="16.5703125" style="4" customWidth="1"/>
    <col min="10242" max="10487" width="8.7109375" style="4"/>
    <col min="10488" max="10488" width="8.7109375" style="4" customWidth="1"/>
    <col min="10489" max="10492" width="8.7109375" style="4"/>
    <col min="10493" max="10494" width="6" style="4" customWidth="1"/>
    <col min="10495" max="10496" width="8.7109375" style="4"/>
    <col min="10497" max="10497" width="16.5703125" style="4" customWidth="1"/>
    <col min="10498" max="10743" width="8.7109375" style="4"/>
    <col min="10744" max="10744" width="8.7109375" style="4" customWidth="1"/>
    <col min="10745" max="10748" width="8.7109375" style="4"/>
    <col min="10749" max="10750" width="6" style="4" customWidth="1"/>
    <col min="10751" max="10752" width="8.7109375" style="4"/>
    <col min="10753" max="10753" width="16.5703125" style="4" customWidth="1"/>
    <col min="10754" max="10999" width="8.7109375" style="4"/>
    <col min="11000" max="11000" width="8.7109375" style="4" customWidth="1"/>
    <col min="11001" max="11004" width="8.7109375" style="4"/>
    <col min="11005" max="11006" width="6" style="4" customWidth="1"/>
    <col min="11007" max="11008" width="8.7109375" style="4"/>
    <col min="11009" max="11009" width="16.5703125" style="4" customWidth="1"/>
    <col min="11010" max="11255" width="8.7109375" style="4"/>
    <col min="11256" max="11256" width="8.7109375" style="4" customWidth="1"/>
    <col min="11257" max="11260" width="8.7109375" style="4"/>
    <col min="11261" max="11262" width="6" style="4" customWidth="1"/>
    <col min="11263" max="11264" width="8.7109375" style="4"/>
    <col min="11265" max="11265" width="16.5703125" style="4" customWidth="1"/>
    <col min="11266" max="11511" width="8.7109375" style="4"/>
    <col min="11512" max="11512" width="8.7109375" style="4" customWidth="1"/>
    <col min="11513" max="11516" width="8.7109375" style="4"/>
    <col min="11517" max="11518" width="6" style="4" customWidth="1"/>
    <col min="11519" max="11520" width="8.7109375" style="4"/>
    <col min="11521" max="11521" width="16.5703125" style="4" customWidth="1"/>
    <col min="11522" max="11767" width="8.7109375" style="4"/>
    <col min="11768" max="11768" width="8.7109375" style="4" customWidth="1"/>
    <col min="11769" max="11772" width="8.7109375" style="4"/>
    <col min="11773" max="11774" width="6" style="4" customWidth="1"/>
    <col min="11775" max="11776" width="8.7109375" style="4"/>
    <col min="11777" max="11777" width="16.5703125" style="4" customWidth="1"/>
    <col min="11778" max="12023" width="8.7109375" style="4"/>
    <col min="12024" max="12024" width="8.7109375" style="4" customWidth="1"/>
    <col min="12025" max="12028" width="8.7109375" style="4"/>
    <col min="12029" max="12030" width="6" style="4" customWidth="1"/>
    <col min="12031" max="12032" width="8.7109375" style="4"/>
    <col min="12033" max="12033" width="16.5703125" style="4" customWidth="1"/>
    <col min="12034" max="12279" width="8.7109375" style="4"/>
    <col min="12280" max="12280" width="8.7109375" style="4" customWidth="1"/>
    <col min="12281" max="12284" width="8.7109375" style="4"/>
    <col min="12285" max="12286" width="6" style="4" customWidth="1"/>
    <col min="12287" max="12288" width="8.7109375" style="4"/>
    <col min="12289" max="12289" width="16.5703125" style="4" customWidth="1"/>
    <col min="12290" max="12535" width="8.7109375" style="4"/>
    <col min="12536" max="12536" width="8.7109375" style="4" customWidth="1"/>
    <col min="12537" max="12540" width="8.7109375" style="4"/>
    <col min="12541" max="12542" width="6" style="4" customWidth="1"/>
    <col min="12543" max="12544" width="8.7109375" style="4"/>
    <col min="12545" max="12545" width="16.5703125" style="4" customWidth="1"/>
    <col min="12546" max="12791" width="8.7109375" style="4"/>
    <col min="12792" max="12792" width="8.7109375" style="4" customWidth="1"/>
    <col min="12793" max="12796" width="8.7109375" style="4"/>
    <col min="12797" max="12798" width="6" style="4" customWidth="1"/>
    <col min="12799" max="12800" width="8.7109375" style="4"/>
    <col min="12801" max="12801" width="16.5703125" style="4" customWidth="1"/>
    <col min="12802" max="13047" width="8.7109375" style="4"/>
    <col min="13048" max="13048" width="8.7109375" style="4" customWidth="1"/>
    <col min="13049" max="13052" width="8.7109375" style="4"/>
    <col min="13053" max="13054" width="6" style="4" customWidth="1"/>
    <col min="13055" max="13056" width="8.7109375" style="4"/>
    <col min="13057" max="13057" width="16.5703125" style="4" customWidth="1"/>
    <col min="13058" max="13303" width="8.7109375" style="4"/>
    <col min="13304" max="13304" width="8.7109375" style="4" customWidth="1"/>
    <col min="13305" max="13308" width="8.7109375" style="4"/>
    <col min="13309" max="13310" width="6" style="4" customWidth="1"/>
    <col min="13311" max="13312" width="8.7109375" style="4"/>
    <col min="13313" max="13313" width="16.5703125" style="4" customWidth="1"/>
    <col min="13314" max="13559" width="8.7109375" style="4"/>
    <col min="13560" max="13560" width="8.7109375" style="4" customWidth="1"/>
    <col min="13561" max="13564" width="8.7109375" style="4"/>
    <col min="13565" max="13566" width="6" style="4" customWidth="1"/>
    <col min="13567" max="13568" width="8.7109375" style="4"/>
    <col min="13569" max="13569" width="16.5703125" style="4" customWidth="1"/>
    <col min="13570" max="13815" width="8.7109375" style="4"/>
    <col min="13816" max="13816" width="8.7109375" style="4" customWidth="1"/>
    <col min="13817" max="13820" width="8.7109375" style="4"/>
    <col min="13821" max="13822" width="6" style="4" customWidth="1"/>
    <col min="13823" max="13824" width="8.7109375" style="4"/>
    <col min="13825" max="13825" width="16.5703125" style="4" customWidth="1"/>
    <col min="13826" max="14071" width="8.7109375" style="4"/>
    <col min="14072" max="14072" width="8.7109375" style="4" customWidth="1"/>
    <col min="14073" max="14076" width="8.7109375" style="4"/>
    <col min="14077" max="14078" width="6" style="4" customWidth="1"/>
    <col min="14079" max="14080" width="8.7109375" style="4"/>
    <col min="14081" max="14081" width="16.5703125" style="4" customWidth="1"/>
    <col min="14082" max="14327" width="8.7109375" style="4"/>
    <col min="14328" max="14328" width="8.7109375" style="4" customWidth="1"/>
    <col min="14329" max="14332" width="8.7109375" style="4"/>
    <col min="14333" max="14334" width="6" style="4" customWidth="1"/>
    <col min="14335" max="14336" width="8.7109375" style="4"/>
    <col min="14337" max="14337" width="16.5703125" style="4" customWidth="1"/>
    <col min="14338" max="14583" width="8.7109375" style="4"/>
    <col min="14584" max="14584" width="8.7109375" style="4" customWidth="1"/>
    <col min="14585" max="14588" width="8.7109375" style="4"/>
    <col min="14589" max="14590" width="6" style="4" customWidth="1"/>
    <col min="14591" max="14592" width="8.7109375" style="4"/>
    <col min="14593" max="14593" width="16.5703125" style="4" customWidth="1"/>
    <col min="14594" max="14839" width="8.7109375" style="4"/>
    <col min="14840" max="14840" width="8.7109375" style="4" customWidth="1"/>
    <col min="14841" max="14844" width="8.7109375" style="4"/>
    <col min="14845" max="14846" width="6" style="4" customWidth="1"/>
    <col min="14847" max="14848" width="8.7109375" style="4"/>
    <col min="14849" max="14849" width="16.5703125" style="4" customWidth="1"/>
    <col min="14850" max="15095" width="8.7109375" style="4"/>
    <col min="15096" max="15096" width="8.7109375" style="4" customWidth="1"/>
    <col min="15097" max="15100" width="8.7109375" style="4"/>
    <col min="15101" max="15102" width="6" style="4" customWidth="1"/>
    <col min="15103" max="15104" width="8.7109375" style="4"/>
    <col min="15105" max="15105" width="16.5703125" style="4" customWidth="1"/>
    <col min="15106" max="15351" width="8.7109375" style="4"/>
    <col min="15352" max="15352" width="8.7109375" style="4" customWidth="1"/>
    <col min="15353" max="15356" width="8.7109375" style="4"/>
    <col min="15357" max="15358" width="6" style="4" customWidth="1"/>
    <col min="15359" max="15360" width="8.7109375" style="4"/>
    <col min="15361" max="15361" width="16.5703125" style="4" customWidth="1"/>
    <col min="15362" max="15607" width="8.7109375" style="4"/>
    <col min="15608" max="15608" width="8.7109375" style="4" customWidth="1"/>
    <col min="15609" max="15612" width="8.7109375" style="4"/>
    <col min="15613" max="15614" width="6" style="4" customWidth="1"/>
    <col min="15615" max="15616" width="8.7109375" style="4"/>
    <col min="15617" max="15617" width="16.5703125" style="4" customWidth="1"/>
    <col min="15618" max="15863" width="8.7109375" style="4"/>
    <col min="15864" max="15864" width="8.7109375" style="4" customWidth="1"/>
    <col min="15865" max="15868" width="8.7109375" style="4"/>
    <col min="15869" max="15870" width="6" style="4" customWidth="1"/>
    <col min="15871" max="15872" width="8.7109375" style="4"/>
    <col min="15873" max="15873" width="16.5703125" style="4" customWidth="1"/>
    <col min="15874" max="16119" width="8.7109375" style="4"/>
    <col min="16120" max="16120" width="8.7109375" style="4" customWidth="1"/>
    <col min="16121" max="16124" width="8.7109375" style="4"/>
    <col min="16125" max="16126" width="6" style="4" customWidth="1"/>
    <col min="16127" max="16128" width="8.7109375" style="4"/>
    <col min="16129" max="16129" width="16.5703125" style="4" customWidth="1"/>
    <col min="16130" max="16375" width="8.7109375" style="4"/>
    <col min="16376" max="16384" width="9.28515625" style="4" customWidth="1"/>
  </cols>
  <sheetData>
    <row r="1" spans="1:5" ht="35.65" customHeight="1" thickBot="1" x14ac:dyDescent="0.3">
      <c r="A1" s="890" t="e" vm="1">
        <v>#VALUE!</v>
      </c>
      <c r="B1" s="891"/>
      <c r="C1" s="896" t="s">
        <v>466</v>
      </c>
      <c r="D1" s="897"/>
      <c r="E1" s="898"/>
    </row>
    <row r="2" spans="1:5" ht="19.5" customHeight="1" thickBot="1" x14ac:dyDescent="0.25">
      <c r="A2" s="892"/>
      <c r="B2" s="893"/>
      <c r="C2" s="899" t="s">
        <v>448</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5.75" x14ac:dyDescent="0.2">
      <c r="A8" s="907"/>
      <c r="B8" s="900"/>
      <c r="C8" s="900"/>
      <c r="D8" s="900"/>
      <c r="E8" s="901"/>
    </row>
    <row r="9" spans="1:5" ht="15.75" x14ac:dyDescent="0.25">
      <c r="A9" s="78" t="s">
        <v>33</v>
      </c>
      <c r="B9" s="79"/>
      <c r="C9" s="80"/>
      <c r="D9" s="81"/>
      <c r="E9" s="75"/>
    </row>
    <row r="10" spans="1:5" ht="15" customHeight="1" x14ac:dyDescent="0.25">
      <c r="A10" s="912" t="s">
        <v>594</v>
      </c>
      <c r="B10" s="913"/>
      <c r="C10" s="913"/>
      <c r="D10" s="913"/>
      <c r="E10" s="107"/>
    </row>
    <row r="11" spans="1:5" ht="34.5" customHeight="1" x14ac:dyDescent="0.25">
      <c r="A11" s="912"/>
      <c r="B11" s="913"/>
      <c r="C11" s="913"/>
      <c r="D11" s="913"/>
      <c r="E11" s="107"/>
    </row>
    <row r="12" spans="1:5" ht="15" customHeight="1" x14ac:dyDescent="0.25">
      <c r="A12" s="82"/>
      <c r="B12" s="83"/>
      <c r="C12" s="83"/>
      <c r="D12" s="83"/>
      <c r="E12" s="84"/>
    </row>
    <row r="13" spans="1:5" ht="15.75" x14ac:dyDescent="0.25">
      <c r="A13" s="85"/>
      <c r="B13" s="86"/>
      <c r="C13" s="87" t="s">
        <v>337</v>
      </c>
      <c r="D13" s="81"/>
      <c r="E13" s="75"/>
    </row>
    <row r="14" spans="1:5" ht="13.35" customHeight="1" x14ac:dyDescent="0.25">
      <c r="A14" s="88" t="s">
        <v>4</v>
      </c>
      <c r="B14" s="716" t="s">
        <v>319</v>
      </c>
      <c r="C14" s="89" t="s">
        <v>320</v>
      </c>
      <c r="D14" s="90" t="s">
        <v>5</v>
      </c>
      <c r="E14" s="75" t="s">
        <v>6</v>
      </c>
    </row>
    <row r="15" spans="1:5" ht="13.35" customHeight="1" x14ac:dyDescent="0.25">
      <c r="A15" s="91" t="s">
        <v>151</v>
      </c>
      <c r="B15" s="20">
        <f t="shared" ref="B15" si="0">C15/0.82</f>
        <v>27046.341463414636</v>
      </c>
      <c r="C15" s="62">
        <v>22178</v>
      </c>
      <c r="D15" s="63"/>
      <c r="E15" s="64" t="str">
        <f>IF(C15*D15,C15*D15,"")</f>
        <v/>
      </c>
    </row>
    <row r="16" spans="1:5" ht="15.75" x14ac:dyDescent="0.25">
      <c r="A16" s="88"/>
      <c r="B16" s="40"/>
      <c r="C16" s="56"/>
      <c r="D16" s="41"/>
      <c r="E16" s="75"/>
    </row>
    <row r="17" spans="1:5" ht="15.75" x14ac:dyDescent="0.25">
      <c r="A17" s="92" t="s">
        <v>34</v>
      </c>
      <c r="B17" s="40"/>
      <c r="C17" s="56"/>
      <c r="D17" s="41"/>
      <c r="E17" s="75"/>
    </row>
    <row r="18" spans="1:5" ht="15.75" x14ac:dyDescent="0.25">
      <c r="A18" s="93" t="s">
        <v>503</v>
      </c>
      <c r="B18" s="20">
        <f t="shared" ref="B18" si="1">C18/0.82</f>
        <v>1908.5365853658539</v>
      </c>
      <c r="C18" s="65">
        <v>1565</v>
      </c>
      <c r="D18" s="37"/>
      <c r="E18" s="64" t="str">
        <f t="shared" ref="E18" si="2">IF(C18*D18,C18*D18,"")</f>
        <v/>
      </c>
    </row>
    <row r="19" spans="1:5" ht="15.75" x14ac:dyDescent="0.25">
      <c r="A19" s="93" t="s">
        <v>152</v>
      </c>
      <c r="B19" s="20">
        <f t="shared" ref="B19:B20" si="3">C19/0.82</f>
        <v>1303.6585365853659</v>
      </c>
      <c r="C19" s="65">
        <v>1069</v>
      </c>
      <c r="D19" s="37"/>
      <c r="E19" s="64" t="str">
        <f t="shared" ref="E19:E20" si="4">IF(C19*D19,C19*D19,"")</f>
        <v/>
      </c>
    </row>
    <row r="20" spans="1:5" ht="31.5" x14ac:dyDescent="0.25">
      <c r="A20" s="94" t="s">
        <v>153</v>
      </c>
      <c r="B20" s="20">
        <f t="shared" si="3"/>
        <v>782.92682926829275</v>
      </c>
      <c r="C20" s="65">
        <v>642</v>
      </c>
      <c r="D20" s="37"/>
      <c r="E20" s="64" t="str">
        <f t="shared" si="4"/>
        <v/>
      </c>
    </row>
    <row r="21" spans="1:5" ht="15.75" x14ac:dyDescent="0.25">
      <c r="A21" s="93" t="s">
        <v>154</v>
      </c>
      <c r="B21" s="20">
        <f t="shared" ref="B21:B25" si="5">C21/0.82</f>
        <v>1218.2926829268292</v>
      </c>
      <c r="C21" s="65">
        <v>999</v>
      </c>
      <c r="D21" s="37"/>
      <c r="E21" s="64" t="str">
        <f t="shared" ref="E21:E25" si="6">IF(C21*D21,C21*D21,"")</f>
        <v/>
      </c>
    </row>
    <row r="22" spans="1:5" ht="15.75" x14ac:dyDescent="0.25">
      <c r="A22" s="94" t="s">
        <v>65</v>
      </c>
      <c r="B22" s="20">
        <f t="shared" si="5"/>
        <v>2528.0487804878048</v>
      </c>
      <c r="C22" s="65">
        <v>2073</v>
      </c>
      <c r="D22" s="37"/>
      <c r="E22" s="64" t="str">
        <f t="shared" si="6"/>
        <v/>
      </c>
    </row>
    <row r="23" spans="1:5" ht="15.75" x14ac:dyDescent="0.25">
      <c r="A23" s="93" t="s">
        <v>66</v>
      </c>
      <c r="B23" s="20">
        <f t="shared" si="5"/>
        <v>465.85365853658539</v>
      </c>
      <c r="C23" s="65">
        <v>382</v>
      </c>
      <c r="D23" s="37"/>
      <c r="E23" s="64" t="str">
        <f t="shared" si="6"/>
        <v/>
      </c>
    </row>
    <row r="24" spans="1:5" ht="15.75" x14ac:dyDescent="0.25">
      <c r="A24" s="93" t="s">
        <v>68</v>
      </c>
      <c r="B24" s="20">
        <f t="shared" si="5"/>
        <v>324.39024390243907</v>
      </c>
      <c r="C24" s="65">
        <v>266</v>
      </c>
      <c r="D24" s="37"/>
      <c r="E24" s="64" t="str">
        <f t="shared" si="6"/>
        <v/>
      </c>
    </row>
    <row r="25" spans="1:5" ht="15.75" x14ac:dyDescent="0.25">
      <c r="A25" s="93" t="s">
        <v>155</v>
      </c>
      <c r="B25" s="20">
        <f t="shared" si="5"/>
        <v>224.39024390243904</v>
      </c>
      <c r="C25" s="65">
        <v>184</v>
      </c>
      <c r="D25" s="37"/>
      <c r="E25" s="64" t="str">
        <f t="shared" si="6"/>
        <v/>
      </c>
    </row>
    <row r="26" spans="1:5" ht="15.75" x14ac:dyDescent="0.25">
      <c r="A26" s="102"/>
      <c r="B26" s="32"/>
      <c r="C26" s="56"/>
      <c r="D26" s="41"/>
      <c r="E26" s="75"/>
    </row>
    <row r="27" spans="1:5" ht="15.75" x14ac:dyDescent="0.25">
      <c r="A27" s="88" t="s">
        <v>12</v>
      </c>
      <c r="B27" s="40"/>
      <c r="C27" s="56"/>
      <c r="D27" s="41"/>
      <c r="E27" s="75"/>
    </row>
    <row r="28" spans="1:5" ht="15.75" x14ac:dyDescent="0.25">
      <c r="A28" s="93" t="s">
        <v>81</v>
      </c>
      <c r="B28" s="20">
        <f t="shared" ref="B28:B29" si="7">C28/0.82</f>
        <v>0</v>
      </c>
      <c r="C28" s="62">
        <v>0</v>
      </c>
      <c r="D28" s="37"/>
      <c r="E28" s="64" t="str">
        <f t="shared" ref="E28:E29" si="8">IF(C28*D28,C28*D28,"")</f>
        <v/>
      </c>
    </row>
    <row r="29" spans="1:5" ht="15.75" x14ac:dyDescent="0.25">
      <c r="A29" s="93" t="s">
        <v>82</v>
      </c>
      <c r="B29" s="20">
        <f t="shared" si="7"/>
        <v>0</v>
      </c>
      <c r="C29" s="65">
        <v>0</v>
      </c>
      <c r="D29" s="37"/>
      <c r="E29" s="64" t="str">
        <f t="shared" si="8"/>
        <v/>
      </c>
    </row>
    <row r="30" spans="1:5" ht="15.75" x14ac:dyDescent="0.25">
      <c r="A30" s="101"/>
      <c r="B30" s="40"/>
      <c r="C30" s="56"/>
      <c r="D30" s="41"/>
      <c r="E30" s="75"/>
    </row>
    <row r="31" spans="1:5" ht="15.75" x14ac:dyDescent="0.25">
      <c r="A31" s="88" t="s">
        <v>10</v>
      </c>
      <c r="B31" s="40"/>
      <c r="C31" s="56"/>
      <c r="D31" s="41"/>
      <c r="E31" s="75"/>
    </row>
    <row r="32" spans="1:5" ht="15.75" x14ac:dyDescent="0.25">
      <c r="A32" s="93" t="s">
        <v>74</v>
      </c>
      <c r="B32" s="72">
        <f t="shared" ref="B32:B35" si="9">C32*1.18</f>
        <v>0</v>
      </c>
      <c r="C32" s="62">
        <v>0</v>
      </c>
      <c r="D32" s="37"/>
      <c r="E32" s="64" t="str">
        <f t="shared" ref="E32:E36" si="10">IF(C32*D32,C32*D32,"")</f>
        <v/>
      </c>
    </row>
    <row r="33" spans="1:8" ht="15.75" x14ac:dyDescent="0.25">
      <c r="A33" s="93" t="s">
        <v>75</v>
      </c>
      <c r="B33" s="72">
        <f t="shared" si="9"/>
        <v>0</v>
      </c>
      <c r="C33" s="62">
        <v>0</v>
      </c>
      <c r="D33" s="37"/>
      <c r="E33" s="64" t="str">
        <f t="shared" si="10"/>
        <v/>
      </c>
    </row>
    <row r="34" spans="1:8" ht="15.75" x14ac:dyDescent="0.25">
      <c r="A34" s="93" t="s">
        <v>76</v>
      </c>
      <c r="B34" s="72">
        <f t="shared" si="9"/>
        <v>0</v>
      </c>
      <c r="C34" s="62">
        <v>0</v>
      </c>
      <c r="D34" s="37"/>
      <c r="E34" s="64" t="str">
        <f t="shared" si="10"/>
        <v/>
      </c>
    </row>
    <row r="35" spans="1:8" ht="15.75" x14ac:dyDescent="0.25">
      <c r="A35" s="93" t="s">
        <v>77</v>
      </c>
      <c r="B35" s="72">
        <f t="shared" si="9"/>
        <v>0</v>
      </c>
      <c r="C35" s="62">
        <v>0</v>
      </c>
      <c r="D35" s="37"/>
      <c r="E35" s="64" t="str">
        <f t="shared" si="10"/>
        <v/>
      </c>
    </row>
    <row r="36" spans="1:8" ht="15.75" x14ac:dyDescent="0.25">
      <c r="A36" s="93" t="s">
        <v>78</v>
      </c>
      <c r="B36" s="20">
        <f t="shared" ref="B36" si="11">C36/0.82</f>
        <v>1704.8780487804879</v>
      </c>
      <c r="C36" s="62">
        <v>1398</v>
      </c>
      <c r="D36" s="63"/>
      <c r="E36" s="64" t="str">
        <f t="shared" si="10"/>
        <v/>
      </c>
    </row>
    <row r="37" spans="1:8" ht="15.75" x14ac:dyDescent="0.25">
      <c r="A37" s="101"/>
      <c r="B37" s="40"/>
      <c r="C37" s="56"/>
      <c r="D37" s="42"/>
      <c r="E37" s="103"/>
    </row>
    <row r="38" spans="1:8" ht="15.75" x14ac:dyDescent="0.25">
      <c r="A38" s="88" t="s">
        <v>13</v>
      </c>
      <c r="B38" s="40"/>
      <c r="C38" s="56"/>
      <c r="D38" s="81"/>
      <c r="E38" s="75"/>
    </row>
    <row r="39" spans="1:8" ht="15.75" x14ac:dyDescent="0.25">
      <c r="A39" s="100" t="s">
        <v>301</v>
      </c>
      <c r="B39" s="34"/>
      <c r="C39" s="62">
        <v>3.5</v>
      </c>
      <c r="D39" s="74"/>
      <c r="E39" s="64" t="str">
        <f t="shared" ref="E39:E40" si="12">IF(C39*D39,C39*D39,"")</f>
        <v/>
      </c>
    </row>
    <row r="40" spans="1:8" ht="15.75" x14ac:dyDescent="0.25">
      <c r="A40" s="100" t="s">
        <v>14</v>
      </c>
      <c r="B40" s="34"/>
      <c r="C40" s="62">
        <v>1.85</v>
      </c>
      <c r="D40" s="74"/>
      <c r="E40" s="64" t="str">
        <f t="shared" si="12"/>
        <v/>
      </c>
    </row>
    <row r="41" spans="1:8" ht="15.75" x14ac:dyDescent="0.25">
      <c r="A41" s="93" t="s">
        <v>467</v>
      </c>
      <c r="B41" s="44"/>
      <c r="C41" s="45" t="s">
        <v>32</v>
      </c>
      <c r="D41" s="74"/>
      <c r="E41" s="64"/>
    </row>
    <row r="42" spans="1:8" ht="15.75" x14ac:dyDescent="0.25">
      <c r="A42" s="40"/>
      <c r="B42" s="40"/>
      <c r="C42" s="76"/>
      <c r="D42" s="42" t="s">
        <v>15</v>
      </c>
      <c r="E42" s="77">
        <f>SUM(E15:E41)</f>
        <v>0</v>
      </c>
    </row>
    <row r="43" spans="1:8" ht="15.75" x14ac:dyDescent="0.25">
      <c r="A43" s="911" t="s">
        <v>468</v>
      </c>
      <c r="B43" s="47"/>
      <c r="C43" s="48">
        <v>0</v>
      </c>
      <c r="D43" s="12"/>
      <c r="E43" s="53">
        <f>SUM(C43*(E42)/100)</f>
        <v>0</v>
      </c>
      <c r="H43" s="50"/>
    </row>
    <row r="44" spans="1:8" ht="15.75" x14ac:dyDescent="0.25">
      <c r="A44" s="911"/>
      <c r="B44" s="40"/>
      <c r="C44" s="49">
        <v>0</v>
      </c>
      <c r="D44" s="42" t="s">
        <v>16</v>
      </c>
      <c r="E44" s="52">
        <f>SUM(C44*(E42)/100)</f>
        <v>0</v>
      </c>
    </row>
    <row r="45" spans="1:8" ht="15.75" x14ac:dyDescent="0.25">
      <c r="A45" s="889" t="s">
        <v>539</v>
      </c>
      <c r="B45" s="889"/>
      <c r="C45" s="76"/>
      <c r="D45" s="42" t="s">
        <v>17</v>
      </c>
      <c r="E45" s="54">
        <f>SUM(E42+E43+E44)</f>
        <v>0</v>
      </c>
    </row>
    <row r="46" spans="1:8" ht="15" x14ac:dyDescent="0.25">
      <c r="A46" s="11"/>
      <c r="B46" s="11"/>
      <c r="C46" s="24"/>
    </row>
  </sheetData>
  <mergeCells count="13">
    <mergeCell ref="A43:A44"/>
    <mergeCell ref="A45:B45"/>
    <mergeCell ref="A1:B5"/>
    <mergeCell ref="C1:E1"/>
    <mergeCell ref="C2:E2"/>
    <mergeCell ref="C3:E3"/>
    <mergeCell ref="C4:E4"/>
    <mergeCell ref="C5:E5"/>
    <mergeCell ref="A6:B7"/>
    <mergeCell ref="C6:E6"/>
    <mergeCell ref="C7:E7"/>
    <mergeCell ref="A8:E8"/>
    <mergeCell ref="A10:D11"/>
  </mergeCells>
  <hyperlinks>
    <hyperlink ref="C7" r:id="rId1" xr:uid="{4C6CEFAF-9E8A-46D2-947C-4CB19C803FDB}"/>
    <hyperlink ref="C5" r:id="rId2" xr:uid="{7AE3F2F2-AE6E-4C76-9E80-7C849F82F04D}"/>
  </hyperlinks>
  <pageMargins left="0.5" right="0.5" top="0.5" bottom="0.5" header="0.5" footer="0.5"/>
  <pageSetup orientation="portrait"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351A7-7215-4DEC-9F3A-586B9F3D2F10}">
  <sheetPr>
    <tabColor rgb="FFFF6600"/>
  </sheetPr>
  <dimension ref="A1:H65"/>
  <sheetViews>
    <sheetView zoomScale="110" zoomScaleNormal="110" workbookViewId="0">
      <selection activeCell="A28" sqref="A28"/>
    </sheetView>
  </sheetViews>
  <sheetFormatPr defaultRowHeight="12.75" x14ac:dyDescent="0.2"/>
  <cols>
    <col min="1" max="1" width="43.42578125" style="4" customWidth="1"/>
    <col min="2" max="2" width="12.28515625" style="4" customWidth="1"/>
    <col min="3" max="3" width="14.42578125" style="25" customWidth="1"/>
    <col min="4" max="4" width="5.42578125" style="6" customWidth="1"/>
    <col min="5" max="5" width="13.28515625" style="51" customWidth="1"/>
    <col min="6" max="247" width="8.7109375" style="4"/>
    <col min="248" max="248" width="8.7109375" style="4" customWidth="1"/>
    <col min="249" max="252" width="8.7109375" style="4"/>
    <col min="253" max="254" width="6" style="4" customWidth="1"/>
    <col min="255" max="256" width="8.7109375" style="4"/>
    <col min="257" max="257" width="16.5703125" style="4" customWidth="1"/>
    <col min="258" max="503" width="8.7109375" style="4"/>
    <col min="504" max="504" width="8.7109375" style="4" customWidth="1"/>
    <col min="505" max="508" width="8.7109375" style="4"/>
    <col min="509" max="510" width="6" style="4" customWidth="1"/>
    <col min="511" max="512" width="8.7109375" style="4"/>
    <col min="513" max="513" width="16.5703125" style="4" customWidth="1"/>
    <col min="514" max="759" width="8.7109375" style="4"/>
    <col min="760" max="760" width="8.7109375" style="4" customWidth="1"/>
    <col min="761" max="764" width="8.7109375" style="4"/>
    <col min="765" max="766" width="6" style="4" customWidth="1"/>
    <col min="767" max="768" width="8.7109375" style="4"/>
    <col min="769" max="769" width="16.5703125" style="4" customWidth="1"/>
    <col min="770" max="1015" width="8.7109375" style="4"/>
    <col min="1016" max="1016" width="8.7109375" style="4" customWidth="1"/>
    <col min="1017" max="1020" width="8.7109375" style="4"/>
    <col min="1021" max="1022" width="6" style="4" customWidth="1"/>
    <col min="1023" max="1024" width="8.7109375" style="4"/>
    <col min="1025" max="1025" width="16.5703125" style="4" customWidth="1"/>
    <col min="1026" max="1271" width="8.7109375" style="4"/>
    <col min="1272" max="1272" width="8.7109375" style="4" customWidth="1"/>
    <col min="1273" max="1276" width="8.7109375" style="4"/>
    <col min="1277" max="1278" width="6" style="4" customWidth="1"/>
    <col min="1279" max="1280" width="8.7109375" style="4"/>
    <col min="1281" max="1281" width="16.5703125" style="4" customWidth="1"/>
    <col min="1282" max="1527" width="8.7109375" style="4"/>
    <col min="1528" max="1528" width="8.7109375" style="4" customWidth="1"/>
    <col min="1529" max="1532" width="8.7109375" style="4"/>
    <col min="1533" max="1534" width="6" style="4" customWidth="1"/>
    <col min="1535" max="1536" width="8.7109375" style="4"/>
    <col min="1537" max="1537" width="16.5703125" style="4" customWidth="1"/>
    <col min="1538" max="1783" width="8.7109375" style="4"/>
    <col min="1784" max="1784" width="8.7109375" style="4" customWidth="1"/>
    <col min="1785" max="1788" width="8.7109375" style="4"/>
    <col min="1789" max="1790" width="6" style="4" customWidth="1"/>
    <col min="1791" max="1792" width="8.7109375" style="4"/>
    <col min="1793" max="1793" width="16.5703125" style="4" customWidth="1"/>
    <col min="1794" max="2039" width="8.7109375" style="4"/>
    <col min="2040" max="2040" width="8.7109375" style="4" customWidth="1"/>
    <col min="2041" max="2044" width="8.7109375" style="4"/>
    <col min="2045" max="2046" width="6" style="4" customWidth="1"/>
    <col min="2047" max="2048" width="8.7109375" style="4"/>
    <col min="2049" max="2049" width="16.5703125" style="4" customWidth="1"/>
    <col min="2050" max="2295" width="8.7109375" style="4"/>
    <col min="2296" max="2296" width="8.7109375" style="4" customWidth="1"/>
    <col min="2297" max="2300" width="8.7109375" style="4"/>
    <col min="2301" max="2302" width="6" style="4" customWidth="1"/>
    <col min="2303" max="2304" width="8.7109375" style="4"/>
    <col min="2305" max="2305" width="16.5703125" style="4" customWidth="1"/>
    <col min="2306" max="2551" width="8.7109375" style="4"/>
    <col min="2552" max="2552" width="8.7109375" style="4" customWidth="1"/>
    <col min="2553" max="2556" width="8.7109375" style="4"/>
    <col min="2557" max="2558" width="6" style="4" customWidth="1"/>
    <col min="2559" max="2560" width="8.7109375" style="4"/>
    <col min="2561" max="2561" width="16.5703125" style="4" customWidth="1"/>
    <col min="2562" max="2807" width="8.7109375" style="4"/>
    <col min="2808" max="2808" width="8.7109375" style="4" customWidth="1"/>
    <col min="2809" max="2812" width="8.7109375" style="4"/>
    <col min="2813" max="2814" width="6" style="4" customWidth="1"/>
    <col min="2815" max="2816" width="8.7109375" style="4"/>
    <col min="2817" max="2817" width="16.5703125" style="4" customWidth="1"/>
    <col min="2818" max="3063" width="8.7109375" style="4"/>
    <col min="3064" max="3064" width="8.7109375" style="4" customWidth="1"/>
    <col min="3065" max="3068" width="8.7109375" style="4"/>
    <col min="3069" max="3070" width="6" style="4" customWidth="1"/>
    <col min="3071" max="3072" width="8.7109375" style="4"/>
    <col min="3073" max="3073" width="16.5703125" style="4" customWidth="1"/>
    <col min="3074" max="3319" width="8.7109375" style="4"/>
    <col min="3320" max="3320" width="8.7109375" style="4" customWidth="1"/>
    <col min="3321" max="3324" width="8.7109375" style="4"/>
    <col min="3325" max="3326" width="6" style="4" customWidth="1"/>
    <col min="3327" max="3328" width="8.7109375" style="4"/>
    <col min="3329" max="3329" width="16.5703125" style="4" customWidth="1"/>
    <col min="3330" max="3575" width="8.7109375" style="4"/>
    <col min="3576" max="3576" width="8.7109375" style="4" customWidth="1"/>
    <col min="3577" max="3580" width="8.7109375" style="4"/>
    <col min="3581" max="3582" width="6" style="4" customWidth="1"/>
    <col min="3583" max="3584" width="8.7109375" style="4"/>
    <col min="3585" max="3585" width="16.5703125" style="4" customWidth="1"/>
    <col min="3586" max="3831" width="8.7109375" style="4"/>
    <col min="3832" max="3832" width="8.7109375" style="4" customWidth="1"/>
    <col min="3833" max="3836" width="8.7109375" style="4"/>
    <col min="3837" max="3838" width="6" style="4" customWidth="1"/>
    <col min="3839" max="3840" width="8.7109375" style="4"/>
    <col min="3841" max="3841" width="16.5703125" style="4" customWidth="1"/>
    <col min="3842" max="4087" width="8.7109375" style="4"/>
    <col min="4088" max="4088" width="8.7109375" style="4" customWidth="1"/>
    <col min="4089" max="4092" width="8.7109375" style="4"/>
    <col min="4093" max="4094" width="6" style="4" customWidth="1"/>
    <col min="4095" max="4096" width="8.7109375" style="4"/>
    <col min="4097" max="4097" width="16.5703125" style="4" customWidth="1"/>
    <col min="4098" max="4343" width="8.7109375" style="4"/>
    <col min="4344" max="4344" width="8.7109375" style="4" customWidth="1"/>
    <col min="4345" max="4348" width="8.7109375" style="4"/>
    <col min="4349" max="4350" width="6" style="4" customWidth="1"/>
    <col min="4351" max="4352" width="8.7109375" style="4"/>
    <col min="4353" max="4353" width="16.5703125" style="4" customWidth="1"/>
    <col min="4354" max="4599" width="8.7109375" style="4"/>
    <col min="4600" max="4600" width="8.7109375" style="4" customWidth="1"/>
    <col min="4601" max="4604" width="8.7109375" style="4"/>
    <col min="4605" max="4606" width="6" style="4" customWidth="1"/>
    <col min="4607" max="4608" width="8.7109375" style="4"/>
    <col min="4609" max="4609" width="16.5703125" style="4" customWidth="1"/>
    <col min="4610" max="4855" width="8.7109375" style="4"/>
    <col min="4856" max="4856" width="8.7109375" style="4" customWidth="1"/>
    <col min="4857" max="4860" width="8.7109375" style="4"/>
    <col min="4861" max="4862" width="6" style="4" customWidth="1"/>
    <col min="4863" max="4864" width="8.7109375" style="4"/>
    <col min="4865" max="4865" width="16.5703125" style="4" customWidth="1"/>
    <col min="4866" max="5111" width="8.7109375" style="4"/>
    <col min="5112" max="5112" width="8.7109375" style="4" customWidth="1"/>
    <col min="5113" max="5116" width="8.7109375" style="4"/>
    <col min="5117" max="5118" width="6" style="4" customWidth="1"/>
    <col min="5119" max="5120" width="8.7109375" style="4"/>
    <col min="5121" max="5121" width="16.5703125" style="4" customWidth="1"/>
    <col min="5122" max="5367" width="8.7109375" style="4"/>
    <col min="5368" max="5368" width="8.7109375" style="4" customWidth="1"/>
    <col min="5369" max="5372" width="8.7109375" style="4"/>
    <col min="5373" max="5374" width="6" style="4" customWidth="1"/>
    <col min="5375" max="5376" width="8.7109375" style="4"/>
    <col min="5377" max="5377" width="16.5703125" style="4" customWidth="1"/>
    <col min="5378" max="5623" width="8.7109375" style="4"/>
    <col min="5624" max="5624" width="8.7109375" style="4" customWidth="1"/>
    <col min="5625" max="5628" width="8.7109375" style="4"/>
    <col min="5629" max="5630" width="6" style="4" customWidth="1"/>
    <col min="5631" max="5632" width="8.7109375" style="4"/>
    <col min="5633" max="5633" width="16.5703125" style="4" customWidth="1"/>
    <col min="5634" max="5879" width="8.7109375" style="4"/>
    <col min="5880" max="5880" width="8.7109375" style="4" customWidth="1"/>
    <col min="5881" max="5884" width="8.7109375" style="4"/>
    <col min="5885" max="5886" width="6" style="4" customWidth="1"/>
    <col min="5887" max="5888" width="8.7109375" style="4"/>
    <col min="5889" max="5889" width="16.5703125" style="4" customWidth="1"/>
    <col min="5890" max="6135" width="8.7109375" style="4"/>
    <col min="6136" max="6136" width="8.7109375" style="4" customWidth="1"/>
    <col min="6137" max="6140" width="8.7109375" style="4"/>
    <col min="6141" max="6142" width="6" style="4" customWidth="1"/>
    <col min="6143" max="6144" width="8.7109375" style="4"/>
    <col min="6145" max="6145" width="16.5703125" style="4" customWidth="1"/>
    <col min="6146" max="6391" width="8.7109375" style="4"/>
    <col min="6392" max="6392" width="8.7109375" style="4" customWidth="1"/>
    <col min="6393" max="6396" width="8.7109375" style="4"/>
    <col min="6397" max="6398" width="6" style="4" customWidth="1"/>
    <col min="6399" max="6400" width="8.7109375" style="4"/>
    <col min="6401" max="6401" width="16.5703125" style="4" customWidth="1"/>
    <col min="6402" max="6647" width="8.7109375" style="4"/>
    <col min="6648" max="6648" width="8.7109375" style="4" customWidth="1"/>
    <col min="6649" max="6652" width="8.7109375" style="4"/>
    <col min="6653" max="6654" width="6" style="4" customWidth="1"/>
    <col min="6655" max="6656" width="8.7109375" style="4"/>
    <col min="6657" max="6657" width="16.5703125" style="4" customWidth="1"/>
    <col min="6658" max="6903" width="8.7109375" style="4"/>
    <col min="6904" max="6904" width="8.7109375" style="4" customWidth="1"/>
    <col min="6905" max="6908" width="8.7109375" style="4"/>
    <col min="6909" max="6910" width="6" style="4" customWidth="1"/>
    <col min="6911" max="6912" width="8.7109375" style="4"/>
    <col min="6913" max="6913" width="16.5703125" style="4" customWidth="1"/>
    <col min="6914" max="7159" width="8.7109375" style="4"/>
    <col min="7160" max="7160" width="8.7109375" style="4" customWidth="1"/>
    <col min="7161" max="7164" width="8.7109375" style="4"/>
    <col min="7165" max="7166" width="6" style="4" customWidth="1"/>
    <col min="7167" max="7168" width="8.7109375" style="4"/>
    <col min="7169" max="7169" width="16.5703125" style="4" customWidth="1"/>
    <col min="7170" max="7415" width="8.7109375" style="4"/>
    <col min="7416" max="7416" width="8.7109375" style="4" customWidth="1"/>
    <col min="7417" max="7420" width="8.7109375" style="4"/>
    <col min="7421" max="7422" width="6" style="4" customWidth="1"/>
    <col min="7423" max="7424" width="8.7109375" style="4"/>
    <col min="7425" max="7425" width="16.5703125" style="4" customWidth="1"/>
    <col min="7426" max="7671" width="8.7109375" style="4"/>
    <col min="7672" max="7672" width="8.7109375" style="4" customWidth="1"/>
    <col min="7673" max="7676" width="8.7109375" style="4"/>
    <col min="7677" max="7678" width="6" style="4" customWidth="1"/>
    <col min="7679" max="7680" width="8.7109375" style="4"/>
    <col min="7681" max="7681" width="16.5703125" style="4" customWidth="1"/>
    <col min="7682" max="7927" width="8.7109375" style="4"/>
    <col min="7928" max="7928" width="8.7109375" style="4" customWidth="1"/>
    <col min="7929" max="7932" width="8.7109375" style="4"/>
    <col min="7933" max="7934" width="6" style="4" customWidth="1"/>
    <col min="7935" max="7936" width="8.7109375" style="4"/>
    <col min="7937" max="7937" width="16.5703125" style="4" customWidth="1"/>
    <col min="7938" max="8183" width="8.7109375" style="4"/>
    <col min="8184" max="8184" width="8.7109375" style="4" customWidth="1"/>
    <col min="8185" max="8188" width="8.7109375" style="4"/>
    <col min="8189" max="8190" width="6" style="4" customWidth="1"/>
    <col min="8191" max="8192" width="8.7109375" style="4"/>
    <col min="8193" max="8193" width="16.5703125" style="4" customWidth="1"/>
    <col min="8194" max="8439" width="8.7109375" style="4"/>
    <col min="8440" max="8440" width="8.7109375" style="4" customWidth="1"/>
    <col min="8441" max="8444" width="8.7109375" style="4"/>
    <col min="8445" max="8446" width="6" style="4" customWidth="1"/>
    <col min="8447" max="8448" width="8.7109375" style="4"/>
    <col min="8449" max="8449" width="16.5703125" style="4" customWidth="1"/>
    <col min="8450" max="8695" width="8.7109375" style="4"/>
    <col min="8696" max="8696" width="8.7109375" style="4" customWidth="1"/>
    <col min="8697" max="8700" width="8.7109375" style="4"/>
    <col min="8701" max="8702" width="6" style="4" customWidth="1"/>
    <col min="8703" max="8704" width="8.7109375" style="4"/>
    <col min="8705" max="8705" width="16.5703125" style="4" customWidth="1"/>
    <col min="8706" max="8951" width="8.7109375" style="4"/>
    <col min="8952" max="8952" width="8.7109375" style="4" customWidth="1"/>
    <col min="8953" max="8956" width="8.7109375" style="4"/>
    <col min="8957" max="8958" width="6" style="4" customWidth="1"/>
    <col min="8959" max="8960" width="8.7109375" style="4"/>
    <col min="8961" max="8961" width="16.5703125" style="4" customWidth="1"/>
    <col min="8962" max="9207" width="8.7109375" style="4"/>
    <col min="9208" max="9208" width="8.7109375" style="4" customWidth="1"/>
    <col min="9209" max="9212" width="8.7109375" style="4"/>
    <col min="9213" max="9214" width="6" style="4" customWidth="1"/>
    <col min="9215" max="9216" width="8.7109375" style="4"/>
    <col min="9217" max="9217" width="16.5703125" style="4" customWidth="1"/>
    <col min="9218" max="9463" width="8.7109375" style="4"/>
    <col min="9464" max="9464" width="8.7109375" style="4" customWidth="1"/>
    <col min="9465" max="9468" width="8.7109375" style="4"/>
    <col min="9469" max="9470" width="6" style="4" customWidth="1"/>
    <col min="9471" max="9472" width="8.7109375" style="4"/>
    <col min="9473" max="9473" width="16.5703125" style="4" customWidth="1"/>
    <col min="9474" max="9719" width="8.7109375" style="4"/>
    <col min="9720" max="9720" width="8.7109375" style="4" customWidth="1"/>
    <col min="9721" max="9724" width="8.7109375" style="4"/>
    <col min="9725" max="9726" width="6" style="4" customWidth="1"/>
    <col min="9727" max="9728" width="8.7109375" style="4"/>
    <col min="9729" max="9729" width="16.5703125" style="4" customWidth="1"/>
    <col min="9730" max="9975" width="8.7109375" style="4"/>
    <col min="9976" max="9976" width="8.7109375" style="4" customWidth="1"/>
    <col min="9977" max="9980" width="8.7109375" style="4"/>
    <col min="9981" max="9982" width="6" style="4" customWidth="1"/>
    <col min="9983" max="9984" width="8.7109375" style="4"/>
    <col min="9985" max="9985" width="16.5703125" style="4" customWidth="1"/>
    <col min="9986" max="10231" width="8.7109375" style="4"/>
    <col min="10232" max="10232" width="8.7109375" style="4" customWidth="1"/>
    <col min="10233" max="10236" width="8.7109375" style="4"/>
    <col min="10237" max="10238" width="6" style="4" customWidth="1"/>
    <col min="10239" max="10240" width="8.7109375" style="4"/>
    <col min="10241" max="10241" width="16.5703125" style="4" customWidth="1"/>
    <col min="10242" max="10487" width="8.7109375" style="4"/>
    <col min="10488" max="10488" width="8.7109375" style="4" customWidth="1"/>
    <col min="10489" max="10492" width="8.7109375" style="4"/>
    <col min="10493" max="10494" width="6" style="4" customWidth="1"/>
    <col min="10495" max="10496" width="8.7109375" style="4"/>
    <col min="10497" max="10497" width="16.5703125" style="4" customWidth="1"/>
    <col min="10498" max="10743" width="8.7109375" style="4"/>
    <col min="10744" max="10744" width="8.7109375" style="4" customWidth="1"/>
    <col min="10745" max="10748" width="8.7109375" style="4"/>
    <col min="10749" max="10750" width="6" style="4" customWidth="1"/>
    <col min="10751" max="10752" width="8.7109375" style="4"/>
    <col min="10753" max="10753" width="16.5703125" style="4" customWidth="1"/>
    <col min="10754" max="10999" width="8.7109375" style="4"/>
    <col min="11000" max="11000" width="8.7109375" style="4" customWidth="1"/>
    <col min="11001" max="11004" width="8.7109375" style="4"/>
    <col min="11005" max="11006" width="6" style="4" customWidth="1"/>
    <col min="11007" max="11008" width="8.7109375" style="4"/>
    <col min="11009" max="11009" width="16.5703125" style="4" customWidth="1"/>
    <col min="11010" max="11255" width="8.7109375" style="4"/>
    <col min="11256" max="11256" width="8.7109375" style="4" customWidth="1"/>
    <col min="11257" max="11260" width="8.7109375" style="4"/>
    <col min="11261" max="11262" width="6" style="4" customWidth="1"/>
    <col min="11263" max="11264" width="8.7109375" style="4"/>
    <col min="11265" max="11265" width="16.5703125" style="4" customWidth="1"/>
    <col min="11266" max="11511" width="8.7109375" style="4"/>
    <col min="11512" max="11512" width="8.7109375" style="4" customWidth="1"/>
    <col min="11513" max="11516" width="8.7109375" style="4"/>
    <col min="11517" max="11518" width="6" style="4" customWidth="1"/>
    <col min="11519" max="11520" width="8.7109375" style="4"/>
    <col min="11521" max="11521" width="16.5703125" style="4" customWidth="1"/>
    <col min="11522" max="11767" width="8.7109375" style="4"/>
    <col min="11768" max="11768" width="8.7109375" style="4" customWidth="1"/>
    <col min="11769" max="11772" width="8.7109375" style="4"/>
    <col min="11773" max="11774" width="6" style="4" customWidth="1"/>
    <col min="11775" max="11776" width="8.7109375" style="4"/>
    <col min="11777" max="11777" width="16.5703125" style="4" customWidth="1"/>
    <col min="11778" max="12023" width="8.7109375" style="4"/>
    <col min="12024" max="12024" width="8.7109375" style="4" customWidth="1"/>
    <col min="12025" max="12028" width="8.7109375" style="4"/>
    <col min="12029" max="12030" width="6" style="4" customWidth="1"/>
    <col min="12031" max="12032" width="8.7109375" style="4"/>
    <col min="12033" max="12033" width="16.5703125" style="4" customWidth="1"/>
    <col min="12034" max="12279" width="8.7109375" style="4"/>
    <col min="12280" max="12280" width="8.7109375" style="4" customWidth="1"/>
    <col min="12281" max="12284" width="8.7109375" style="4"/>
    <col min="12285" max="12286" width="6" style="4" customWidth="1"/>
    <col min="12287" max="12288" width="8.7109375" style="4"/>
    <col min="12289" max="12289" width="16.5703125" style="4" customWidth="1"/>
    <col min="12290" max="12535" width="8.7109375" style="4"/>
    <col min="12536" max="12536" width="8.7109375" style="4" customWidth="1"/>
    <col min="12537" max="12540" width="8.7109375" style="4"/>
    <col min="12541" max="12542" width="6" style="4" customWidth="1"/>
    <col min="12543" max="12544" width="8.7109375" style="4"/>
    <col min="12545" max="12545" width="16.5703125" style="4" customWidth="1"/>
    <col min="12546" max="12791" width="8.7109375" style="4"/>
    <col min="12792" max="12792" width="8.7109375" style="4" customWidth="1"/>
    <col min="12793" max="12796" width="8.7109375" style="4"/>
    <col min="12797" max="12798" width="6" style="4" customWidth="1"/>
    <col min="12799" max="12800" width="8.7109375" style="4"/>
    <col min="12801" max="12801" width="16.5703125" style="4" customWidth="1"/>
    <col min="12802" max="13047" width="8.7109375" style="4"/>
    <col min="13048" max="13048" width="8.7109375" style="4" customWidth="1"/>
    <col min="13049" max="13052" width="8.7109375" style="4"/>
    <col min="13053" max="13054" width="6" style="4" customWidth="1"/>
    <col min="13055" max="13056" width="8.7109375" style="4"/>
    <col min="13057" max="13057" width="16.5703125" style="4" customWidth="1"/>
    <col min="13058" max="13303" width="8.7109375" style="4"/>
    <col min="13304" max="13304" width="8.7109375" style="4" customWidth="1"/>
    <col min="13305" max="13308" width="8.7109375" style="4"/>
    <col min="13309" max="13310" width="6" style="4" customWidth="1"/>
    <col min="13311" max="13312" width="8.7109375" style="4"/>
    <col min="13313" max="13313" width="16.5703125" style="4" customWidth="1"/>
    <col min="13314" max="13559" width="8.7109375" style="4"/>
    <col min="13560" max="13560" width="8.7109375" style="4" customWidth="1"/>
    <col min="13561" max="13564" width="8.7109375" style="4"/>
    <col min="13565" max="13566" width="6" style="4" customWidth="1"/>
    <col min="13567" max="13568" width="8.7109375" style="4"/>
    <col min="13569" max="13569" width="16.5703125" style="4" customWidth="1"/>
    <col min="13570" max="13815" width="8.7109375" style="4"/>
    <col min="13816" max="13816" width="8.7109375" style="4" customWidth="1"/>
    <col min="13817" max="13820" width="8.7109375" style="4"/>
    <col min="13821" max="13822" width="6" style="4" customWidth="1"/>
    <col min="13823" max="13824" width="8.7109375" style="4"/>
    <col min="13825" max="13825" width="16.5703125" style="4" customWidth="1"/>
    <col min="13826" max="14071" width="8.7109375" style="4"/>
    <col min="14072" max="14072" width="8.7109375" style="4" customWidth="1"/>
    <col min="14073" max="14076" width="8.7109375" style="4"/>
    <col min="14077" max="14078" width="6" style="4" customWidth="1"/>
    <col min="14079" max="14080" width="8.7109375" style="4"/>
    <col min="14081" max="14081" width="16.5703125" style="4" customWidth="1"/>
    <col min="14082" max="14327" width="8.7109375" style="4"/>
    <col min="14328" max="14328" width="8.7109375" style="4" customWidth="1"/>
    <col min="14329" max="14332" width="8.7109375" style="4"/>
    <col min="14333" max="14334" width="6" style="4" customWidth="1"/>
    <col min="14335" max="14336" width="8.7109375" style="4"/>
    <col min="14337" max="14337" width="16.5703125" style="4" customWidth="1"/>
    <col min="14338" max="14583" width="8.7109375" style="4"/>
    <col min="14584" max="14584" width="8.7109375" style="4" customWidth="1"/>
    <col min="14585" max="14588" width="8.7109375" style="4"/>
    <col min="14589" max="14590" width="6" style="4" customWidth="1"/>
    <col min="14591" max="14592" width="8.7109375" style="4"/>
    <col min="14593" max="14593" width="16.5703125" style="4" customWidth="1"/>
    <col min="14594" max="14839" width="8.7109375" style="4"/>
    <col min="14840" max="14840" width="8.7109375" style="4" customWidth="1"/>
    <col min="14841" max="14844" width="8.7109375" style="4"/>
    <col min="14845" max="14846" width="6" style="4" customWidth="1"/>
    <col min="14847" max="14848" width="8.7109375" style="4"/>
    <col min="14849" max="14849" width="16.5703125" style="4" customWidth="1"/>
    <col min="14850" max="15095" width="8.7109375" style="4"/>
    <col min="15096" max="15096" width="8.7109375" style="4" customWidth="1"/>
    <col min="15097" max="15100" width="8.7109375" style="4"/>
    <col min="15101" max="15102" width="6" style="4" customWidth="1"/>
    <col min="15103" max="15104" width="8.7109375" style="4"/>
    <col min="15105" max="15105" width="16.5703125" style="4" customWidth="1"/>
    <col min="15106" max="15351" width="8.7109375" style="4"/>
    <col min="15352" max="15352" width="8.7109375" style="4" customWidth="1"/>
    <col min="15353" max="15356" width="8.7109375" style="4"/>
    <col min="15357" max="15358" width="6" style="4" customWidth="1"/>
    <col min="15359" max="15360" width="8.7109375" style="4"/>
    <col min="15361" max="15361" width="16.5703125" style="4" customWidth="1"/>
    <col min="15362" max="15607" width="8.7109375" style="4"/>
    <col min="15608" max="15608" width="8.7109375" style="4" customWidth="1"/>
    <col min="15609" max="15612" width="8.7109375" style="4"/>
    <col min="15613" max="15614" width="6" style="4" customWidth="1"/>
    <col min="15615" max="15616" width="8.7109375" style="4"/>
    <col min="15617" max="15617" width="16.5703125" style="4" customWidth="1"/>
    <col min="15618" max="15863" width="8.7109375" style="4"/>
    <col min="15864" max="15864" width="8.7109375" style="4" customWidth="1"/>
    <col min="15865" max="15868" width="8.7109375" style="4"/>
    <col min="15869" max="15870" width="6" style="4" customWidth="1"/>
    <col min="15871" max="15872" width="8.7109375" style="4"/>
    <col min="15873" max="15873" width="16.5703125" style="4" customWidth="1"/>
    <col min="15874" max="16119" width="8.7109375" style="4"/>
    <col min="16120" max="16120" width="8.7109375" style="4" customWidth="1"/>
    <col min="16121" max="16124" width="8.7109375" style="4"/>
    <col min="16125" max="16126" width="6" style="4" customWidth="1"/>
    <col min="16127" max="16128" width="8.7109375" style="4"/>
    <col min="16129" max="16129" width="16.5703125" style="4" customWidth="1"/>
    <col min="16130" max="16375" width="8.7109375" style="4"/>
    <col min="16376" max="16384" width="9.28515625" style="4" customWidth="1"/>
  </cols>
  <sheetData>
    <row r="1" spans="1:5" ht="35.65" customHeight="1" thickBot="1" x14ac:dyDescent="0.3">
      <c r="A1" s="890" t="e" vm="1">
        <v>#VALUE!</v>
      </c>
      <c r="B1" s="891"/>
      <c r="C1" s="896" t="s">
        <v>466</v>
      </c>
      <c r="D1" s="897"/>
      <c r="E1" s="898"/>
    </row>
    <row r="2" spans="1:5" ht="19.5" customHeight="1" thickBot="1" x14ac:dyDescent="0.25">
      <c r="A2" s="892"/>
      <c r="B2" s="893"/>
      <c r="C2" s="899" t="s">
        <v>449</v>
      </c>
      <c r="D2" s="900"/>
      <c r="E2" s="901"/>
    </row>
    <row r="3" spans="1:5" ht="14.65" customHeight="1" x14ac:dyDescent="0.25">
      <c r="A3" s="892"/>
      <c r="B3" s="893"/>
      <c r="C3" s="866" t="s">
        <v>463</v>
      </c>
      <c r="D3" s="867"/>
      <c r="E3" s="902"/>
    </row>
    <row r="4" spans="1:5" ht="14.65" customHeight="1" x14ac:dyDescent="0.25">
      <c r="A4" s="892"/>
      <c r="B4" s="893"/>
      <c r="C4" s="869" t="s">
        <v>0</v>
      </c>
      <c r="D4" s="870"/>
      <c r="E4" s="903"/>
    </row>
    <row r="5" spans="1:5" ht="14.65" customHeight="1" thickBot="1" x14ac:dyDescent="0.3">
      <c r="A5" s="894"/>
      <c r="B5" s="895"/>
      <c r="C5" s="869" t="s">
        <v>442</v>
      </c>
      <c r="D5" s="870"/>
      <c r="E5" s="903"/>
    </row>
    <row r="6" spans="1:5" ht="15" customHeight="1" x14ac:dyDescent="0.25">
      <c r="A6" s="904" t="s">
        <v>1</v>
      </c>
      <c r="B6" s="873"/>
      <c r="C6" s="869"/>
      <c r="D6" s="870"/>
      <c r="E6" s="903"/>
    </row>
    <row r="7" spans="1:5" ht="15" customHeight="1" thickBot="1" x14ac:dyDescent="0.3">
      <c r="A7" s="905"/>
      <c r="B7" s="875"/>
      <c r="C7" s="876" t="s">
        <v>2</v>
      </c>
      <c r="D7" s="877"/>
      <c r="E7" s="906"/>
    </row>
    <row r="8" spans="1:5" ht="16.5" thickBot="1" x14ac:dyDescent="0.25">
      <c r="A8" s="907"/>
      <c r="B8" s="900"/>
      <c r="C8" s="900"/>
      <c r="D8" s="900"/>
      <c r="E8" s="901"/>
    </row>
    <row r="9" spans="1:5" ht="15.75" x14ac:dyDescent="0.25">
      <c r="A9" s="78" t="s">
        <v>156</v>
      </c>
      <c r="B9" s="79"/>
      <c r="C9" s="80"/>
      <c r="D9" s="81"/>
      <c r="E9" s="75"/>
    </row>
    <row r="10" spans="1:5" ht="15" customHeight="1" x14ac:dyDescent="0.25">
      <c r="A10" s="912" t="s">
        <v>615</v>
      </c>
      <c r="B10" s="913"/>
      <c r="C10" s="913"/>
      <c r="D10" s="913"/>
      <c r="E10" s="107"/>
    </row>
    <row r="11" spans="1:5" ht="15" customHeight="1" x14ac:dyDescent="0.25">
      <c r="A11" s="912"/>
      <c r="B11" s="913"/>
      <c r="C11" s="913"/>
      <c r="D11" s="913"/>
      <c r="E11" s="107"/>
    </row>
    <row r="12" spans="1:5" ht="15" customHeight="1" x14ac:dyDescent="0.25">
      <c r="A12" s="912"/>
      <c r="B12" s="913"/>
      <c r="C12" s="913"/>
      <c r="D12" s="913"/>
      <c r="E12" s="107"/>
    </row>
    <row r="13" spans="1:5" ht="15" customHeight="1" x14ac:dyDescent="0.25">
      <c r="A13" s="82"/>
      <c r="B13" s="83"/>
      <c r="C13" s="83"/>
      <c r="D13" s="83"/>
      <c r="E13" s="84"/>
    </row>
    <row r="14" spans="1:5" ht="15.75" x14ac:dyDescent="0.25">
      <c r="A14" s="85"/>
      <c r="B14" s="86"/>
      <c r="C14" s="87" t="s">
        <v>337</v>
      </c>
      <c r="D14" s="81"/>
      <c r="E14" s="75"/>
    </row>
    <row r="15" spans="1:5" ht="13.35" customHeight="1" x14ac:dyDescent="0.25">
      <c r="A15" s="88" t="s">
        <v>4</v>
      </c>
      <c r="B15" s="716" t="s">
        <v>319</v>
      </c>
      <c r="C15" s="89" t="s">
        <v>320</v>
      </c>
      <c r="D15" s="90" t="s">
        <v>5</v>
      </c>
      <c r="E15" s="75" t="s">
        <v>6</v>
      </c>
    </row>
    <row r="16" spans="1:5" ht="13.35" customHeight="1" x14ac:dyDescent="0.25">
      <c r="A16" s="91" t="s">
        <v>156</v>
      </c>
      <c r="B16" s="20">
        <f t="shared" ref="B16" si="0">C16/0.82</f>
        <v>68652.439024390245</v>
      </c>
      <c r="C16" s="62">
        <v>56295</v>
      </c>
      <c r="D16" s="63"/>
      <c r="E16" s="64" t="str">
        <f>IF(C16*D16,C16*D16,"")</f>
        <v/>
      </c>
    </row>
    <row r="17" spans="1:5" ht="15.75" x14ac:dyDescent="0.25">
      <c r="A17" s="88"/>
      <c r="B17" s="40"/>
      <c r="C17" s="56"/>
      <c r="D17" s="41"/>
      <c r="E17" s="75"/>
    </row>
    <row r="18" spans="1:5" ht="15.75" x14ac:dyDescent="0.25">
      <c r="A18" s="92" t="s">
        <v>35</v>
      </c>
      <c r="B18" s="40"/>
      <c r="C18" s="56"/>
      <c r="D18" s="41"/>
      <c r="E18" s="75"/>
    </row>
    <row r="19" spans="1:5" ht="15.75" x14ac:dyDescent="0.25">
      <c r="A19" s="93" t="s">
        <v>157</v>
      </c>
      <c r="B19" s="20">
        <f t="shared" ref="B19:B26" si="1">C19/0.82</f>
        <v>1218.2926829268292</v>
      </c>
      <c r="C19" s="65">
        <v>999</v>
      </c>
      <c r="D19" s="37"/>
      <c r="E19" s="64" t="str">
        <f t="shared" ref="E19:E26" si="2">IF(C19*D19,C19*D19,"")</f>
        <v/>
      </c>
    </row>
    <row r="20" spans="1:5" ht="15.75" x14ac:dyDescent="0.25">
      <c r="A20" s="93" t="s">
        <v>209</v>
      </c>
      <c r="B20" s="20">
        <f t="shared" si="1"/>
        <v>609.7560975609756</v>
      </c>
      <c r="C20" s="65">
        <v>500</v>
      </c>
      <c r="D20" s="37"/>
      <c r="E20" s="64" t="str">
        <f t="shared" si="2"/>
        <v/>
      </c>
    </row>
    <row r="21" spans="1:5" ht="15.75" x14ac:dyDescent="0.25">
      <c r="A21" s="94" t="s">
        <v>65</v>
      </c>
      <c r="B21" s="20">
        <f t="shared" si="1"/>
        <v>2528.0487804878048</v>
      </c>
      <c r="C21" s="65">
        <v>2073</v>
      </c>
      <c r="D21" s="37"/>
      <c r="E21" s="64" t="str">
        <f t="shared" si="2"/>
        <v/>
      </c>
    </row>
    <row r="22" spans="1:5" ht="15.75" x14ac:dyDescent="0.25">
      <c r="A22" s="93" t="s">
        <v>66</v>
      </c>
      <c r="B22" s="20">
        <f t="shared" si="1"/>
        <v>465.85365853658539</v>
      </c>
      <c r="C22" s="65">
        <v>382</v>
      </c>
      <c r="D22" s="37"/>
      <c r="E22" s="64" t="str">
        <f t="shared" si="2"/>
        <v/>
      </c>
    </row>
    <row r="23" spans="1:5" ht="15.75" x14ac:dyDescent="0.25">
      <c r="A23" s="94" t="s">
        <v>67</v>
      </c>
      <c r="B23" s="20">
        <f t="shared" si="1"/>
        <v>652.43902439024396</v>
      </c>
      <c r="C23" s="65">
        <v>535</v>
      </c>
      <c r="D23" s="37"/>
      <c r="E23" s="64" t="str">
        <f t="shared" si="2"/>
        <v/>
      </c>
    </row>
    <row r="24" spans="1:5" ht="15.75" x14ac:dyDescent="0.25">
      <c r="A24" s="93" t="s">
        <v>68</v>
      </c>
      <c r="B24" s="20">
        <f t="shared" si="1"/>
        <v>324.39024390243907</v>
      </c>
      <c r="C24" s="65">
        <v>266</v>
      </c>
      <c r="D24" s="37"/>
      <c r="E24" s="64" t="str">
        <f t="shared" si="2"/>
        <v/>
      </c>
    </row>
    <row r="25" spans="1:5" ht="15.75" x14ac:dyDescent="0.25">
      <c r="A25" s="93" t="s">
        <v>69</v>
      </c>
      <c r="B25" s="20">
        <f t="shared" si="1"/>
        <v>906.09756097560978</v>
      </c>
      <c r="C25" s="65">
        <v>743</v>
      </c>
      <c r="D25" s="37"/>
      <c r="E25" s="64" t="str">
        <f t="shared" si="2"/>
        <v/>
      </c>
    </row>
    <row r="26" spans="1:5" ht="15.75" x14ac:dyDescent="0.25">
      <c r="A26" s="93" t="s">
        <v>158</v>
      </c>
      <c r="B26" s="20">
        <f t="shared" si="1"/>
        <v>2898.7804878048782</v>
      </c>
      <c r="C26" s="65">
        <v>2377</v>
      </c>
      <c r="D26" s="37"/>
      <c r="E26" s="64" t="str">
        <f t="shared" si="2"/>
        <v/>
      </c>
    </row>
    <row r="27" spans="1:5" ht="15.75" x14ac:dyDescent="0.25">
      <c r="A27" s="93" t="s">
        <v>191</v>
      </c>
      <c r="B27" s="20">
        <f t="shared" ref="B27:B34" si="3">C27/0.82</f>
        <v>224.39024390243904</v>
      </c>
      <c r="C27" s="65">
        <v>184</v>
      </c>
      <c r="D27" s="37"/>
      <c r="E27" s="64" t="str">
        <f t="shared" ref="E27:E34" si="4">IF(C27*D27,C27*D27,"")</f>
        <v/>
      </c>
    </row>
    <row r="28" spans="1:5" ht="15.75" x14ac:dyDescent="0.25">
      <c r="A28" s="93" t="s">
        <v>159</v>
      </c>
      <c r="B28" s="20">
        <f t="shared" si="3"/>
        <v>1467.0731707317075</v>
      </c>
      <c r="C28" s="65">
        <v>1203</v>
      </c>
      <c r="D28" s="37"/>
      <c r="E28" s="64" t="str">
        <f t="shared" si="4"/>
        <v/>
      </c>
    </row>
    <row r="29" spans="1:5" ht="15.75" x14ac:dyDescent="0.25">
      <c r="A29" s="94" t="s">
        <v>108</v>
      </c>
      <c r="B29" s="20">
        <f t="shared" si="3"/>
        <v>1471.9512195121952</v>
      </c>
      <c r="C29" s="65">
        <v>1207</v>
      </c>
      <c r="D29" s="37"/>
      <c r="E29" s="64" t="str">
        <f t="shared" si="4"/>
        <v/>
      </c>
    </row>
    <row r="30" spans="1:5" ht="15.75" x14ac:dyDescent="0.25">
      <c r="A30" s="93" t="s">
        <v>160</v>
      </c>
      <c r="B30" s="20">
        <f t="shared" si="3"/>
        <v>1337.8048780487807</v>
      </c>
      <c r="C30" s="65">
        <v>1097</v>
      </c>
      <c r="D30" s="37"/>
      <c r="E30" s="64" t="str">
        <f t="shared" si="4"/>
        <v/>
      </c>
    </row>
    <row r="31" spans="1:5" ht="15.75" x14ac:dyDescent="0.25">
      <c r="A31" s="94" t="s">
        <v>161</v>
      </c>
      <c r="B31" s="20">
        <f t="shared" si="3"/>
        <v>1002.439024390244</v>
      </c>
      <c r="C31" s="65">
        <v>822</v>
      </c>
      <c r="D31" s="37"/>
      <c r="E31" s="64" t="str">
        <f t="shared" si="4"/>
        <v/>
      </c>
    </row>
    <row r="32" spans="1:5" ht="15.75" x14ac:dyDescent="0.25">
      <c r="A32" s="93" t="s">
        <v>152</v>
      </c>
      <c r="B32" s="20">
        <f t="shared" si="3"/>
        <v>1303.6585365853659</v>
      </c>
      <c r="C32" s="65">
        <v>1069</v>
      </c>
      <c r="D32" s="37"/>
      <c r="E32" s="64" t="str">
        <f t="shared" si="4"/>
        <v/>
      </c>
    </row>
    <row r="33" spans="1:5" ht="15.75" x14ac:dyDescent="0.25">
      <c r="A33" s="93" t="s">
        <v>162</v>
      </c>
      <c r="B33" s="20">
        <f t="shared" si="3"/>
        <v>8606.0975609756097</v>
      </c>
      <c r="C33" s="65">
        <v>7057</v>
      </c>
      <c r="D33" s="37"/>
      <c r="E33" s="64" t="str">
        <f t="shared" si="4"/>
        <v/>
      </c>
    </row>
    <row r="34" spans="1:5" ht="15.75" x14ac:dyDescent="0.25">
      <c r="A34" s="93" t="s">
        <v>163</v>
      </c>
      <c r="B34" s="20">
        <f t="shared" si="3"/>
        <v>908.53658536585374</v>
      </c>
      <c r="C34" s="65">
        <v>745</v>
      </c>
      <c r="D34" s="37"/>
      <c r="E34" s="64" t="str">
        <f t="shared" si="4"/>
        <v/>
      </c>
    </row>
    <row r="35" spans="1:5" ht="15.75" x14ac:dyDescent="0.25">
      <c r="A35" s="93" t="s">
        <v>164</v>
      </c>
      <c r="B35" s="20">
        <f t="shared" ref="B35:B36" si="5">C35/0.82</f>
        <v>713.41463414634154</v>
      </c>
      <c r="C35" s="65">
        <v>585</v>
      </c>
      <c r="D35" s="37"/>
      <c r="E35" s="64" t="str">
        <f t="shared" ref="E35:E36" si="6">IF(C35*D35,C35*D35,"")</f>
        <v/>
      </c>
    </row>
    <row r="36" spans="1:5" ht="15.75" x14ac:dyDescent="0.25">
      <c r="A36" s="93" t="s">
        <v>329</v>
      </c>
      <c r="B36" s="20">
        <f t="shared" si="5"/>
        <v>2293.9024390243903</v>
      </c>
      <c r="C36" s="65">
        <v>1881</v>
      </c>
      <c r="D36" s="37"/>
      <c r="E36" s="64" t="str">
        <f t="shared" si="6"/>
        <v/>
      </c>
    </row>
    <row r="37" spans="1:5" ht="15.75" x14ac:dyDescent="0.25">
      <c r="A37" s="102"/>
      <c r="B37" s="32"/>
      <c r="C37" s="56"/>
      <c r="D37" s="41"/>
      <c r="E37" s="75"/>
    </row>
    <row r="38" spans="1:5" ht="15.75" x14ac:dyDescent="0.25">
      <c r="A38" s="88" t="s">
        <v>36</v>
      </c>
      <c r="B38" s="40"/>
      <c r="C38" s="56"/>
      <c r="D38" s="41"/>
      <c r="E38" s="75"/>
    </row>
    <row r="39" spans="1:5" ht="15.75" x14ac:dyDescent="0.25">
      <c r="A39" s="93" t="s">
        <v>165</v>
      </c>
      <c r="B39" s="20">
        <f t="shared" ref="B39:B40" si="7">C39/0.82</f>
        <v>12002.439024390245</v>
      </c>
      <c r="C39" s="62">
        <v>9842</v>
      </c>
      <c r="D39" s="37"/>
      <c r="E39" s="64" t="str">
        <f t="shared" ref="E39:E40" si="8">IF(C39*D39,C39*D39,"")</f>
        <v/>
      </c>
    </row>
    <row r="40" spans="1:5" ht="15.75" x14ac:dyDescent="0.25">
      <c r="A40" s="93" t="s">
        <v>166</v>
      </c>
      <c r="B40" s="20">
        <f t="shared" si="7"/>
        <v>2617.0731707317073</v>
      </c>
      <c r="C40" s="65">
        <v>2146</v>
      </c>
      <c r="D40" s="37"/>
      <c r="E40" s="64" t="str">
        <f t="shared" si="8"/>
        <v/>
      </c>
    </row>
    <row r="41" spans="1:5" ht="15.75" x14ac:dyDescent="0.25">
      <c r="A41" s="102"/>
      <c r="B41" s="32"/>
      <c r="C41" s="56"/>
      <c r="D41" s="41"/>
      <c r="E41" s="75"/>
    </row>
    <row r="42" spans="1:5" ht="15.75" x14ac:dyDescent="0.25">
      <c r="A42" s="88" t="s">
        <v>12</v>
      </c>
      <c r="B42" s="40"/>
      <c r="C42" s="56"/>
      <c r="D42" s="41"/>
      <c r="E42" s="75"/>
    </row>
    <row r="43" spans="1:5" ht="15.75" x14ac:dyDescent="0.25">
      <c r="A43" s="717" t="s">
        <v>83</v>
      </c>
      <c r="B43" s="20">
        <f t="shared" ref="B43:B44" si="9">C43/0.82</f>
        <v>763.41463414634154</v>
      </c>
      <c r="C43" s="62">
        <v>626</v>
      </c>
      <c r="D43" s="37"/>
      <c r="E43" s="64" t="str">
        <f t="shared" ref="E43:E44" si="10">IF(C43*D43,C43*D43,"")</f>
        <v/>
      </c>
    </row>
    <row r="44" spans="1:5" ht="15.75" x14ac:dyDescent="0.25">
      <c r="A44" s="93" t="s">
        <v>81</v>
      </c>
      <c r="B44" s="20">
        <f t="shared" si="9"/>
        <v>0</v>
      </c>
      <c r="C44" s="65">
        <v>0</v>
      </c>
      <c r="D44" s="37"/>
      <c r="E44" s="64" t="str">
        <f t="shared" si="10"/>
        <v/>
      </c>
    </row>
    <row r="45" spans="1:5" ht="15.75" x14ac:dyDescent="0.25">
      <c r="A45" s="93" t="s">
        <v>82</v>
      </c>
      <c r="B45" s="20">
        <f t="shared" ref="B45" si="11">C45/0.82</f>
        <v>0</v>
      </c>
      <c r="C45" s="65">
        <v>0</v>
      </c>
      <c r="D45" s="37"/>
      <c r="E45" s="64" t="str">
        <f t="shared" ref="E45" si="12">IF(C45*D45,C45*D45,"")</f>
        <v/>
      </c>
    </row>
    <row r="46" spans="1:5" ht="15.75" x14ac:dyDescent="0.25">
      <c r="A46" s="101"/>
      <c r="B46" s="40"/>
      <c r="C46" s="56"/>
      <c r="D46" s="41"/>
      <c r="E46" s="75"/>
    </row>
    <row r="47" spans="1:5" ht="15.75" x14ac:dyDescent="0.25">
      <c r="A47" s="88" t="s">
        <v>9</v>
      </c>
      <c r="B47" s="40"/>
      <c r="C47" s="56"/>
      <c r="D47" s="41"/>
      <c r="E47" s="75"/>
    </row>
    <row r="48" spans="1:5" ht="15.75" x14ac:dyDescent="0.25">
      <c r="A48" s="93" t="s">
        <v>216</v>
      </c>
      <c r="B48" s="20">
        <f t="shared" ref="B48" si="13">C48/0.82</f>
        <v>1474.3902439024391</v>
      </c>
      <c r="C48" s="62">
        <v>1209</v>
      </c>
      <c r="D48" s="37"/>
      <c r="E48" s="64" t="str">
        <f t="shared" ref="E48" si="14">IF(C48*D48,C48*D48,"")</f>
        <v/>
      </c>
    </row>
    <row r="49" spans="1:8" ht="15.75" x14ac:dyDescent="0.25">
      <c r="A49" s="101"/>
      <c r="B49" s="40"/>
      <c r="C49" s="56"/>
      <c r="D49" s="41"/>
      <c r="E49" s="75"/>
    </row>
    <row r="50" spans="1:8" ht="15.75" x14ac:dyDescent="0.25">
      <c r="A50" s="88" t="s">
        <v>10</v>
      </c>
      <c r="B50" s="40"/>
      <c r="C50" s="56"/>
      <c r="D50" s="41"/>
      <c r="E50" s="75"/>
    </row>
    <row r="51" spans="1:8" ht="15.75" x14ac:dyDescent="0.25">
      <c r="A51" s="93" t="s">
        <v>74</v>
      </c>
      <c r="B51" s="72">
        <f t="shared" ref="B51:B54" si="15">C51*1.18</f>
        <v>0</v>
      </c>
      <c r="C51" s="62">
        <v>0</v>
      </c>
      <c r="D51" s="37"/>
      <c r="E51" s="64" t="str">
        <f t="shared" ref="E51:E55" si="16">IF(C51*D51,C51*D51,"")</f>
        <v/>
      </c>
    </row>
    <row r="52" spans="1:8" ht="15.75" x14ac:dyDescent="0.25">
      <c r="A52" s="93" t="s">
        <v>75</v>
      </c>
      <c r="B52" s="72">
        <f t="shared" si="15"/>
        <v>0</v>
      </c>
      <c r="C52" s="62">
        <v>0</v>
      </c>
      <c r="D52" s="37"/>
      <c r="E52" s="64" t="str">
        <f t="shared" si="16"/>
        <v/>
      </c>
    </row>
    <row r="53" spans="1:8" ht="15.75" x14ac:dyDescent="0.25">
      <c r="A53" s="93" t="s">
        <v>76</v>
      </c>
      <c r="B53" s="72">
        <f t="shared" si="15"/>
        <v>0</v>
      </c>
      <c r="C53" s="62">
        <v>0</v>
      </c>
      <c r="D53" s="37"/>
      <c r="E53" s="64" t="str">
        <f t="shared" si="16"/>
        <v/>
      </c>
    </row>
    <row r="54" spans="1:8" ht="15.75" x14ac:dyDescent="0.25">
      <c r="A54" s="93" t="s">
        <v>77</v>
      </c>
      <c r="B54" s="72">
        <f t="shared" si="15"/>
        <v>0</v>
      </c>
      <c r="C54" s="62">
        <v>0</v>
      </c>
      <c r="D54" s="37"/>
      <c r="E54" s="64" t="str">
        <f t="shared" si="16"/>
        <v/>
      </c>
    </row>
    <row r="55" spans="1:8" ht="15.75" x14ac:dyDescent="0.25">
      <c r="A55" s="93" t="s">
        <v>78</v>
      </c>
      <c r="B55" s="20">
        <f t="shared" ref="B55" si="17">C55/0.82</f>
        <v>1704.8780487804879</v>
      </c>
      <c r="C55" s="62">
        <v>1398</v>
      </c>
      <c r="D55" s="63"/>
      <c r="E55" s="64" t="str">
        <f t="shared" si="16"/>
        <v/>
      </c>
    </row>
    <row r="56" spans="1:8" ht="15.75" x14ac:dyDescent="0.25">
      <c r="A56" s="101"/>
      <c r="B56" s="40"/>
      <c r="C56" s="56"/>
      <c r="D56" s="42"/>
      <c r="E56" s="103"/>
    </row>
    <row r="57" spans="1:8" ht="15.75" x14ac:dyDescent="0.25">
      <c r="A57" s="88" t="s">
        <v>13</v>
      </c>
      <c r="B57" s="40"/>
      <c r="C57" s="56"/>
      <c r="D57" s="81"/>
      <c r="E57" s="75"/>
    </row>
    <row r="58" spans="1:8" ht="15.75" x14ac:dyDescent="0.25">
      <c r="A58" s="100" t="s">
        <v>301</v>
      </c>
      <c r="B58" s="34"/>
      <c r="C58" s="62">
        <v>3.5</v>
      </c>
      <c r="D58" s="74"/>
      <c r="E58" s="64" t="str">
        <f t="shared" ref="E58:E59" si="18">IF(C58*D58,C58*D58,"")</f>
        <v/>
      </c>
    </row>
    <row r="59" spans="1:8" ht="15.75" x14ac:dyDescent="0.25">
      <c r="A59" s="100" t="s">
        <v>14</v>
      </c>
      <c r="B59" s="34"/>
      <c r="C59" s="62">
        <v>1.85</v>
      </c>
      <c r="D59" s="74"/>
      <c r="E59" s="64" t="str">
        <f t="shared" si="18"/>
        <v/>
      </c>
    </row>
    <row r="60" spans="1:8" ht="15.75" x14ac:dyDescent="0.25">
      <c r="A60" s="93" t="s">
        <v>467</v>
      </c>
      <c r="B60" s="44"/>
      <c r="C60" s="45" t="s">
        <v>32</v>
      </c>
      <c r="D60" s="74"/>
      <c r="E60" s="64"/>
    </row>
    <row r="61" spans="1:8" ht="15.75" x14ac:dyDescent="0.25">
      <c r="A61" s="40"/>
      <c r="B61" s="40"/>
      <c r="C61" s="76"/>
      <c r="D61" s="42" t="s">
        <v>15</v>
      </c>
      <c r="E61" s="77">
        <f>SUM(E16:E60)</f>
        <v>0</v>
      </c>
      <c r="H61" s="50"/>
    </row>
    <row r="62" spans="1:8" ht="15.75" x14ac:dyDescent="0.25">
      <c r="A62" s="911" t="s">
        <v>468</v>
      </c>
      <c r="B62" s="47"/>
      <c r="C62" s="48">
        <v>0</v>
      </c>
      <c r="D62" s="12"/>
      <c r="E62" s="53">
        <f>SUM(C62*(E61)/100)</f>
        <v>0</v>
      </c>
    </row>
    <row r="63" spans="1:8" ht="15.75" x14ac:dyDescent="0.25">
      <c r="A63" s="911"/>
      <c r="B63" s="40"/>
      <c r="C63" s="49">
        <v>0</v>
      </c>
      <c r="D63" s="42" t="s">
        <v>16</v>
      </c>
      <c r="E63" s="52">
        <f>SUM(C63*(E61)/100)</f>
        <v>0</v>
      </c>
    </row>
    <row r="64" spans="1:8" ht="15.75" x14ac:dyDescent="0.25">
      <c r="A64" s="889" t="s">
        <v>539</v>
      </c>
      <c r="B64" s="889"/>
      <c r="C64" s="76"/>
      <c r="D64" s="42" t="s">
        <v>17</v>
      </c>
      <c r="E64" s="54">
        <f>SUM(E61+E62+E63)</f>
        <v>0</v>
      </c>
    </row>
    <row r="65" spans="1:3" ht="15" x14ac:dyDescent="0.25">
      <c r="A65" s="11"/>
      <c r="B65" s="11"/>
      <c r="C65" s="24"/>
    </row>
  </sheetData>
  <mergeCells count="13">
    <mergeCell ref="A62:A63"/>
    <mergeCell ref="A64:B64"/>
    <mergeCell ref="A1:B5"/>
    <mergeCell ref="C1:E1"/>
    <mergeCell ref="C2:E2"/>
    <mergeCell ref="C3:E3"/>
    <mergeCell ref="C4:E4"/>
    <mergeCell ref="C5:E5"/>
    <mergeCell ref="A6:B7"/>
    <mergeCell ref="C6:E6"/>
    <mergeCell ref="C7:E7"/>
    <mergeCell ref="A8:E8"/>
    <mergeCell ref="A10:D12"/>
  </mergeCells>
  <hyperlinks>
    <hyperlink ref="C7" r:id="rId1" xr:uid="{97F56358-D42C-4B9E-BE8E-54EC64F0A552}"/>
    <hyperlink ref="C5" r:id="rId2" xr:uid="{6DCF0F6F-8FB0-415A-967C-5288C6CC6BCF}"/>
  </hyperlinks>
  <pageMargins left="0.5" right="0.5" top="0.5" bottom="0.5" header="0.5" footer="0.5"/>
  <pageSetup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3</vt:i4>
      </vt:variant>
    </vt:vector>
  </HeadingPairs>
  <TitlesOfParts>
    <vt:vector size="45" baseType="lpstr">
      <vt:lpstr>Cover Sheet for US Pricing </vt:lpstr>
      <vt:lpstr>OJK-H </vt:lpstr>
      <vt:lpstr>OJK-V </vt:lpstr>
      <vt:lpstr>SMP </vt:lpstr>
      <vt:lpstr>SGS </vt:lpstr>
      <vt:lpstr>SBF </vt:lpstr>
      <vt:lpstr>SMT </vt:lpstr>
      <vt:lpstr>SMM </vt:lpstr>
      <vt:lpstr>SMMT </vt:lpstr>
      <vt:lpstr>SPH </vt:lpstr>
      <vt:lpstr>SPHD </vt:lpstr>
      <vt:lpstr>SPH-OJ </vt:lpstr>
      <vt:lpstr>SSF </vt:lpstr>
      <vt:lpstr>SSPH HK</vt:lpstr>
      <vt:lpstr>STPH-SI </vt:lpstr>
      <vt:lpstr>STPH</vt:lpstr>
      <vt:lpstr>STRD </vt:lpstr>
      <vt:lpstr>Guaranteed Buy Back &amp; Rental </vt:lpstr>
      <vt:lpstr>Macropaver 12-EX </vt:lpstr>
      <vt:lpstr>MINIMAC </vt:lpstr>
      <vt:lpstr>Kasi Infrared </vt:lpstr>
      <vt:lpstr>Cover Sheet for Canada Pricing </vt:lpstr>
      <vt:lpstr>OJK-H | CAD</vt:lpstr>
      <vt:lpstr>OJK-V | CAD</vt:lpstr>
      <vt:lpstr>SMP | CAD</vt:lpstr>
      <vt:lpstr>SGS | CAD</vt:lpstr>
      <vt:lpstr>SBF | CAD</vt:lpstr>
      <vt:lpstr>SMT | CAD</vt:lpstr>
      <vt:lpstr>SMM | CAD</vt:lpstr>
      <vt:lpstr>SMMT | CAD</vt:lpstr>
      <vt:lpstr>SPH | CAD</vt:lpstr>
      <vt:lpstr>SPHD | CAD</vt:lpstr>
      <vt:lpstr>SPH-OJ | CAD</vt:lpstr>
      <vt:lpstr>SSF | CAD</vt:lpstr>
      <vt:lpstr>SSPH-HK | CAD </vt:lpstr>
      <vt:lpstr>STPH-SI | CAD</vt:lpstr>
      <vt:lpstr>STPH | CAD</vt:lpstr>
      <vt:lpstr>STRD | CAD</vt:lpstr>
      <vt:lpstr>Guarantee Buy Back &amp; Rent | CAD</vt:lpstr>
      <vt:lpstr>Macropaver 12-EX | CAD</vt:lpstr>
      <vt:lpstr>Minimac | CAD</vt:lpstr>
      <vt:lpstr>Kasi Infrared | CAD</vt:lpstr>
      <vt:lpstr>'Guaranteed Buy Back &amp; Rental '!Print_Area</vt:lpstr>
      <vt:lpstr>STPH!Print_Area</vt:lpstr>
      <vt:lpstr>'STRD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dc:creator>
  <cp:lastModifiedBy>Agey, Marie [DAS]</cp:lastModifiedBy>
  <cp:lastPrinted>2025-05-01T13:22:42Z</cp:lastPrinted>
  <dcterms:created xsi:type="dcterms:W3CDTF">2020-08-18T19:59:15Z</dcterms:created>
  <dcterms:modified xsi:type="dcterms:W3CDTF">2025-11-03T18:51:46Z</dcterms:modified>
</cp:coreProperties>
</file>